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 DNBC\2020\informes presupuesto 2020\"/>
    </mc:Choice>
  </mc:AlternateContent>
  <bookViews>
    <workbookView xWindow="0" yWindow="0" windowWidth="24000" windowHeight="934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P52" i="1" l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M54" i="1"/>
  <c r="L54" i="1"/>
  <c r="K54" i="1"/>
  <c r="J54" i="1"/>
  <c r="P54" i="1" l="1"/>
  <c r="N54" i="1"/>
  <c r="O54" i="1"/>
</calcChain>
</file>

<file path=xl/sharedStrings.xml><?xml version="1.0" encoding="utf-8"?>
<sst xmlns="http://schemas.openxmlformats.org/spreadsheetml/2006/main" count="333" uniqueCount="87">
  <si>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</si>
  <si>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</si>
  <si>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</si>
  <si>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</si>
  <si>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</si>
  <si>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</si>
  <si>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</si>
  <si>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</si>
  <si>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</si>
  <si>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</si>
  <si>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APROPIACION
VIGENTE DEP.GSTO.</t>
  </si>
  <si>
    <t>TOTAL
COMPROMISO DEP.GSTOS</t>
  </si>
  <si>
    <t>TOTAL
OBLIGACIONES DEP.GSTOS</t>
  </si>
  <si>
    <t>TOTAL
ORDENES DE PAGO DEP.GSTOS</t>
  </si>
  <si>
    <t>A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</si>
  <si>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</si>
  <si>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</si>
  <si>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</si>
  <si>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</si>
  <si>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</si>
  <si>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</si>
  <si>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</si>
  <si>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</si>
  <si>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</si>
  <si>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</si>
  <si>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</si>
  <si>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009</t>
  </si>
  <si>
    <t>PRIMA DE NAVIDAD</t>
  </si>
  <si>
    <t>010</t>
  </si>
  <si>
    <t>PRIMA DE VACACIONES</t>
  </si>
  <si>
    <t>02</t>
  </si>
  <si>
    <t>PENSIONES</t>
  </si>
  <si>
    <t>002</t>
  </si>
  <si>
    <t>SALUD</t>
  </si>
  <si>
    <t xml:space="preserve">AUXILIO DE CESANTÍAS </t>
  </si>
  <si>
    <t>CAJAS DE COMPENSACIÓN FAMILIAR</t>
  </si>
  <si>
    <t>005</t>
  </si>
  <si>
    <t>APORTES GENERALES AL SISTEMA DE RIESGOS LABORALES</t>
  </si>
  <si>
    <t>APORTES AL ICBF</t>
  </si>
  <si>
    <t>APORTES AL SENA</t>
  </si>
  <si>
    <t>03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</si>
  <si>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</si>
  <si>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</si>
  <si>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</si>
  <si>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</si>
  <si>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</si>
  <si>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</si>
  <si>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</si>
  <si>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</si>
  <si>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008</t>
  </si>
  <si>
    <t>MUEBLES, INSTRUMENTOS MUSICALES, ARTÍCULOS DE DEPORTE Y ANTIGÜEDADES</t>
  </si>
  <si>
    <t>MAQUINARIA PARA USO GENERAL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</si>
  <si>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</si>
  <si>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</si>
  <si>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</si>
  <si>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</si>
  <si>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</si>
  <si>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</si>
  <si>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</si>
  <si>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</si>
  <si>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</si>
  <si>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</si>
  <si>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</si>
  <si>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</si>
  <si>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</si>
  <si>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</si>
  <si>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</si>
  <si>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</si>
  <si>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</si>
  <si>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</si>
  <si>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</si>
  <si>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</si>
  <si>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</si>
  <si>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</si>
  <si>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</si>
  <si>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</si>
  <si>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</si>
  <si>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</si>
  <si>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% DE COMPROMISOS</t>
  </si>
  <si>
    <t>% DE OBLIGACIONES</t>
  </si>
  <si>
    <t>% ORDENES DE PAGO</t>
  </si>
  <si>
    <t>TOTAL PRESUPUESTO</t>
  </si>
  <si>
    <t>FORTALECIMIENTO DE LOS CUERPOS</t>
  </si>
  <si>
    <t>DE BOMBEROS DE COLOMBIA -</t>
  </si>
  <si>
    <t>NACIONAL</t>
  </si>
  <si>
    <t>FORTALECIMIENTO DE LOS CUERPOS DE BOMBEROS DE COLOMBIA - NACIONAL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</si>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</sst>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6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164" fontId="6" fillId="0" borderId="1" xfId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/>
    <xf numFmtId="164" fontId="6" fillId="0" borderId="3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164" fontId="6" fillId="0" borderId="9" xfId="1" applyNumberFormat="1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7" fillId="2" borderId="3" xfId="0" applyNumberFormat="1" applyFont="1" applyFill="1" applyBorder="1" applyAlignment="1">
      <alignment horizontal="center" vertical="top" wrapText="1" readingOrder="1"/>
    </xf>
    <xf numFmtId="0" fontId="7" fillId="2" borderId="4" xfId="0" applyNumberFormat="1" applyFont="1" applyFill="1" applyBorder="1" applyAlignment="1">
      <alignment horizontal="center" vertical="top" wrapText="1" readingOrder="1"/>
    </xf>
    <xf numFmtId="4" fontId="6" fillId="0" borderId="13" xfId="0" applyNumberFormat="1" applyFont="1" applyFill="1" applyBorder="1"/>
    <xf numFmtId="164" fontId="6" fillId="0" borderId="2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 vertical="center" wrapText="1" readingOrder="1"/>
    </xf>
    <xf numFmtId="0" fontId="4" fillId="0" borderId="11" xfId="0" applyNumberFormat="1" applyFont="1" applyFill="1" applyBorder="1" applyAlignment="1">
      <alignment vertical="center" wrapText="1" readingOrder="1"/>
    </xf>
    <xf numFmtId="4" fontId="4" fillId="0" borderId="11" xfId="0" applyNumberFormat="1" applyFont="1" applyFill="1" applyBorder="1" applyAlignment="1">
      <alignment horizontal="right" vertical="center" wrapText="1" readingOrder="1"/>
    </xf>
    <xf numFmtId="0" fontId="4" fillId="0" borderId="10" xfId="0" applyNumberFormat="1" applyFont="1" applyFill="1" applyBorder="1" applyAlignment="1">
      <alignment horizontal="center" vertical="center" wrapText="1" readingOrder="1"/>
    </xf>
    <xf numFmtId="4" fontId="4" fillId="0" borderId="12" xfId="0" applyNumberFormat="1" applyFont="1" applyFill="1" applyBorder="1" applyAlignment="1">
      <alignment horizontal="right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4" fontId="4" fillId="0" borderId="6" xfId="0" applyNumberFormat="1" applyFont="1" applyFill="1" applyBorder="1" applyAlignment="1">
      <alignment horizontal="right" vertical="center" wrapText="1" readingOrder="1"/>
    </xf>
    <xf numFmtId="0" fontId="4" fillId="0" borderId="6" xfId="0" applyNumberFormat="1" applyFont="1" applyFill="1" applyBorder="1" applyAlignment="1">
      <alignment horizontal="right" vertical="center" wrapText="1" readingOrder="1"/>
    </xf>
    <xf numFmtId="0" fontId="4" fillId="0" borderId="7" xfId="0" applyNumberFormat="1" applyFont="1" applyFill="1" applyBorder="1" applyAlignment="1">
      <alignment vertical="top" wrapText="1" readingOrder="1"/>
    </xf>
    <xf numFmtId="0" fontId="4" fillId="0" borderId="8" xfId="0" applyNumberFormat="1" applyFont="1" applyFill="1" applyBorder="1" applyAlignment="1">
      <alignment vertical="top" wrapText="1" readingOrder="1"/>
    </xf>
    <xf numFmtId="4" fontId="4" fillId="0" borderId="8" xfId="0" applyNumberFormat="1" applyFont="1" applyFill="1" applyBorder="1" applyAlignment="1">
      <alignment horizontal="right" vertical="center" wrapText="1" readingOrder="1"/>
    </xf>
    <xf numFmtId="0" fontId="4" fillId="0" borderId="9" xfId="0" applyNumberFormat="1" applyFont="1" applyFill="1" applyBorder="1" applyAlignment="1">
      <alignment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4"/>
  <sheetViews>
    <sheetView showGridLines="0" tabSelected="1" workbookViewId="0">
      <selection activeCell="K18" sqref="K18"/>
    </sheetView>
  </sheetViews>
  <sheetFormatPr baseColWidth="10" defaultRowHeight="12.75"/>
  <cols>
    <col min="1" max="1" width="4.85546875" style="7" customWidth="1"/>
    <col min="2" max="3" width="5" style="7" bestFit="1" customWidth="1"/>
    <col min="4" max="4" width="5" style="7" customWidth="1"/>
    <col min="5" max="5" width="6.28515625" style="7" customWidth="1"/>
    <col min="6" max="6" width="5.7109375" style="7" customWidth="1"/>
    <col min="7" max="7" width="5.28515625" style="7" customWidth="1"/>
    <col min="8" max="8" width="7.5703125" style="7" customWidth="1"/>
    <col min="9" max="9" width="29.85546875" style="7" customWidth="1"/>
    <col min="10" max="10" width="17.140625" style="7" bestFit="1" customWidth="1"/>
    <col min="11" max="13" width="15.28515625" style="7" bestFit="1" customWidth="1"/>
    <col min="14" max="14" width="16.5703125" style="7" customWidth="1"/>
    <col min="15" max="15" width="15.28515625" style="7" customWidth="1"/>
    <col min="16" max="16" width="13" style="7" customWidth="1"/>
    <col min="17" max="16384" width="11.42578125" style="7"/>
  </cols>
  <sheetData>
    <row r="6" spans="1:16" ht="13.5" thickBot="1"/>
    <row r="7" spans="1:16" ht="51.75" thickBot="1">
      <c r="A7" s="26" t="s">
        <v>1</v>
      </c>
      <c r="B7" s="27" t="s">
        <v>2</v>
      </c>
      <c r="C7" s="27" t="s">
        <v>3</v>
      </c>
      <c r="D7" s="27" t="s">
        <v>4</v>
      </c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8" t="s">
        <v>13</v>
      </c>
      <c r="N7" s="26" t="s">
        <v>78</v>
      </c>
      <c r="O7" s="27" t="s">
        <v>79</v>
      </c>
      <c r="P7" s="28" t="s">
        <v>80</v>
      </c>
    </row>
    <row r="8" spans="1:16">
      <c r="A8" s="37" t="s">
        <v>14</v>
      </c>
      <c r="B8" s="34" t="s">
        <v>15</v>
      </c>
      <c r="C8" s="34" t="s">
        <v>15</v>
      </c>
      <c r="D8" s="34" t="s">
        <v>15</v>
      </c>
      <c r="E8" s="34" t="s">
        <v>16</v>
      </c>
      <c r="F8" s="34" t="s">
        <v>16</v>
      </c>
      <c r="G8" s="34"/>
      <c r="H8" s="34"/>
      <c r="I8" s="35" t="s">
        <v>17</v>
      </c>
      <c r="J8" s="36">
        <v>1472600000</v>
      </c>
      <c r="K8" s="36">
        <v>129401462</v>
      </c>
      <c r="L8" s="36">
        <v>129401462</v>
      </c>
      <c r="M8" s="38">
        <v>129401462</v>
      </c>
      <c r="N8" s="23">
        <f>+K8/J8</f>
        <v>8.7872784191226405E-2</v>
      </c>
      <c r="O8" s="24">
        <f>+L8/J8</f>
        <v>8.7872784191226405E-2</v>
      </c>
      <c r="P8" s="25">
        <f>+M8/J8</f>
        <v>8.7872784191226405E-2</v>
      </c>
    </row>
    <row r="9" spans="1:16">
      <c r="A9" s="39" t="s">
        <v>14</v>
      </c>
      <c r="B9" s="10" t="s">
        <v>15</v>
      </c>
      <c r="C9" s="10" t="s">
        <v>15</v>
      </c>
      <c r="D9" s="10" t="s">
        <v>15</v>
      </c>
      <c r="E9" s="10" t="s">
        <v>16</v>
      </c>
      <c r="F9" s="10" t="s">
        <v>18</v>
      </c>
      <c r="G9" s="10"/>
      <c r="H9" s="10"/>
      <c r="I9" s="11" t="s">
        <v>19</v>
      </c>
      <c r="J9" s="12">
        <v>199000000</v>
      </c>
      <c r="K9" s="12">
        <v>16507558</v>
      </c>
      <c r="L9" s="12">
        <v>16507558</v>
      </c>
      <c r="M9" s="40">
        <v>16507558</v>
      </c>
      <c r="N9" s="18">
        <f t="shared" ref="N9:N54" si="0">+K9/J9</f>
        <v>8.295255276381909E-2</v>
      </c>
      <c r="O9" s="13">
        <f t="shared" ref="O9:O54" si="1">+L9/J9</f>
        <v>8.295255276381909E-2</v>
      </c>
      <c r="P9" s="19">
        <f t="shared" ref="P9:P54" si="2">+M9/J9</f>
        <v>8.295255276381909E-2</v>
      </c>
    </row>
    <row r="10" spans="1:16">
      <c r="A10" s="39" t="s">
        <v>14</v>
      </c>
      <c r="B10" s="10" t="s">
        <v>15</v>
      </c>
      <c r="C10" s="10" t="s">
        <v>15</v>
      </c>
      <c r="D10" s="10" t="s">
        <v>15</v>
      </c>
      <c r="E10" s="10" t="s">
        <v>16</v>
      </c>
      <c r="F10" s="10" t="s">
        <v>20</v>
      </c>
      <c r="G10" s="10"/>
      <c r="H10" s="10"/>
      <c r="I10" s="11" t="s">
        <v>21</v>
      </c>
      <c r="J10" s="12">
        <v>3500000</v>
      </c>
      <c r="K10" s="12">
        <v>188634</v>
      </c>
      <c r="L10" s="12">
        <v>188634</v>
      </c>
      <c r="M10" s="40">
        <v>188634</v>
      </c>
      <c r="N10" s="18">
        <f t="shared" si="0"/>
        <v>5.3895428571428573E-2</v>
      </c>
      <c r="O10" s="13">
        <f t="shared" si="1"/>
        <v>5.3895428571428573E-2</v>
      </c>
      <c r="P10" s="19">
        <f t="shared" si="2"/>
        <v>5.3895428571428573E-2</v>
      </c>
    </row>
    <row r="11" spans="1:16">
      <c r="A11" s="39" t="s">
        <v>14</v>
      </c>
      <c r="B11" s="10" t="s">
        <v>15</v>
      </c>
      <c r="C11" s="10" t="s">
        <v>15</v>
      </c>
      <c r="D11" s="10" t="s">
        <v>15</v>
      </c>
      <c r="E11" s="10" t="s">
        <v>16</v>
      </c>
      <c r="F11" s="10" t="s">
        <v>22</v>
      </c>
      <c r="G11" s="10"/>
      <c r="H11" s="10"/>
      <c r="I11" s="11" t="s">
        <v>23</v>
      </c>
      <c r="J11" s="12">
        <v>75000000</v>
      </c>
      <c r="K11" s="14">
        <v>0</v>
      </c>
      <c r="L11" s="14">
        <v>0</v>
      </c>
      <c r="M11" s="41">
        <v>0</v>
      </c>
      <c r="N11" s="18">
        <f t="shared" si="0"/>
        <v>0</v>
      </c>
      <c r="O11" s="13">
        <f t="shared" si="1"/>
        <v>0</v>
      </c>
      <c r="P11" s="19">
        <f t="shared" si="2"/>
        <v>0</v>
      </c>
    </row>
    <row r="12" spans="1:16" ht="25.5">
      <c r="A12" s="39" t="s">
        <v>14</v>
      </c>
      <c r="B12" s="10" t="s">
        <v>15</v>
      </c>
      <c r="C12" s="10" t="s">
        <v>15</v>
      </c>
      <c r="D12" s="10" t="s">
        <v>15</v>
      </c>
      <c r="E12" s="10" t="s">
        <v>16</v>
      </c>
      <c r="F12" s="10" t="s">
        <v>24</v>
      </c>
      <c r="G12" s="10"/>
      <c r="H12" s="10"/>
      <c r="I12" s="11" t="s">
        <v>25</v>
      </c>
      <c r="J12" s="12">
        <v>53000000</v>
      </c>
      <c r="K12" s="12">
        <v>8003187</v>
      </c>
      <c r="L12" s="12">
        <v>8003187</v>
      </c>
      <c r="M12" s="40">
        <v>8003187</v>
      </c>
      <c r="N12" s="18">
        <f t="shared" si="0"/>
        <v>0.15100352830188679</v>
      </c>
      <c r="O12" s="13">
        <f t="shared" si="1"/>
        <v>0.15100352830188679</v>
      </c>
      <c r="P12" s="19">
        <f t="shared" si="2"/>
        <v>0.15100352830188679</v>
      </c>
    </row>
    <row r="13" spans="1:16">
      <c r="A13" s="39" t="s">
        <v>14</v>
      </c>
      <c r="B13" s="10" t="s">
        <v>15</v>
      </c>
      <c r="C13" s="10" t="s">
        <v>15</v>
      </c>
      <c r="D13" s="10" t="s">
        <v>15</v>
      </c>
      <c r="E13" s="10" t="s">
        <v>16</v>
      </c>
      <c r="F13" s="10" t="s">
        <v>26</v>
      </c>
      <c r="G13" s="10"/>
      <c r="H13" s="10"/>
      <c r="I13" s="11" t="s">
        <v>27</v>
      </c>
      <c r="J13" s="12">
        <v>163000000</v>
      </c>
      <c r="K13" s="14">
        <v>0</v>
      </c>
      <c r="L13" s="14">
        <v>0</v>
      </c>
      <c r="M13" s="41">
        <v>0</v>
      </c>
      <c r="N13" s="18">
        <f t="shared" si="0"/>
        <v>0</v>
      </c>
      <c r="O13" s="13">
        <f t="shared" si="1"/>
        <v>0</v>
      </c>
      <c r="P13" s="19">
        <f t="shared" si="2"/>
        <v>0</v>
      </c>
    </row>
    <row r="14" spans="1:16">
      <c r="A14" s="39" t="s">
        <v>14</v>
      </c>
      <c r="B14" s="10" t="s">
        <v>15</v>
      </c>
      <c r="C14" s="10" t="s">
        <v>15</v>
      </c>
      <c r="D14" s="10" t="s">
        <v>15</v>
      </c>
      <c r="E14" s="10" t="s">
        <v>16</v>
      </c>
      <c r="F14" s="10" t="s">
        <v>28</v>
      </c>
      <c r="G14" s="10"/>
      <c r="H14" s="10"/>
      <c r="I14" s="11" t="s">
        <v>29</v>
      </c>
      <c r="J14" s="12">
        <v>56000000</v>
      </c>
      <c r="K14" s="12">
        <v>3814841</v>
      </c>
      <c r="L14" s="12">
        <v>3814841</v>
      </c>
      <c r="M14" s="40">
        <v>3814841</v>
      </c>
      <c r="N14" s="18">
        <f t="shared" si="0"/>
        <v>6.8122160714285715E-2</v>
      </c>
      <c r="O14" s="13">
        <f t="shared" si="1"/>
        <v>6.8122160714285715E-2</v>
      </c>
      <c r="P14" s="19">
        <f t="shared" si="2"/>
        <v>6.8122160714285715E-2</v>
      </c>
    </row>
    <row r="15" spans="1:16">
      <c r="A15" s="39" t="s">
        <v>14</v>
      </c>
      <c r="B15" s="10" t="s">
        <v>15</v>
      </c>
      <c r="C15" s="10" t="s">
        <v>15</v>
      </c>
      <c r="D15" s="10" t="s">
        <v>30</v>
      </c>
      <c r="E15" s="10" t="s">
        <v>16</v>
      </c>
      <c r="F15" s="10"/>
      <c r="G15" s="10"/>
      <c r="H15" s="10"/>
      <c r="I15" s="11" t="s">
        <v>31</v>
      </c>
      <c r="J15" s="12">
        <v>184000000</v>
      </c>
      <c r="K15" s="14">
        <v>0</v>
      </c>
      <c r="L15" s="14">
        <v>0</v>
      </c>
      <c r="M15" s="41">
        <v>0</v>
      </c>
      <c r="N15" s="18">
        <f t="shared" si="0"/>
        <v>0</v>
      </c>
      <c r="O15" s="13">
        <f t="shared" si="1"/>
        <v>0</v>
      </c>
      <c r="P15" s="19">
        <f t="shared" si="2"/>
        <v>0</v>
      </c>
    </row>
    <row r="16" spans="1:16">
      <c r="A16" s="39" t="s">
        <v>14</v>
      </c>
      <c r="B16" s="10" t="s">
        <v>15</v>
      </c>
      <c r="C16" s="10" t="s">
        <v>15</v>
      </c>
      <c r="D16" s="10" t="s">
        <v>30</v>
      </c>
      <c r="E16" s="10" t="s">
        <v>32</v>
      </c>
      <c r="F16" s="10"/>
      <c r="G16" s="10"/>
      <c r="H16" s="10"/>
      <c r="I16" s="11" t="s">
        <v>33</v>
      </c>
      <c r="J16" s="12">
        <v>118275000</v>
      </c>
      <c r="K16" s="14">
        <v>0</v>
      </c>
      <c r="L16" s="14">
        <v>0</v>
      </c>
      <c r="M16" s="41">
        <v>0</v>
      </c>
      <c r="N16" s="18">
        <f t="shared" si="0"/>
        <v>0</v>
      </c>
      <c r="O16" s="13">
        <f t="shared" si="1"/>
        <v>0</v>
      </c>
      <c r="P16" s="19">
        <f t="shared" si="2"/>
        <v>0</v>
      </c>
    </row>
    <row r="17" spans="1:16">
      <c r="A17" s="39" t="s">
        <v>14</v>
      </c>
      <c r="B17" s="10" t="s">
        <v>15</v>
      </c>
      <c r="C17" s="10" t="s">
        <v>15</v>
      </c>
      <c r="D17" s="10" t="s">
        <v>30</v>
      </c>
      <c r="E17" s="10" t="s">
        <v>18</v>
      </c>
      <c r="F17" s="10"/>
      <c r="G17" s="10"/>
      <c r="H17" s="10"/>
      <c r="I17" s="11" t="s">
        <v>34</v>
      </c>
      <c r="J17" s="12">
        <v>135710000</v>
      </c>
      <c r="K17" s="14">
        <v>0</v>
      </c>
      <c r="L17" s="14">
        <v>0</v>
      </c>
      <c r="M17" s="41">
        <v>0</v>
      </c>
      <c r="N17" s="18">
        <f t="shared" si="0"/>
        <v>0</v>
      </c>
      <c r="O17" s="13">
        <f t="shared" si="1"/>
        <v>0</v>
      </c>
      <c r="P17" s="19">
        <f t="shared" si="2"/>
        <v>0</v>
      </c>
    </row>
    <row r="18" spans="1:16" ht="25.5">
      <c r="A18" s="39" t="s">
        <v>14</v>
      </c>
      <c r="B18" s="10" t="s">
        <v>15</v>
      </c>
      <c r="C18" s="10" t="s">
        <v>15</v>
      </c>
      <c r="D18" s="10" t="s">
        <v>30</v>
      </c>
      <c r="E18" s="10" t="s">
        <v>20</v>
      </c>
      <c r="F18" s="10"/>
      <c r="G18" s="10"/>
      <c r="H18" s="10"/>
      <c r="I18" s="11" t="s">
        <v>35</v>
      </c>
      <c r="J18" s="12">
        <v>67957000</v>
      </c>
      <c r="K18" s="14">
        <v>0</v>
      </c>
      <c r="L18" s="14">
        <v>0</v>
      </c>
      <c r="M18" s="41">
        <v>0</v>
      </c>
      <c r="N18" s="18">
        <f t="shared" si="0"/>
        <v>0</v>
      </c>
      <c r="O18" s="13">
        <f t="shared" si="1"/>
        <v>0</v>
      </c>
      <c r="P18" s="19">
        <f t="shared" si="2"/>
        <v>0</v>
      </c>
    </row>
    <row r="19" spans="1:16" ht="38.25">
      <c r="A19" s="39" t="s">
        <v>14</v>
      </c>
      <c r="B19" s="10" t="s">
        <v>15</v>
      </c>
      <c r="C19" s="10" t="s">
        <v>15</v>
      </c>
      <c r="D19" s="10" t="s">
        <v>30</v>
      </c>
      <c r="E19" s="10" t="s">
        <v>36</v>
      </c>
      <c r="F19" s="10"/>
      <c r="G19" s="10"/>
      <c r="H19" s="10"/>
      <c r="I19" s="11" t="s">
        <v>37</v>
      </c>
      <c r="J19" s="12">
        <v>79678000</v>
      </c>
      <c r="K19" s="14">
        <v>0</v>
      </c>
      <c r="L19" s="14">
        <v>0</v>
      </c>
      <c r="M19" s="41">
        <v>0</v>
      </c>
      <c r="N19" s="18">
        <f t="shared" si="0"/>
        <v>0</v>
      </c>
      <c r="O19" s="13">
        <f t="shared" si="1"/>
        <v>0</v>
      </c>
      <c r="P19" s="19">
        <f t="shared" si="2"/>
        <v>0</v>
      </c>
    </row>
    <row r="20" spans="1:16">
      <c r="A20" s="39" t="s">
        <v>14</v>
      </c>
      <c r="B20" s="10" t="s">
        <v>15</v>
      </c>
      <c r="C20" s="10" t="s">
        <v>15</v>
      </c>
      <c r="D20" s="10" t="s">
        <v>30</v>
      </c>
      <c r="E20" s="10" t="s">
        <v>22</v>
      </c>
      <c r="F20" s="10"/>
      <c r="G20" s="10"/>
      <c r="H20" s="10"/>
      <c r="I20" s="11" t="s">
        <v>38</v>
      </c>
      <c r="J20" s="12">
        <v>53790000</v>
      </c>
      <c r="K20" s="14">
        <v>0</v>
      </c>
      <c r="L20" s="14">
        <v>0</v>
      </c>
      <c r="M20" s="41">
        <v>0</v>
      </c>
      <c r="N20" s="18">
        <f t="shared" si="0"/>
        <v>0</v>
      </c>
      <c r="O20" s="13">
        <f t="shared" si="1"/>
        <v>0</v>
      </c>
      <c r="P20" s="19">
        <f t="shared" si="2"/>
        <v>0</v>
      </c>
    </row>
    <row r="21" spans="1:16">
      <c r="A21" s="39" t="s">
        <v>14</v>
      </c>
      <c r="B21" s="10" t="s">
        <v>15</v>
      </c>
      <c r="C21" s="10" t="s">
        <v>15</v>
      </c>
      <c r="D21" s="10" t="s">
        <v>30</v>
      </c>
      <c r="E21" s="10" t="s">
        <v>24</v>
      </c>
      <c r="F21" s="10"/>
      <c r="G21" s="10"/>
      <c r="H21" s="10"/>
      <c r="I21" s="11" t="s">
        <v>39</v>
      </c>
      <c r="J21" s="12">
        <v>27590000</v>
      </c>
      <c r="K21" s="14">
        <v>0</v>
      </c>
      <c r="L21" s="14">
        <v>0</v>
      </c>
      <c r="M21" s="41">
        <v>0</v>
      </c>
      <c r="N21" s="18">
        <f t="shared" si="0"/>
        <v>0</v>
      </c>
      <c r="O21" s="13">
        <f t="shared" si="1"/>
        <v>0</v>
      </c>
      <c r="P21" s="19">
        <f t="shared" si="2"/>
        <v>0</v>
      </c>
    </row>
    <row r="22" spans="1:16">
      <c r="A22" s="39" t="s">
        <v>14</v>
      </c>
      <c r="B22" s="10" t="s">
        <v>15</v>
      </c>
      <c r="C22" s="10" t="s">
        <v>15</v>
      </c>
      <c r="D22" s="10" t="s">
        <v>40</v>
      </c>
      <c r="E22" s="10" t="s">
        <v>16</v>
      </c>
      <c r="F22" s="10" t="s">
        <v>16</v>
      </c>
      <c r="G22" s="10"/>
      <c r="H22" s="10"/>
      <c r="I22" s="11" t="s">
        <v>41</v>
      </c>
      <c r="J22" s="12">
        <v>90000000</v>
      </c>
      <c r="K22" s="12">
        <v>4577809</v>
      </c>
      <c r="L22" s="12">
        <v>4577809</v>
      </c>
      <c r="M22" s="40">
        <v>4577809</v>
      </c>
      <c r="N22" s="18">
        <f t="shared" si="0"/>
        <v>5.0864544444444444E-2</v>
      </c>
      <c r="O22" s="13">
        <f t="shared" si="1"/>
        <v>5.0864544444444444E-2</v>
      </c>
      <c r="P22" s="19">
        <f t="shared" si="2"/>
        <v>5.0864544444444444E-2</v>
      </c>
    </row>
    <row r="23" spans="1:16" ht="25.5">
      <c r="A23" s="39" t="s">
        <v>14</v>
      </c>
      <c r="B23" s="10" t="s">
        <v>15</v>
      </c>
      <c r="C23" s="10" t="s">
        <v>15</v>
      </c>
      <c r="D23" s="10" t="s">
        <v>40</v>
      </c>
      <c r="E23" s="10" t="s">
        <v>16</v>
      </c>
      <c r="F23" s="10" t="s">
        <v>32</v>
      </c>
      <c r="G23" s="10"/>
      <c r="H23" s="10"/>
      <c r="I23" s="11" t="s">
        <v>42</v>
      </c>
      <c r="J23" s="12">
        <v>50000000</v>
      </c>
      <c r="K23" s="14">
        <v>0</v>
      </c>
      <c r="L23" s="14">
        <v>0</v>
      </c>
      <c r="M23" s="41">
        <v>0</v>
      </c>
      <c r="N23" s="18">
        <f t="shared" si="0"/>
        <v>0</v>
      </c>
      <c r="O23" s="13">
        <f t="shared" si="1"/>
        <v>0</v>
      </c>
      <c r="P23" s="19">
        <f t="shared" si="2"/>
        <v>0</v>
      </c>
    </row>
    <row r="24" spans="1:16" ht="25.5">
      <c r="A24" s="39" t="s">
        <v>14</v>
      </c>
      <c r="B24" s="10" t="s">
        <v>15</v>
      </c>
      <c r="C24" s="10" t="s">
        <v>15</v>
      </c>
      <c r="D24" s="10" t="s">
        <v>40</v>
      </c>
      <c r="E24" s="10" t="s">
        <v>16</v>
      </c>
      <c r="F24" s="10" t="s">
        <v>18</v>
      </c>
      <c r="G24" s="10"/>
      <c r="H24" s="10"/>
      <c r="I24" s="11" t="s">
        <v>43</v>
      </c>
      <c r="J24" s="12">
        <v>12000000</v>
      </c>
      <c r="K24" s="12">
        <v>474484</v>
      </c>
      <c r="L24" s="12">
        <v>474484</v>
      </c>
      <c r="M24" s="40">
        <v>474484</v>
      </c>
      <c r="N24" s="18">
        <f t="shared" si="0"/>
        <v>3.954033333333333E-2</v>
      </c>
      <c r="O24" s="13">
        <f t="shared" si="1"/>
        <v>3.954033333333333E-2</v>
      </c>
      <c r="P24" s="19">
        <f t="shared" si="2"/>
        <v>3.954033333333333E-2</v>
      </c>
    </row>
    <row r="25" spans="1:16">
      <c r="A25" s="39" t="s">
        <v>14</v>
      </c>
      <c r="B25" s="10" t="s">
        <v>15</v>
      </c>
      <c r="C25" s="10" t="s">
        <v>15</v>
      </c>
      <c r="D25" s="10" t="s">
        <v>40</v>
      </c>
      <c r="E25" s="10" t="s">
        <v>32</v>
      </c>
      <c r="F25" s="10"/>
      <c r="G25" s="10"/>
      <c r="H25" s="10"/>
      <c r="I25" s="11" t="s">
        <v>44</v>
      </c>
      <c r="J25" s="12">
        <v>66000000</v>
      </c>
      <c r="K25" s="12">
        <v>5467722</v>
      </c>
      <c r="L25" s="12">
        <v>5467722</v>
      </c>
      <c r="M25" s="40">
        <v>5467722</v>
      </c>
      <c r="N25" s="18">
        <f t="shared" si="0"/>
        <v>8.2844272727272725E-2</v>
      </c>
      <c r="O25" s="13">
        <f t="shared" si="1"/>
        <v>8.2844272727272725E-2</v>
      </c>
      <c r="P25" s="19">
        <f t="shared" si="2"/>
        <v>8.2844272727272725E-2</v>
      </c>
    </row>
    <row r="26" spans="1:16">
      <c r="A26" s="39" t="s">
        <v>14</v>
      </c>
      <c r="B26" s="10" t="s">
        <v>15</v>
      </c>
      <c r="C26" s="10" t="s">
        <v>15</v>
      </c>
      <c r="D26" s="10" t="s">
        <v>40</v>
      </c>
      <c r="E26" s="10" t="s">
        <v>45</v>
      </c>
      <c r="F26" s="10"/>
      <c r="G26" s="10"/>
      <c r="H26" s="10"/>
      <c r="I26" s="11" t="s">
        <v>46</v>
      </c>
      <c r="J26" s="12">
        <v>46000000</v>
      </c>
      <c r="K26" s="12">
        <v>3938617</v>
      </c>
      <c r="L26" s="12">
        <v>3938617</v>
      </c>
      <c r="M26" s="40">
        <v>3938617</v>
      </c>
      <c r="N26" s="18">
        <f t="shared" si="0"/>
        <v>8.5622108695652177E-2</v>
      </c>
      <c r="O26" s="13">
        <f t="shared" si="1"/>
        <v>8.5622108695652177E-2</v>
      </c>
      <c r="P26" s="19">
        <f t="shared" si="2"/>
        <v>8.5622108695652177E-2</v>
      </c>
    </row>
    <row r="27" spans="1:16">
      <c r="A27" s="39" t="s">
        <v>14</v>
      </c>
      <c r="B27" s="10" t="s">
        <v>15</v>
      </c>
      <c r="C27" s="10" t="s">
        <v>15</v>
      </c>
      <c r="D27" s="10" t="s">
        <v>40</v>
      </c>
      <c r="E27" s="10" t="s">
        <v>47</v>
      </c>
      <c r="F27" s="10"/>
      <c r="G27" s="10"/>
      <c r="H27" s="10"/>
      <c r="I27" s="11" t="s">
        <v>48</v>
      </c>
      <c r="J27" s="12">
        <v>70000000</v>
      </c>
      <c r="K27" s="14">
        <v>0</v>
      </c>
      <c r="L27" s="14">
        <v>0</v>
      </c>
      <c r="M27" s="41">
        <v>0</v>
      </c>
      <c r="N27" s="18">
        <f t="shared" si="0"/>
        <v>0</v>
      </c>
      <c r="O27" s="13">
        <f t="shared" si="1"/>
        <v>0</v>
      </c>
      <c r="P27" s="19">
        <f t="shared" si="2"/>
        <v>0</v>
      </c>
    </row>
    <row r="28" spans="1:16" ht="38.25">
      <c r="A28" s="39" t="s">
        <v>14</v>
      </c>
      <c r="B28" s="10" t="s">
        <v>30</v>
      </c>
      <c r="C28" s="10" t="s">
        <v>15</v>
      </c>
      <c r="D28" s="10" t="s">
        <v>15</v>
      </c>
      <c r="E28" s="10" t="s">
        <v>18</v>
      </c>
      <c r="F28" s="10" t="s">
        <v>49</v>
      </c>
      <c r="G28" s="10"/>
      <c r="H28" s="10"/>
      <c r="I28" s="11" t="s">
        <v>50</v>
      </c>
      <c r="J28" s="12">
        <v>40000000</v>
      </c>
      <c r="K28" s="14">
        <v>0</v>
      </c>
      <c r="L28" s="14">
        <v>0</v>
      </c>
      <c r="M28" s="41">
        <v>0</v>
      </c>
      <c r="N28" s="18">
        <f t="shared" si="0"/>
        <v>0</v>
      </c>
      <c r="O28" s="13">
        <f t="shared" si="1"/>
        <v>0</v>
      </c>
      <c r="P28" s="19">
        <f t="shared" si="2"/>
        <v>0</v>
      </c>
    </row>
    <row r="29" spans="1:16" ht="25.5">
      <c r="A29" s="39" t="s">
        <v>14</v>
      </c>
      <c r="B29" s="10" t="s">
        <v>30</v>
      </c>
      <c r="C29" s="10" t="s">
        <v>15</v>
      </c>
      <c r="D29" s="10" t="s">
        <v>15</v>
      </c>
      <c r="E29" s="10" t="s">
        <v>20</v>
      </c>
      <c r="F29" s="10" t="s">
        <v>18</v>
      </c>
      <c r="G29" s="10"/>
      <c r="H29" s="10"/>
      <c r="I29" s="11" t="s">
        <v>51</v>
      </c>
      <c r="J29" s="12">
        <v>7400000</v>
      </c>
      <c r="K29" s="14">
        <v>0</v>
      </c>
      <c r="L29" s="14">
        <v>0</v>
      </c>
      <c r="M29" s="41">
        <v>0</v>
      </c>
      <c r="N29" s="18">
        <f t="shared" si="0"/>
        <v>0</v>
      </c>
      <c r="O29" s="13">
        <f t="shared" si="1"/>
        <v>0</v>
      </c>
      <c r="P29" s="19">
        <f t="shared" si="2"/>
        <v>0</v>
      </c>
    </row>
    <row r="30" spans="1:16" ht="25.5">
      <c r="A30" s="39" t="s">
        <v>14</v>
      </c>
      <c r="B30" s="10" t="s">
        <v>30</v>
      </c>
      <c r="C30" s="10" t="s">
        <v>30</v>
      </c>
      <c r="D30" s="10" t="s">
        <v>15</v>
      </c>
      <c r="E30" s="10" t="s">
        <v>32</v>
      </c>
      <c r="F30" s="10" t="s">
        <v>49</v>
      </c>
      <c r="G30" s="10"/>
      <c r="H30" s="10"/>
      <c r="I30" s="11" t="s">
        <v>52</v>
      </c>
      <c r="J30" s="12">
        <v>35000000</v>
      </c>
      <c r="K30" s="14">
        <v>0</v>
      </c>
      <c r="L30" s="14">
        <v>0</v>
      </c>
      <c r="M30" s="41">
        <v>0</v>
      </c>
      <c r="N30" s="18">
        <f t="shared" si="0"/>
        <v>0</v>
      </c>
      <c r="O30" s="13">
        <f t="shared" si="1"/>
        <v>0</v>
      </c>
      <c r="P30" s="19">
        <f t="shared" si="2"/>
        <v>0</v>
      </c>
    </row>
    <row r="31" spans="1:16" ht="51">
      <c r="A31" s="39" t="s">
        <v>14</v>
      </c>
      <c r="B31" s="10" t="s">
        <v>30</v>
      </c>
      <c r="C31" s="10" t="s">
        <v>30</v>
      </c>
      <c r="D31" s="10" t="s">
        <v>15</v>
      </c>
      <c r="E31" s="10" t="s">
        <v>18</v>
      </c>
      <c r="F31" s="10" t="s">
        <v>32</v>
      </c>
      <c r="G31" s="10"/>
      <c r="H31" s="10"/>
      <c r="I31" s="11" t="s">
        <v>53</v>
      </c>
      <c r="J31" s="12">
        <v>13104081</v>
      </c>
      <c r="K31" s="14">
        <v>0</v>
      </c>
      <c r="L31" s="14">
        <v>0</v>
      </c>
      <c r="M31" s="41">
        <v>0</v>
      </c>
      <c r="N31" s="18">
        <f t="shared" si="0"/>
        <v>0</v>
      </c>
      <c r="O31" s="13">
        <f t="shared" si="1"/>
        <v>0</v>
      </c>
      <c r="P31" s="19">
        <f t="shared" si="2"/>
        <v>0</v>
      </c>
    </row>
    <row r="32" spans="1:16" ht="51">
      <c r="A32" s="39" t="s">
        <v>14</v>
      </c>
      <c r="B32" s="10" t="s">
        <v>30</v>
      </c>
      <c r="C32" s="10" t="s">
        <v>30</v>
      </c>
      <c r="D32" s="10" t="s">
        <v>15</v>
      </c>
      <c r="E32" s="10" t="s">
        <v>18</v>
      </c>
      <c r="F32" s="10" t="s">
        <v>18</v>
      </c>
      <c r="G32" s="10"/>
      <c r="H32" s="10"/>
      <c r="I32" s="11" t="s">
        <v>54</v>
      </c>
      <c r="J32" s="12">
        <v>26522500</v>
      </c>
      <c r="K32" s="14">
        <v>0</v>
      </c>
      <c r="L32" s="14">
        <v>0</v>
      </c>
      <c r="M32" s="41">
        <v>0</v>
      </c>
      <c r="N32" s="18">
        <f t="shared" si="0"/>
        <v>0</v>
      </c>
      <c r="O32" s="13">
        <f t="shared" si="1"/>
        <v>0</v>
      </c>
      <c r="P32" s="19">
        <f t="shared" si="2"/>
        <v>0</v>
      </c>
    </row>
    <row r="33" spans="1:16" ht="63.75">
      <c r="A33" s="39" t="s">
        <v>14</v>
      </c>
      <c r="B33" s="10" t="s">
        <v>30</v>
      </c>
      <c r="C33" s="10" t="s">
        <v>30</v>
      </c>
      <c r="D33" s="10" t="s">
        <v>15</v>
      </c>
      <c r="E33" s="10" t="s">
        <v>18</v>
      </c>
      <c r="F33" s="10" t="s">
        <v>36</v>
      </c>
      <c r="G33" s="10"/>
      <c r="H33" s="10"/>
      <c r="I33" s="11" t="s">
        <v>55</v>
      </c>
      <c r="J33" s="12">
        <v>24859177</v>
      </c>
      <c r="K33" s="14">
        <v>0</v>
      </c>
      <c r="L33" s="14">
        <v>0</v>
      </c>
      <c r="M33" s="41">
        <v>0</v>
      </c>
      <c r="N33" s="18">
        <f t="shared" si="0"/>
        <v>0</v>
      </c>
      <c r="O33" s="13">
        <f t="shared" si="1"/>
        <v>0</v>
      </c>
      <c r="P33" s="19">
        <f t="shared" si="2"/>
        <v>0</v>
      </c>
    </row>
    <row r="34" spans="1:16" ht="38.25">
      <c r="A34" s="39" t="s">
        <v>14</v>
      </c>
      <c r="B34" s="10" t="s">
        <v>30</v>
      </c>
      <c r="C34" s="10" t="s">
        <v>30</v>
      </c>
      <c r="D34" s="10" t="s">
        <v>15</v>
      </c>
      <c r="E34" s="10" t="s">
        <v>20</v>
      </c>
      <c r="F34" s="10" t="s">
        <v>24</v>
      </c>
      <c r="G34" s="10"/>
      <c r="H34" s="10"/>
      <c r="I34" s="11" t="s">
        <v>56</v>
      </c>
      <c r="J34" s="12">
        <v>112683482</v>
      </c>
      <c r="K34" s="14">
        <v>0</v>
      </c>
      <c r="L34" s="14">
        <v>0</v>
      </c>
      <c r="M34" s="41">
        <v>0</v>
      </c>
      <c r="N34" s="18">
        <f t="shared" si="0"/>
        <v>0</v>
      </c>
      <c r="O34" s="13">
        <f t="shared" si="1"/>
        <v>0</v>
      </c>
      <c r="P34" s="19">
        <f t="shared" si="2"/>
        <v>0</v>
      </c>
    </row>
    <row r="35" spans="1:16">
      <c r="A35" s="39" t="s">
        <v>14</v>
      </c>
      <c r="B35" s="10" t="s">
        <v>30</v>
      </c>
      <c r="C35" s="10" t="s">
        <v>30</v>
      </c>
      <c r="D35" s="10" t="s">
        <v>30</v>
      </c>
      <c r="E35" s="10" t="s">
        <v>36</v>
      </c>
      <c r="F35" s="10" t="s">
        <v>20</v>
      </c>
      <c r="G35" s="10"/>
      <c r="H35" s="10"/>
      <c r="I35" s="11" t="s">
        <v>57</v>
      </c>
      <c r="J35" s="12">
        <v>145065006</v>
      </c>
      <c r="K35" s="14">
        <v>0</v>
      </c>
      <c r="L35" s="14">
        <v>0</v>
      </c>
      <c r="M35" s="41">
        <v>0</v>
      </c>
      <c r="N35" s="18">
        <f t="shared" si="0"/>
        <v>0</v>
      </c>
      <c r="O35" s="13">
        <f t="shared" si="1"/>
        <v>0</v>
      </c>
      <c r="P35" s="19">
        <f t="shared" si="2"/>
        <v>0</v>
      </c>
    </row>
    <row r="36" spans="1:16" ht="38.25">
      <c r="A36" s="39" t="s">
        <v>14</v>
      </c>
      <c r="B36" s="10" t="s">
        <v>30</v>
      </c>
      <c r="C36" s="10" t="s">
        <v>30</v>
      </c>
      <c r="D36" s="10" t="s">
        <v>30</v>
      </c>
      <c r="E36" s="10" t="s">
        <v>22</v>
      </c>
      <c r="F36" s="10" t="s">
        <v>18</v>
      </c>
      <c r="G36" s="10"/>
      <c r="H36" s="10"/>
      <c r="I36" s="11" t="s">
        <v>58</v>
      </c>
      <c r="J36" s="12">
        <v>31765877</v>
      </c>
      <c r="K36" s="14">
        <v>0</v>
      </c>
      <c r="L36" s="14">
        <v>0</v>
      </c>
      <c r="M36" s="41">
        <v>0</v>
      </c>
      <c r="N36" s="18">
        <f t="shared" si="0"/>
        <v>0</v>
      </c>
      <c r="O36" s="13">
        <f t="shared" si="1"/>
        <v>0</v>
      </c>
      <c r="P36" s="19">
        <f t="shared" si="2"/>
        <v>0</v>
      </c>
    </row>
    <row r="37" spans="1:16" ht="25.5">
      <c r="A37" s="39" t="s">
        <v>14</v>
      </c>
      <c r="B37" s="10" t="s">
        <v>30</v>
      </c>
      <c r="C37" s="10" t="s">
        <v>30</v>
      </c>
      <c r="D37" s="10" t="s">
        <v>30</v>
      </c>
      <c r="E37" s="10" t="s">
        <v>22</v>
      </c>
      <c r="F37" s="10" t="s">
        <v>20</v>
      </c>
      <c r="G37" s="10"/>
      <c r="H37" s="10"/>
      <c r="I37" s="11" t="s">
        <v>59</v>
      </c>
      <c r="J37" s="12">
        <v>22696411</v>
      </c>
      <c r="K37" s="14">
        <v>0</v>
      </c>
      <c r="L37" s="14">
        <v>0</v>
      </c>
      <c r="M37" s="41">
        <v>0</v>
      </c>
      <c r="N37" s="18">
        <f t="shared" si="0"/>
        <v>0</v>
      </c>
      <c r="O37" s="13">
        <f t="shared" si="1"/>
        <v>0</v>
      </c>
      <c r="P37" s="19">
        <f t="shared" si="2"/>
        <v>0</v>
      </c>
    </row>
    <row r="38" spans="1:16" ht="25.5">
      <c r="A38" s="39" t="s">
        <v>14</v>
      </c>
      <c r="B38" s="10" t="s">
        <v>30</v>
      </c>
      <c r="C38" s="10" t="s">
        <v>30</v>
      </c>
      <c r="D38" s="10" t="s">
        <v>30</v>
      </c>
      <c r="E38" s="10" t="s">
        <v>22</v>
      </c>
      <c r="F38" s="10" t="s">
        <v>49</v>
      </c>
      <c r="G38" s="10"/>
      <c r="H38" s="10"/>
      <c r="I38" s="11" t="s">
        <v>60</v>
      </c>
      <c r="J38" s="12">
        <v>7300000</v>
      </c>
      <c r="K38" s="14">
        <v>0</v>
      </c>
      <c r="L38" s="14">
        <v>0</v>
      </c>
      <c r="M38" s="41">
        <v>0</v>
      </c>
      <c r="N38" s="18">
        <f t="shared" si="0"/>
        <v>0</v>
      </c>
      <c r="O38" s="13">
        <f t="shared" si="1"/>
        <v>0</v>
      </c>
      <c r="P38" s="19">
        <f t="shared" si="2"/>
        <v>0</v>
      </c>
    </row>
    <row r="39" spans="1:16" ht="38.25">
      <c r="A39" s="39" t="s">
        <v>14</v>
      </c>
      <c r="B39" s="10" t="s">
        <v>30</v>
      </c>
      <c r="C39" s="10" t="s">
        <v>30</v>
      </c>
      <c r="D39" s="10" t="s">
        <v>30</v>
      </c>
      <c r="E39" s="10" t="s">
        <v>22</v>
      </c>
      <c r="F39" s="10" t="s">
        <v>26</v>
      </c>
      <c r="G39" s="10"/>
      <c r="H39" s="10"/>
      <c r="I39" s="11" t="s">
        <v>61</v>
      </c>
      <c r="J39" s="12">
        <v>9663158</v>
      </c>
      <c r="K39" s="12">
        <v>838220</v>
      </c>
      <c r="L39" s="12">
        <v>838220</v>
      </c>
      <c r="M39" s="40">
        <v>838220</v>
      </c>
      <c r="N39" s="18">
        <f t="shared" si="0"/>
        <v>8.6743898837212424E-2</v>
      </c>
      <c r="O39" s="13">
        <f t="shared" si="1"/>
        <v>8.6743898837212424E-2</v>
      </c>
      <c r="P39" s="19">
        <f t="shared" si="2"/>
        <v>8.6743898837212424E-2</v>
      </c>
    </row>
    <row r="40" spans="1:16" ht="25.5">
      <c r="A40" s="39" t="s">
        <v>14</v>
      </c>
      <c r="B40" s="10" t="s">
        <v>30</v>
      </c>
      <c r="C40" s="10" t="s">
        <v>30</v>
      </c>
      <c r="D40" s="10" t="s">
        <v>30</v>
      </c>
      <c r="E40" s="10" t="s">
        <v>24</v>
      </c>
      <c r="F40" s="10" t="s">
        <v>16</v>
      </c>
      <c r="G40" s="10"/>
      <c r="H40" s="10"/>
      <c r="I40" s="11" t="s">
        <v>62</v>
      </c>
      <c r="J40" s="12">
        <v>115230905</v>
      </c>
      <c r="K40" s="14">
        <v>0</v>
      </c>
      <c r="L40" s="14">
        <v>0</v>
      </c>
      <c r="M40" s="41">
        <v>0</v>
      </c>
      <c r="N40" s="18">
        <f t="shared" si="0"/>
        <v>0</v>
      </c>
      <c r="O40" s="13">
        <f t="shared" si="1"/>
        <v>0</v>
      </c>
      <c r="P40" s="19">
        <f t="shared" si="2"/>
        <v>0</v>
      </c>
    </row>
    <row r="41" spans="1:16">
      <c r="A41" s="39" t="s">
        <v>14</v>
      </c>
      <c r="B41" s="10" t="s">
        <v>30</v>
      </c>
      <c r="C41" s="10" t="s">
        <v>30</v>
      </c>
      <c r="D41" s="10" t="s">
        <v>30</v>
      </c>
      <c r="E41" s="10" t="s">
        <v>24</v>
      </c>
      <c r="F41" s="10" t="s">
        <v>32</v>
      </c>
      <c r="G41" s="10"/>
      <c r="H41" s="10"/>
      <c r="I41" s="11" t="s">
        <v>63</v>
      </c>
      <c r="J41" s="12">
        <v>463709996</v>
      </c>
      <c r="K41" s="12">
        <v>462818208</v>
      </c>
      <c r="L41" s="12">
        <v>38568184</v>
      </c>
      <c r="M41" s="40">
        <v>38568184</v>
      </c>
      <c r="N41" s="18">
        <f t="shared" si="0"/>
        <v>0.99807684111256467</v>
      </c>
      <c r="O41" s="13">
        <f t="shared" si="1"/>
        <v>8.3173070092713727E-2</v>
      </c>
      <c r="P41" s="19">
        <f t="shared" si="2"/>
        <v>8.3173070092713727E-2</v>
      </c>
    </row>
    <row r="42" spans="1:16" ht="25.5">
      <c r="A42" s="39" t="s">
        <v>14</v>
      </c>
      <c r="B42" s="10" t="s">
        <v>30</v>
      </c>
      <c r="C42" s="10" t="s">
        <v>30</v>
      </c>
      <c r="D42" s="10" t="s">
        <v>30</v>
      </c>
      <c r="E42" s="10" t="s">
        <v>49</v>
      </c>
      <c r="F42" s="10" t="s">
        <v>32</v>
      </c>
      <c r="G42" s="10"/>
      <c r="H42" s="10"/>
      <c r="I42" s="11" t="s">
        <v>64</v>
      </c>
      <c r="J42" s="12">
        <v>83000000</v>
      </c>
      <c r="K42" s="14">
        <v>0</v>
      </c>
      <c r="L42" s="14">
        <v>0</v>
      </c>
      <c r="M42" s="41">
        <v>0</v>
      </c>
      <c r="N42" s="18">
        <f t="shared" si="0"/>
        <v>0</v>
      </c>
      <c r="O42" s="13">
        <f t="shared" si="1"/>
        <v>0</v>
      </c>
      <c r="P42" s="19">
        <f t="shared" si="2"/>
        <v>0</v>
      </c>
    </row>
    <row r="43" spans="1:16" ht="51">
      <c r="A43" s="39" t="s">
        <v>14</v>
      </c>
      <c r="B43" s="10" t="s">
        <v>30</v>
      </c>
      <c r="C43" s="10" t="s">
        <v>30</v>
      </c>
      <c r="D43" s="10" t="s">
        <v>30</v>
      </c>
      <c r="E43" s="10" t="s">
        <v>49</v>
      </c>
      <c r="F43" s="10" t="s">
        <v>20</v>
      </c>
      <c r="G43" s="10"/>
      <c r="H43" s="10"/>
      <c r="I43" s="11" t="s">
        <v>65</v>
      </c>
      <c r="J43" s="12">
        <v>142519400</v>
      </c>
      <c r="K43" s="12">
        <v>10063691</v>
      </c>
      <c r="L43" s="12">
        <v>4668179</v>
      </c>
      <c r="M43" s="40">
        <v>4668179</v>
      </c>
      <c r="N43" s="18">
        <f t="shared" si="0"/>
        <v>7.0612779733846762E-2</v>
      </c>
      <c r="O43" s="13">
        <f t="shared" si="1"/>
        <v>3.2754691641979972E-2</v>
      </c>
      <c r="P43" s="19">
        <f t="shared" si="2"/>
        <v>3.2754691641979972E-2</v>
      </c>
    </row>
    <row r="44" spans="1:16">
      <c r="A44" s="39" t="s">
        <v>14</v>
      </c>
      <c r="B44" s="10" t="s">
        <v>30</v>
      </c>
      <c r="C44" s="10" t="s">
        <v>30</v>
      </c>
      <c r="D44" s="10" t="s">
        <v>30</v>
      </c>
      <c r="E44" s="10" t="s">
        <v>49</v>
      </c>
      <c r="F44" s="10" t="s">
        <v>36</v>
      </c>
      <c r="G44" s="10"/>
      <c r="H44" s="10"/>
      <c r="I44" s="11" t="s">
        <v>66</v>
      </c>
      <c r="J44" s="12">
        <v>187734383</v>
      </c>
      <c r="K44" s="12">
        <v>30094229</v>
      </c>
      <c r="L44" s="14">
        <v>0</v>
      </c>
      <c r="M44" s="41">
        <v>0</v>
      </c>
      <c r="N44" s="18">
        <f t="shared" si="0"/>
        <v>0.16030217011446432</v>
      </c>
      <c r="O44" s="13">
        <f t="shared" si="1"/>
        <v>0</v>
      </c>
      <c r="P44" s="19">
        <f t="shared" si="2"/>
        <v>0</v>
      </c>
    </row>
    <row r="45" spans="1:16" ht="63.75">
      <c r="A45" s="39" t="s">
        <v>14</v>
      </c>
      <c r="B45" s="10" t="s">
        <v>30</v>
      </c>
      <c r="C45" s="10" t="s">
        <v>30</v>
      </c>
      <c r="D45" s="10" t="s">
        <v>30</v>
      </c>
      <c r="E45" s="10" t="s">
        <v>49</v>
      </c>
      <c r="F45" s="10" t="s">
        <v>24</v>
      </c>
      <c r="G45" s="10"/>
      <c r="H45" s="10"/>
      <c r="I45" s="11" t="s">
        <v>67</v>
      </c>
      <c r="J45" s="12">
        <v>206227000</v>
      </c>
      <c r="K45" s="14">
        <v>0</v>
      </c>
      <c r="L45" s="14">
        <v>0</v>
      </c>
      <c r="M45" s="41">
        <v>0</v>
      </c>
      <c r="N45" s="18">
        <f t="shared" si="0"/>
        <v>0</v>
      </c>
      <c r="O45" s="13">
        <f t="shared" si="1"/>
        <v>0</v>
      </c>
      <c r="P45" s="19">
        <f t="shared" si="2"/>
        <v>0</v>
      </c>
    </row>
    <row r="46" spans="1:16">
      <c r="A46" s="39" t="s">
        <v>14</v>
      </c>
      <c r="B46" s="10" t="s">
        <v>30</v>
      </c>
      <c r="C46" s="10" t="s">
        <v>30</v>
      </c>
      <c r="D46" s="10" t="s">
        <v>30</v>
      </c>
      <c r="E46" s="10" t="s">
        <v>26</v>
      </c>
      <c r="F46" s="10" t="s">
        <v>32</v>
      </c>
      <c r="G46" s="10"/>
      <c r="H46" s="10"/>
      <c r="I46" s="11" t="s">
        <v>68</v>
      </c>
      <c r="J46" s="12">
        <v>30000000</v>
      </c>
      <c r="K46" s="14">
        <v>0</v>
      </c>
      <c r="L46" s="14">
        <v>0</v>
      </c>
      <c r="M46" s="41">
        <v>0</v>
      </c>
      <c r="N46" s="18">
        <f t="shared" si="0"/>
        <v>0</v>
      </c>
      <c r="O46" s="13">
        <f t="shared" si="1"/>
        <v>0</v>
      </c>
      <c r="P46" s="19">
        <f t="shared" si="2"/>
        <v>0</v>
      </c>
    </row>
    <row r="47" spans="1:16" ht="76.5">
      <c r="A47" s="39" t="s">
        <v>14</v>
      </c>
      <c r="B47" s="10" t="s">
        <v>30</v>
      </c>
      <c r="C47" s="10" t="s">
        <v>30</v>
      </c>
      <c r="D47" s="10" t="s">
        <v>30</v>
      </c>
      <c r="E47" s="10" t="s">
        <v>26</v>
      </c>
      <c r="F47" s="10" t="s">
        <v>20</v>
      </c>
      <c r="G47" s="10"/>
      <c r="H47" s="10"/>
      <c r="I47" s="11" t="s">
        <v>69</v>
      </c>
      <c r="J47" s="12">
        <v>12118624</v>
      </c>
      <c r="K47" s="12">
        <v>673470</v>
      </c>
      <c r="L47" s="12">
        <v>673470</v>
      </c>
      <c r="M47" s="40">
        <v>673470</v>
      </c>
      <c r="N47" s="18">
        <f t="shared" si="0"/>
        <v>5.5573140977061425E-2</v>
      </c>
      <c r="O47" s="13">
        <f t="shared" si="1"/>
        <v>5.5573140977061425E-2</v>
      </c>
      <c r="P47" s="19">
        <f t="shared" si="2"/>
        <v>5.5573140977061425E-2</v>
      </c>
    </row>
    <row r="48" spans="1:16" ht="38.25">
      <c r="A48" s="39" t="s">
        <v>14</v>
      </c>
      <c r="B48" s="10" t="s">
        <v>30</v>
      </c>
      <c r="C48" s="10" t="s">
        <v>30</v>
      </c>
      <c r="D48" s="10" t="s">
        <v>30</v>
      </c>
      <c r="E48" s="10" t="s">
        <v>26</v>
      </c>
      <c r="F48" s="10" t="s">
        <v>22</v>
      </c>
      <c r="G48" s="10"/>
      <c r="H48" s="10"/>
      <c r="I48" s="11" t="s">
        <v>70</v>
      </c>
      <c r="J48" s="12">
        <v>20000000</v>
      </c>
      <c r="K48" s="14">
        <v>0</v>
      </c>
      <c r="L48" s="14">
        <v>0</v>
      </c>
      <c r="M48" s="41">
        <v>0</v>
      </c>
      <c r="N48" s="18">
        <f t="shared" si="0"/>
        <v>0</v>
      </c>
      <c r="O48" s="13">
        <f t="shared" si="1"/>
        <v>0</v>
      </c>
      <c r="P48" s="19">
        <f t="shared" si="2"/>
        <v>0</v>
      </c>
    </row>
    <row r="49" spans="1:16" ht="25.5">
      <c r="A49" s="39" t="s">
        <v>14</v>
      </c>
      <c r="B49" s="10" t="s">
        <v>30</v>
      </c>
      <c r="C49" s="10" t="s">
        <v>30</v>
      </c>
      <c r="D49" s="10" t="s">
        <v>30</v>
      </c>
      <c r="E49" s="10" t="s">
        <v>28</v>
      </c>
      <c r="F49" s="10"/>
      <c r="G49" s="10"/>
      <c r="H49" s="10"/>
      <c r="I49" s="11" t="s">
        <v>71</v>
      </c>
      <c r="J49" s="12">
        <v>33000000</v>
      </c>
      <c r="K49" s="12">
        <v>730357</v>
      </c>
      <c r="L49" s="12">
        <v>730357</v>
      </c>
      <c r="M49" s="40">
        <v>730357</v>
      </c>
      <c r="N49" s="18">
        <f t="shared" si="0"/>
        <v>2.2132030303030303E-2</v>
      </c>
      <c r="O49" s="13">
        <f t="shared" si="1"/>
        <v>2.2132030303030303E-2</v>
      </c>
      <c r="P49" s="19">
        <f t="shared" si="2"/>
        <v>2.2132030303030303E-2</v>
      </c>
    </row>
    <row r="50" spans="1:16" ht="25.5">
      <c r="A50" s="39" t="s">
        <v>14</v>
      </c>
      <c r="B50" s="10" t="s">
        <v>72</v>
      </c>
      <c r="C50" s="10" t="s">
        <v>15</v>
      </c>
      <c r="D50" s="10" t="s">
        <v>30</v>
      </c>
      <c r="E50" s="10" t="s">
        <v>22</v>
      </c>
      <c r="F50" s="10"/>
      <c r="G50" s="10"/>
      <c r="H50" s="10"/>
      <c r="I50" s="11" t="s">
        <v>73</v>
      </c>
      <c r="J50" s="12">
        <v>60800000</v>
      </c>
      <c r="K50" s="14">
        <v>0</v>
      </c>
      <c r="L50" s="14">
        <v>0</v>
      </c>
      <c r="M50" s="41">
        <v>0</v>
      </c>
      <c r="N50" s="18">
        <f t="shared" si="0"/>
        <v>0</v>
      </c>
      <c r="O50" s="13">
        <f t="shared" si="1"/>
        <v>0</v>
      </c>
      <c r="P50" s="19">
        <f t="shared" si="2"/>
        <v>0</v>
      </c>
    </row>
    <row r="51" spans="1:16" ht="25.5">
      <c r="A51" s="39" t="s">
        <v>14</v>
      </c>
      <c r="B51" s="10" t="s">
        <v>72</v>
      </c>
      <c r="C51" s="10" t="s">
        <v>74</v>
      </c>
      <c r="D51" s="10" t="s">
        <v>15</v>
      </c>
      <c r="E51" s="10"/>
      <c r="F51" s="10"/>
      <c r="G51" s="10"/>
      <c r="H51" s="10"/>
      <c r="I51" s="11" t="s">
        <v>75</v>
      </c>
      <c r="J51" s="12">
        <v>38900000</v>
      </c>
      <c r="K51" s="14">
        <v>0</v>
      </c>
      <c r="L51" s="14">
        <v>0</v>
      </c>
      <c r="M51" s="41">
        <v>0</v>
      </c>
      <c r="N51" s="18">
        <f t="shared" si="0"/>
        <v>0</v>
      </c>
      <c r="O51" s="13">
        <f t="shared" si="1"/>
        <v>0</v>
      </c>
      <c r="P51" s="19">
        <f t="shared" si="2"/>
        <v>0</v>
      </c>
    </row>
    <row r="52" spans="1:16" ht="39" thickBot="1">
      <c r="A52" s="42" t="s">
        <v>86</v>
      </c>
      <c r="B52" s="43">
        <v>3708</v>
      </c>
      <c r="C52" s="43">
        <v>1000</v>
      </c>
      <c r="D52" s="43">
        <v>3</v>
      </c>
      <c r="E52" s="43" t="s">
        <v>0</v>
      </c>
      <c r="F52" s="43" t="s">
        <v>0</v>
      </c>
      <c r="G52" s="43" t="s">
        <v>0</v>
      </c>
      <c r="H52" s="43" t="s">
        <v>0</v>
      </c>
      <c r="I52" s="43" t="s">
        <v>85</v>
      </c>
      <c r="J52" s="44">
        <v>51100000000</v>
      </c>
      <c r="K52" s="43">
        <v>0</v>
      </c>
      <c r="L52" s="43">
        <v>0</v>
      </c>
      <c r="M52" s="45">
        <v>0</v>
      </c>
      <c r="N52" s="20">
        <f t="shared" si="0"/>
        <v>0</v>
      </c>
      <c r="O52" s="21">
        <f t="shared" si="1"/>
        <v>0</v>
      </c>
      <c r="P52" s="22">
        <f t="shared" si="2"/>
        <v>0</v>
      </c>
    </row>
    <row r="53" spans="1:16" ht="13.5" thickBot="1">
      <c r="A53" s="5"/>
      <c r="B53" s="5"/>
      <c r="C53" s="5"/>
      <c r="D53" s="5"/>
      <c r="E53" s="5"/>
      <c r="F53" s="5"/>
      <c r="G53" s="5"/>
      <c r="H53" s="5"/>
      <c r="I53" s="5"/>
      <c r="J53" s="8"/>
      <c r="K53" s="5"/>
      <c r="L53" s="5"/>
      <c r="M53" s="5"/>
      <c r="N53" s="9"/>
      <c r="O53" s="9"/>
      <c r="P53" s="9"/>
    </row>
    <row r="54" spans="1:16" ht="15.75" customHeight="1" thickBot="1">
      <c r="A54" s="31" t="s">
        <v>81</v>
      </c>
      <c r="B54" s="32"/>
      <c r="C54" s="32"/>
      <c r="D54" s="32"/>
      <c r="E54" s="32"/>
      <c r="F54" s="32"/>
      <c r="G54" s="32"/>
      <c r="H54" s="32"/>
      <c r="I54" s="33"/>
      <c r="J54" s="15">
        <f>SUM(J8:J52)</f>
        <v>55992400000</v>
      </c>
      <c r="K54" s="15">
        <f t="shared" ref="K54:M54" si="3">SUM(K8:K52)</f>
        <v>677592489</v>
      </c>
      <c r="L54" s="15">
        <f t="shared" si="3"/>
        <v>217852724</v>
      </c>
      <c r="M54" s="29">
        <f t="shared" si="3"/>
        <v>217852724</v>
      </c>
      <c r="N54" s="30">
        <f t="shared" si="0"/>
        <v>1.2101508222544488E-2</v>
      </c>
      <c r="O54" s="16">
        <f t="shared" si="1"/>
        <v>3.8907552453547266E-3</v>
      </c>
      <c r="P54" s="17">
        <f t="shared" si="2"/>
        <v>3.8907552453547266E-3</v>
      </c>
    </row>
  </sheetData>
  <mergeCells count="1">
    <mergeCell ref="A54:I54"/>
  </mergeCells>
  <conditionalFormatting sqref="N8:P54">
    <cfRule type="iconSet" priority="1">
      <iconSet iconSet="3Arrows">
        <cfvo type="percent" val="0"/>
        <cfvo type="percent" val="7.8"/>
        <cfvo type="percent" val="8.3000000000000007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showGridLines="0" workbookViewId="0">
      <selection activeCell="L24" sqref="L24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4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>
      <c r="A2" s="4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  <row r="20" spans="12:12">
      <c r="L20" s="6" t="s">
        <v>82</v>
      </c>
    </row>
    <row r="21" spans="12:12">
      <c r="L21" s="2"/>
    </row>
    <row r="22" spans="12:12">
      <c r="L22" s="2"/>
    </row>
    <row r="23" spans="12:12">
      <c r="L23" s="6" t="s">
        <v>83</v>
      </c>
    </row>
    <row r="24" spans="12:12">
      <c r="L24" s="6" t="s">
        <v>84</v>
      </c>
    </row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2020-02-05T13:05:52Z</dcterms:created>
  <dcterms:modified xsi:type="dcterms:W3CDTF">2020-02-05T15:16:14Z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