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 DNBC\2020\informes presupuesto 2020\"/>
    </mc:Choice>
  </mc:AlternateContent>
  <bookViews>
    <workbookView xWindow="0" yWindow="0" windowWidth="24000" windowHeight="9345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T52" i="1" l="1"/>
  <c r="S52" i="1"/>
  <c r="R52" i="1"/>
  <c r="T50" i="1"/>
  <c r="S50" i="1"/>
  <c r="R50" i="1"/>
  <c r="T49" i="1"/>
  <c r="S49" i="1"/>
  <c r="R49" i="1"/>
  <c r="T48" i="1"/>
  <c r="S48" i="1"/>
  <c r="R48" i="1"/>
  <c r="T47" i="1"/>
  <c r="S47" i="1"/>
  <c r="R47" i="1"/>
  <c r="T46" i="1"/>
  <c r="S46" i="1"/>
  <c r="R46" i="1"/>
  <c r="T45" i="1"/>
  <c r="S45" i="1"/>
  <c r="R45" i="1"/>
  <c r="T44" i="1"/>
  <c r="S44" i="1"/>
  <c r="R44" i="1"/>
  <c r="T43" i="1"/>
  <c r="S43" i="1"/>
  <c r="R43" i="1"/>
  <c r="T42" i="1"/>
  <c r="S42" i="1"/>
  <c r="R42" i="1"/>
  <c r="T41" i="1"/>
  <c r="S41" i="1"/>
  <c r="R41" i="1"/>
  <c r="T40" i="1"/>
  <c r="S40" i="1"/>
  <c r="R40" i="1"/>
  <c r="T39" i="1"/>
  <c r="S39" i="1"/>
  <c r="R39" i="1"/>
  <c r="T38" i="1"/>
  <c r="S38" i="1"/>
  <c r="R38" i="1"/>
  <c r="T37" i="1"/>
  <c r="S37" i="1"/>
  <c r="R37" i="1"/>
  <c r="T36" i="1"/>
  <c r="S36" i="1"/>
  <c r="R36" i="1"/>
  <c r="T35" i="1"/>
  <c r="S35" i="1"/>
  <c r="R35" i="1"/>
  <c r="T34" i="1"/>
  <c r="S34" i="1"/>
  <c r="R34" i="1"/>
  <c r="T33" i="1"/>
  <c r="S33" i="1"/>
  <c r="R33" i="1"/>
  <c r="T32" i="1"/>
  <c r="S32" i="1"/>
  <c r="R32" i="1"/>
  <c r="T31" i="1"/>
  <c r="S31" i="1"/>
  <c r="R31" i="1"/>
  <c r="T30" i="1"/>
  <c r="S30" i="1"/>
  <c r="R30" i="1"/>
  <c r="T29" i="1"/>
  <c r="S29" i="1"/>
  <c r="R29" i="1"/>
  <c r="T28" i="1"/>
  <c r="S28" i="1"/>
  <c r="R28" i="1"/>
  <c r="T27" i="1"/>
  <c r="S27" i="1"/>
  <c r="R27" i="1"/>
  <c r="T26" i="1"/>
  <c r="S26" i="1"/>
  <c r="R26" i="1"/>
  <c r="T25" i="1"/>
  <c r="S25" i="1"/>
  <c r="R25" i="1"/>
  <c r="T24" i="1"/>
  <c r="S24" i="1"/>
  <c r="R24" i="1"/>
  <c r="T23" i="1"/>
  <c r="S23" i="1"/>
  <c r="R23" i="1"/>
  <c r="T22" i="1"/>
  <c r="S22" i="1"/>
  <c r="R22" i="1"/>
  <c r="T21" i="1"/>
  <c r="S21" i="1"/>
  <c r="R21" i="1"/>
  <c r="T20" i="1"/>
  <c r="S20" i="1"/>
  <c r="R20" i="1"/>
  <c r="T19" i="1"/>
  <c r="S19" i="1"/>
  <c r="R19" i="1"/>
  <c r="T18" i="1"/>
  <c r="S18" i="1"/>
  <c r="R18" i="1"/>
  <c r="T17" i="1"/>
  <c r="S17" i="1"/>
  <c r="R17" i="1"/>
  <c r="T16" i="1"/>
  <c r="S16" i="1"/>
  <c r="R16" i="1"/>
  <c r="T15" i="1"/>
  <c r="S15" i="1"/>
  <c r="R15" i="1"/>
  <c r="T14" i="1"/>
  <c r="S14" i="1"/>
  <c r="R14" i="1"/>
  <c r="T13" i="1"/>
  <c r="S13" i="1"/>
  <c r="R13" i="1"/>
  <c r="T12" i="1"/>
  <c r="S12" i="1"/>
  <c r="R12" i="1"/>
  <c r="T11" i="1"/>
  <c r="S11" i="1"/>
  <c r="R11" i="1"/>
  <c r="T10" i="1"/>
  <c r="S10" i="1"/>
  <c r="R10" i="1"/>
  <c r="T9" i="1"/>
  <c r="S9" i="1"/>
  <c r="R9" i="1"/>
  <c r="T8" i="1"/>
  <c r="S8" i="1"/>
  <c r="R8" i="1"/>
  <c r="T7" i="1"/>
  <c r="S7" i="1"/>
  <c r="R7" i="1"/>
  <c r="T6" i="1"/>
  <c r="S6" i="1"/>
  <c r="R6" i="1"/>
  <c r="T5" i="1"/>
  <c r="S5" i="1"/>
  <c r="R5" i="1"/>
  <c r="Q52" i="1"/>
  <c r="P52" i="1"/>
  <c r="O52" i="1"/>
  <c r="N52" i="1"/>
  <c r="M52" i="1"/>
  <c r="L52" i="1" l="1"/>
</calcChain>
</file>

<file path=xl/sharedStrings.xml><?xml version="1.0" encoding="utf-8"?>
<sst xmlns="http://schemas.openxmlformats.org/spreadsheetml/2006/main" count="341" uniqueCount="89">
  <si>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</si>
  <si>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</si>
  <si>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</si>
  <si>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</si>
  <si>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</si>
  <si>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</si>
  <si>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</si>
  <si>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</si>
  <si>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</si>
  <si>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</si>
  <si>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APROPIACION
VIGENTE DEP.GSTO.</t>
  </si>
  <si>
    <t>TOTAL CDP
DEP.GSTOS</t>
  </si>
  <si>
    <t>APROPIACION
DISPONIBLE DEP.GSTO.</t>
  </si>
  <si>
    <t>TOTAL
COMPROMISO DEP.GSTOS</t>
  </si>
  <si>
    <t>TOTAL
OBLIGACIONES DEP.GSTOS</t>
  </si>
  <si>
    <t>TOTAL
ORDENES DE PAGO DEP.GSTOS</t>
  </si>
  <si>
    <t>A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</si>
  <si>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</si>
  <si>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</si>
  <si>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</si>
  <si>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</si>
  <si>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</si>
  <si>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</si>
  <si>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</si>
  <si>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</si>
  <si>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</si>
  <si>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</si>
  <si>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</si>
  <si>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009</t>
  </si>
  <si>
    <t>PRIMA DE NAVIDAD</t>
  </si>
  <si>
    <t>010</t>
  </si>
  <si>
    <t>PRIMA DE VACACIONES</t>
  </si>
  <si>
    <t>02</t>
  </si>
  <si>
    <t>PENSIONES</t>
  </si>
  <si>
    <t>002</t>
  </si>
  <si>
    <t>SALUD</t>
  </si>
  <si>
    <t xml:space="preserve">AUXILIO DE CESANTÍAS </t>
  </si>
  <si>
    <t>CAJAS DE COMPENSACIÓN FAMILIAR</t>
  </si>
  <si>
    <t>005</t>
  </si>
  <si>
    <t>APORTES GENERALES AL SISTEMA DE RIESGOS LABORALES</t>
  </si>
  <si>
    <t>APORTES AL ICBF</t>
  </si>
  <si>
    <t>APORTES AL SENA</t>
  </si>
  <si>
    <t>03</t>
  </si>
  <si>
    <t>SUELDO DE 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</si>
  <si>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</si>
  <si>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</si>
  <si>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</si>
  <si>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</si>
  <si>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</si>
  <si>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</si>
  <si>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</si>
  <si>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008</t>
  </si>
  <si>
    <t>MUEBLES, INSTRUMENTOS MUSICALES, ARTÍCULOS DE DEPORTE Y ANTIGÜEDADES</t>
  </si>
  <si>
    <t>MAQUINARIA PARA USO GENERAL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</si>
  <si>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</si>
  <si>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</si>
  <si>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</si>
  <si>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</si>
  <si>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</si>
  <si>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</si>
  <si>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</si>
  <si>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</si>
  <si>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</si>
  <si>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</si>
  <si>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</si>
  <si>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</si>
  <si>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</si>
  <si>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</si>
  <si>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</si>
  <si>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</si>
  <si>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</si>
  <si>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</si>
  <si>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</si>
  <si>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</si>
  <si>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</si>
  <si>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</si>
  <si>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</si>
  <si>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</si>
  <si>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</si>
  <si>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</si>
  <si>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</si>
  <si>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</si>
  <si>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FORTALECIMIENTO DE LOS CUERPOS DE BOMBEROS DE COLOMBIA - NACIONAL</t>
  </si>
  <si>
    <t>DIRECCION NACIONAL DE BOMBEROS</t>
  </si>
  <si>
    <t>EJECUCION DE PRESUPUESTO FEBRERO 29 DE 2020</t>
  </si>
  <si>
    <t>TOTAL PRESUPUESTO</t>
  </si>
  <si>
    <t>% DE COMPROMISOS</t>
  </si>
  <si>
    <t>% DE OBLIGACIONES</t>
  </si>
  <si>
    <t>% ORDENES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</si>
</sst>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4" fontId="4" fillId="0" borderId="1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4" fontId="4" fillId="0" borderId="0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vertical="top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5" fillId="0" borderId="4" xfId="0" applyFont="1" applyFill="1" applyBorder="1"/>
    <xf numFmtId="0" fontId="4" fillId="0" borderId="4" xfId="0" applyNumberFormat="1" applyFont="1" applyFill="1" applyBorder="1" applyAlignment="1">
      <alignment vertical="center" wrapText="1" readingOrder="1"/>
    </xf>
    <xf numFmtId="4" fontId="4" fillId="0" borderId="4" xfId="0" applyNumberFormat="1" applyFont="1" applyFill="1" applyBorder="1" applyAlignment="1">
      <alignment horizontal="right" vertical="center" wrapText="1" readingOrder="1"/>
    </xf>
    <xf numFmtId="0" fontId="4" fillId="0" borderId="4" xfId="0" applyNumberFormat="1" applyFont="1" applyFill="1" applyBorder="1" applyAlignment="1">
      <alignment horizontal="right" vertical="center" wrapText="1" readingOrder="1"/>
    </xf>
    <xf numFmtId="4" fontId="7" fillId="0" borderId="5" xfId="0" applyNumberFormat="1" applyFont="1" applyFill="1" applyBorder="1"/>
    <xf numFmtId="4" fontId="7" fillId="0" borderId="6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 vertical="center" wrapText="1" readingOrder="1"/>
    </xf>
    <xf numFmtId="0" fontId="4" fillId="0" borderId="8" xfId="0" applyNumberFormat="1" applyFont="1" applyFill="1" applyBorder="1" applyAlignment="1">
      <alignment horizontal="center" vertical="center" wrapText="1" readingOrder="1"/>
    </xf>
    <xf numFmtId="0" fontId="5" fillId="0" borderId="8" xfId="0" applyFont="1" applyFill="1" applyBorder="1"/>
    <xf numFmtId="0" fontId="4" fillId="0" borderId="8" xfId="0" applyNumberFormat="1" applyFont="1" applyFill="1" applyBorder="1" applyAlignment="1">
      <alignment vertical="center" wrapText="1" readingOrder="1"/>
    </xf>
    <xf numFmtId="4" fontId="4" fillId="0" borderId="8" xfId="0" applyNumberFormat="1" applyFont="1" applyFill="1" applyBorder="1" applyAlignment="1">
      <alignment horizontal="right" vertical="center" wrapText="1" readingOrder="1"/>
    </xf>
    <xf numFmtId="0" fontId="4" fillId="0" borderId="8" xfId="0" applyNumberFormat="1" applyFont="1" applyFill="1" applyBorder="1" applyAlignment="1">
      <alignment horizontal="right" vertical="center" wrapText="1" readingOrder="1"/>
    </xf>
    <xf numFmtId="0" fontId="4" fillId="2" borderId="5" xfId="0" applyNumberFormat="1" applyFont="1" applyFill="1" applyBorder="1" applyAlignment="1">
      <alignment horizontal="center" vertical="top" wrapText="1" readingOrder="1"/>
    </xf>
    <xf numFmtId="0" fontId="4" fillId="2" borderId="6" xfId="0" applyNumberFormat="1" applyFont="1" applyFill="1" applyBorder="1" applyAlignment="1">
      <alignment horizontal="center" vertical="top" wrapText="1" readingOrder="1"/>
    </xf>
    <xf numFmtId="0" fontId="4" fillId="2" borderId="6" xfId="0" applyNumberFormat="1" applyFont="1" applyFill="1" applyBorder="1" applyAlignment="1">
      <alignment horizontal="center" vertical="top" wrapText="1" readingOrder="1"/>
    </xf>
    <xf numFmtId="0" fontId="5" fillId="0" borderId="6" xfId="0" applyNumberFormat="1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top" wrapText="1" readingOrder="1"/>
    </xf>
    <xf numFmtId="0" fontId="6" fillId="2" borderId="5" xfId="0" applyNumberFormat="1" applyFont="1" applyFill="1" applyBorder="1" applyAlignment="1">
      <alignment horizontal="center" vertical="top" wrapText="1" readingOrder="1"/>
    </xf>
    <xf numFmtId="0" fontId="6" fillId="2" borderId="6" xfId="0" applyNumberFormat="1" applyFont="1" applyFill="1" applyBorder="1" applyAlignment="1">
      <alignment horizontal="center" vertical="top" wrapText="1" readingOrder="1"/>
    </xf>
    <xf numFmtId="0" fontId="6" fillId="2" borderId="7" xfId="0" applyNumberFormat="1" applyFont="1" applyFill="1" applyBorder="1" applyAlignment="1">
      <alignment horizontal="center" vertical="top" wrapText="1" readingOrder="1"/>
    </xf>
    <xf numFmtId="9" fontId="5" fillId="0" borderId="4" xfId="1" applyFont="1" applyFill="1" applyBorder="1" applyAlignment="1">
      <alignment horizontal="center"/>
    </xf>
    <xf numFmtId="9" fontId="5" fillId="0" borderId="10" xfId="1" applyFont="1" applyFill="1" applyBorder="1" applyAlignment="1">
      <alignment horizontal="center"/>
    </xf>
    <xf numFmtId="9" fontId="5" fillId="0" borderId="11" xfId="1" applyFont="1" applyFill="1" applyBorder="1" applyAlignment="1">
      <alignment horizontal="center"/>
    </xf>
    <xf numFmtId="9" fontId="5" fillId="0" borderId="2" xfId="1" applyFont="1" applyFill="1" applyBorder="1" applyAlignment="1">
      <alignment horizontal="center"/>
    </xf>
    <xf numFmtId="9" fontId="5" fillId="0" borderId="1" xfId="1" applyFont="1" applyFill="1" applyBorder="1" applyAlignment="1">
      <alignment horizontal="center"/>
    </xf>
    <xf numFmtId="9" fontId="5" fillId="0" borderId="12" xfId="1" applyFont="1" applyFill="1" applyBorder="1" applyAlignment="1">
      <alignment horizontal="center"/>
    </xf>
    <xf numFmtId="4" fontId="7" fillId="0" borderId="9" xfId="0" applyNumberFormat="1" applyFont="1" applyFill="1" applyBorder="1"/>
    <xf numFmtId="9" fontId="7" fillId="0" borderId="5" xfId="1" applyFont="1" applyFill="1" applyBorder="1" applyAlignment="1">
      <alignment horizontal="center"/>
    </xf>
    <xf numFmtId="9" fontId="7" fillId="0" borderId="6" xfId="1" applyFont="1" applyFill="1" applyBorder="1" applyAlignment="1">
      <alignment horizontal="center"/>
    </xf>
    <xf numFmtId="9" fontId="7" fillId="0" borderId="7" xfId="1" applyFont="1" applyFill="1" applyBorder="1" applyAlignment="1">
      <alignment horizontal="center"/>
    </xf>
    <xf numFmtId="9" fontId="5" fillId="0" borderId="13" xfId="1" applyFont="1" applyFill="1" applyBorder="1" applyAlignment="1">
      <alignment horizontal="center"/>
    </xf>
    <xf numFmtId="9" fontId="5" fillId="0" borderId="8" xfId="1" applyFont="1" applyFill="1" applyBorder="1" applyAlignment="1">
      <alignment horizontal="center"/>
    </xf>
    <xf numFmtId="9" fontId="5" fillId="0" borderId="14" xfId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 vertical="center" wrapText="1" readingOrder="1"/>
    </xf>
    <xf numFmtId="4" fontId="4" fillId="0" borderId="14" xfId="0" applyNumberFormat="1" applyFont="1" applyFill="1" applyBorder="1" applyAlignment="1">
      <alignment horizontal="right" vertical="center" wrapText="1" readingOrder="1"/>
    </xf>
    <xf numFmtId="0" fontId="4" fillId="0" borderId="10" xfId="0" applyNumberFormat="1" applyFont="1" applyFill="1" applyBorder="1" applyAlignment="1">
      <alignment horizontal="center" vertical="center" wrapText="1" readingOrder="1"/>
    </xf>
    <xf numFmtId="4" fontId="4" fillId="0" borderId="11" xfId="0" applyNumberFormat="1" applyFont="1" applyFill="1" applyBorder="1" applyAlignment="1">
      <alignment horizontal="right" vertical="center" wrapText="1" readingOrder="1"/>
    </xf>
    <xf numFmtId="0" fontId="4" fillId="0" borderId="11" xfId="0" applyNumberFormat="1" applyFont="1" applyFill="1" applyBorder="1" applyAlignment="1">
      <alignment horizontal="right" vertical="center" wrapText="1" readingOrder="1"/>
    </xf>
    <xf numFmtId="0" fontId="4" fillId="0" borderId="15" xfId="0" applyNumberFormat="1" applyFont="1" applyFill="1" applyBorder="1" applyAlignment="1">
      <alignment horizontal="center" vertical="top" wrapText="1" readingOrder="1"/>
    </xf>
    <xf numFmtId="0" fontId="4" fillId="0" borderId="16" xfId="0" applyNumberFormat="1" applyFont="1" applyFill="1" applyBorder="1" applyAlignment="1">
      <alignment horizontal="center" vertical="top" wrapText="1" readingOrder="1"/>
    </xf>
    <xf numFmtId="0" fontId="4" fillId="0" borderId="12" xfId="0" applyNumberFormat="1" applyFont="1" applyFill="1" applyBorder="1" applyAlignment="1">
      <alignment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tabSelected="1" workbookViewId="0">
      <pane ySplit="4" topLeftCell="A44" activePane="bottomLeft" state="frozen"/>
      <selection pane="bottomLeft" activeCell="A39" sqref="A39"/>
    </sheetView>
  </sheetViews>
  <sheetFormatPr baseColWidth="10" defaultRowHeight="22.5" customHeight="1"/>
  <cols>
    <col min="1" max="1" width="2.85546875" style="8" customWidth="1"/>
    <col min="2" max="2" width="6.5703125" style="8" customWidth="1"/>
    <col min="3" max="3" width="5" style="8" customWidth="1"/>
    <col min="4" max="5" width="5.140625" style="8" customWidth="1"/>
    <col min="6" max="6" width="6" style="8" customWidth="1"/>
    <col min="7" max="10" width="2.7109375" style="8" customWidth="1"/>
    <col min="11" max="11" width="40.85546875" style="8" customWidth="1"/>
    <col min="12" max="12" width="18.28515625" style="8" bestFit="1" customWidth="1"/>
    <col min="13" max="13" width="15" style="8" customWidth="1"/>
    <col min="14" max="14" width="14" style="8" bestFit="1" customWidth="1"/>
    <col min="15" max="15" width="15.28515625" style="8" bestFit="1" customWidth="1"/>
    <col min="16" max="16" width="14.42578125" style="8" customWidth="1"/>
    <col min="17" max="17" width="16" style="8" customWidth="1"/>
    <col min="18" max="18" width="15.140625" style="8" customWidth="1"/>
    <col min="19" max="19" width="15" style="8" customWidth="1"/>
    <col min="20" max="20" width="11.5703125" style="8" customWidth="1"/>
    <col min="21" max="16384" width="11.42578125" style="8"/>
  </cols>
  <sheetData>
    <row r="1" spans="1:20" ht="12.75">
      <c r="A1" s="10" t="s">
        <v>83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0" ht="12.75">
      <c r="A2" s="10" t="s">
        <v>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20" ht="22.5" customHeight="1" thickBot="1"/>
    <row r="4" spans="1:20" ht="39" customHeight="1" thickBot="1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1" t="s">
        <v>7</v>
      </c>
      <c r="H4" s="32"/>
      <c r="I4" s="31" t="s">
        <v>8</v>
      </c>
      <c r="J4" s="32"/>
      <c r="K4" s="30" t="s">
        <v>9</v>
      </c>
      <c r="L4" s="30" t="s">
        <v>10</v>
      </c>
      <c r="M4" s="30" t="s">
        <v>11</v>
      </c>
      <c r="N4" s="30" t="s">
        <v>12</v>
      </c>
      <c r="O4" s="30" t="s">
        <v>13</v>
      </c>
      <c r="P4" s="30" t="s">
        <v>14</v>
      </c>
      <c r="Q4" s="33" t="s">
        <v>15</v>
      </c>
      <c r="R4" s="34" t="s">
        <v>86</v>
      </c>
      <c r="S4" s="35" t="s">
        <v>87</v>
      </c>
      <c r="T4" s="36" t="s">
        <v>88</v>
      </c>
    </row>
    <row r="5" spans="1:20" ht="22.5" customHeight="1">
      <c r="A5" s="50" t="s">
        <v>16</v>
      </c>
      <c r="B5" s="23" t="s">
        <v>17</v>
      </c>
      <c r="C5" s="23" t="s">
        <v>17</v>
      </c>
      <c r="D5" s="23" t="s">
        <v>17</v>
      </c>
      <c r="E5" s="23" t="s">
        <v>18</v>
      </c>
      <c r="F5" s="23" t="s">
        <v>18</v>
      </c>
      <c r="G5" s="24"/>
      <c r="H5" s="25"/>
      <c r="I5" s="24"/>
      <c r="J5" s="25"/>
      <c r="K5" s="26" t="s">
        <v>19</v>
      </c>
      <c r="L5" s="27">
        <v>1472600000</v>
      </c>
      <c r="M5" s="27">
        <v>1472600000</v>
      </c>
      <c r="N5" s="28">
        <v>0</v>
      </c>
      <c r="O5" s="27">
        <v>254953941</v>
      </c>
      <c r="P5" s="27">
        <v>254953941</v>
      </c>
      <c r="Q5" s="51">
        <v>254953941</v>
      </c>
      <c r="R5" s="47">
        <f>+O5/L5</f>
        <v>0.17313183552899633</v>
      </c>
      <c r="S5" s="48">
        <f>+P5/L5</f>
        <v>0.17313183552899633</v>
      </c>
      <c r="T5" s="49">
        <f>+Q5/L5</f>
        <v>0.17313183552899633</v>
      </c>
    </row>
    <row r="6" spans="1:20" ht="22.5" customHeight="1">
      <c r="A6" s="52" t="s">
        <v>16</v>
      </c>
      <c r="B6" s="12" t="s">
        <v>17</v>
      </c>
      <c r="C6" s="12" t="s">
        <v>17</v>
      </c>
      <c r="D6" s="12" t="s">
        <v>17</v>
      </c>
      <c r="E6" s="12" t="s">
        <v>18</v>
      </c>
      <c r="F6" s="12" t="s">
        <v>20</v>
      </c>
      <c r="G6" s="13"/>
      <c r="H6" s="14"/>
      <c r="I6" s="13"/>
      <c r="J6" s="14"/>
      <c r="K6" s="15" t="s">
        <v>21</v>
      </c>
      <c r="L6" s="16">
        <v>199000000</v>
      </c>
      <c r="M6" s="16">
        <v>199000000</v>
      </c>
      <c r="N6" s="17">
        <v>0</v>
      </c>
      <c r="O6" s="16">
        <v>30791555</v>
      </c>
      <c r="P6" s="16">
        <v>30791555</v>
      </c>
      <c r="Q6" s="53">
        <v>30791555</v>
      </c>
      <c r="R6" s="38">
        <f t="shared" ref="R6:R50" si="0">+O6/L6</f>
        <v>0.15473143216080401</v>
      </c>
      <c r="S6" s="37">
        <f t="shared" ref="S6:S50" si="1">+P6/L6</f>
        <v>0.15473143216080401</v>
      </c>
      <c r="T6" s="39">
        <f t="shared" ref="T6:T50" si="2">+Q6/L6</f>
        <v>0.15473143216080401</v>
      </c>
    </row>
    <row r="7" spans="1:20" ht="22.5" customHeight="1">
      <c r="A7" s="52" t="s">
        <v>16</v>
      </c>
      <c r="B7" s="12" t="s">
        <v>17</v>
      </c>
      <c r="C7" s="12" t="s">
        <v>17</v>
      </c>
      <c r="D7" s="12" t="s">
        <v>17</v>
      </c>
      <c r="E7" s="12" t="s">
        <v>18</v>
      </c>
      <c r="F7" s="12" t="s">
        <v>22</v>
      </c>
      <c r="G7" s="13"/>
      <c r="H7" s="14"/>
      <c r="I7" s="13"/>
      <c r="J7" s="14"/>
      <c r="K7" s="15" t="s">
        <v>23</v>
      </c>
      <c r="L7" s="16">
        <v>3500000</v>
      </c>
      <c r="M7" s="16">
        <v>3500000</v>
      </c>
      <c r="N7" s="17">
        <v>0</v>
      </c>
      <c r="O7" s="16">
        <v>377268</v>
      </c>
      <c r="P7" s="16">
        <v>377268</v>
      </c>
      <c r="Q7" s="53">
        <v>377268</v>
      </c>
      <c r="R7" s="38">
        <f t="shared" si="0"/>
        <v>0.10779085714285715</v>
      </c>
      <c r="S7" s="37">
        <f t="shared" si="1"/>
        <v>0.10779085714285715</v>
      </c>
      <c r="T7" s="39">
        <f t="shared" si="2"/>
        <v>0.10779085714285715</v>
      </c>
    </row>
    <row r="8" spans="1:20" ht="22.5" customHeight="1">
      <c r="A8" s="52" t="s">
        <v>16</v>
      </c>
      <c r="B8" s="12" t="s">
        <v>17</v>
      </c>
      <c r="C8" s="12" t="s">
        <v>17</v>
      </c>
      <c r="D8" s="12" t="s">
        <v>17</v>
      </c>
      <c r="E8" s="12" t="s">
        <v>18</v>
      </c>
      <c r="F8" s="12" t="s">
        <v>24</v>
      </c>
      <c r="G8" s="13"/>
      <c r="H8" s="14"/>
      <c r="I8" s="13"/>
      <c r="J8" s="14"/>
      <c r="K8" s="15" t="s">
        <v>25</v>
      </c>
      <c r="L8" s="16">
        <v>75000000</v>
      </c>
      <c r="M8" s="16">
        <v>75000000</v>
      </c>
      <c r="N8" s="17">
        <v>0</v>
      </c>
      <c r="O8" s="17">
        <v>0</v>
      </c>
      <c r="P8" s="17">
        <v>0</v>
      </c>
      <c r="Q8" s="54">
        <v>0</v>
      </c>
      <c r="R8" s="38">
        <f t="shared" si="0"/>
        <v>0</v>
      </c>
      <c r="S8" s="37">
        <f t="shared" si="1"/>
        <v>0</v>
      </c>
      <c r="T8" s="39">
        <f t="shared" si="2"/>
        <v>0</v>
      </c>
    </row>
    <row r="9" spans="1:20" ht="22.5" customHeight="1">
      <c r="A9" s="52" t="s">
        <v>16</v>
      </c>
      <c r="B9" s="12" t="s">
        <v>17</v>
      </c>
      <c r="C9" s="12" t="s">
        <v>17</v>
      </c>
      <c r="D9" s="12" t="s">
        <v>17</v>
      </c>
      <c r="E9" s="12" t="s">
        <v>18</v>
      </c>
      <c r="F9" s="12" t="s">
        <v>26</v>
      </c>
      <c r="G9" s="13"/>
      <c r="H9" s="14"/>
      <c r="I9" s="13"/>
      <c r="J9" s="14"/>
      <c r="K9" s="15" t="s">
        <v>27</v>
      </c>
      <c r="L9" s="16">
        <v>53000000</v>
      </c>
      <c r="M9" s="16">
        <v>53000000</v>
      </c>
      <c r="N9" s="17">
        <v>0</v>
      </c>
      <c r="O9" s="16">
        <v>8003187</v>
      </c>
      <c r="P9" s="16">
        <v>8003187</v>
      </c>
      <c r="Q9" s="53">
        <v>8003187</v>
      </c>
      <c r="R9" s="38">
        <f t="shared" si="0"/>
        <v>0.15100352830188679</v>
      </c>
      <c r="S9" s="37">
        <f t="shared" si="1"/>
        <v>0.15100352830188679</v>
      </c>
      <c r="T9" s="39">
        <f t="shared" si="2"/>
        <v>0.15100352830188679</v>
      </c>
    </row>
    <row r="10" spans="1:20" ht="22.5" customHeight="1">
      <c r="A10" s="52" t="s">
        <v>16</v>
      </c>
      <c r="B10" s="12" t="s">
        <v>17</v>
      </c>
      <c r="C10" s="12" t="s">
        <v>17</v>
      </c>
      <c r="D10" s="12" t="s">
        <v>17</v>
      </c>
      <c r="E10" s="12" t="s">
        <v>18</v>
      </c>
      <c r="F10" s="12" t="s">
        <v>28</v>
      </c>
      <c r="G10" s="13"/>
      <c r="H10" s="14"/>
      <c r="I10" s="13"/>
      <c r="J10" s="14"/>
      <c r="K10" s="15" t="s">
        <v>29</v>
      </c>
      <c r="L10" s="16">
        <v>155784192</v>
      </c>
      <c r="M10" s="16">
        <v>155784192</v>
      </c>
      <c r="N10" s="17">
        <v>0</v>
      </c>
      <c r="O10" s="17">
        <v>0</v>
      </c>
      <c r="P10" s="17">
        <v>0</v>
      </c>
      <c r="Q10" s="54">
        <v>0</v>
      </c>
      <c r="R10" s="38">
        <f t="shared" si="0"/>
        <v>0</v>
      </c>
      <c r="S10" s="37">
        <f t="shared" si="1"/>
        <v>0</v>
      </c>
      <c r="T10" s="39">
        <f t="shared" si="2"/>
        <v>0</v>
      </c>
    </row>
    <row r="11" spans="1:20" ht="22.5" customHeight="1">
      <c r="A11" s="52" t="s">
        <v>16</v>
      </c>
      <c r="B11" s="12" t="s">
        <v>17</v>
      </c>
      <c r="C11" s="12" t="s">
        <v>17</v>
      </c>
      <c r="D11" s="12" t="s">
        <v>17</v>
      </c>
      <c r="E11" s="12" t="s">
        <v>18</v>
      </c>
      <c r="F11" s="12" t="s">
        <v>30</v>
      </c>
      <c r="G11" s="13"/>
      <c r="H11" s="14"/>
      <c r="I11" s="13"/>
      <c r="J11" s="14"/>
      <c r="K11" s="15" t="s">
        <v>31</v>
      </c>
      <c r="L11" s="16">
        <v>63215808</v>
      </c>
      <c r="M11" s="16">
        <v>63215808</v>
      </c>
      <c r="N11" s="17">
        <v>0</v>
      </c>
      <c r="O11" s="16">
        <v>5339804</v>
      </c>
      <c r="P11" s="16">
        <v>5339804</v>
      </c>
      <c r="Q11" s="53">
        <v>5339804</v>
      </c>
      <c r="R11" s="38">
        <f t="shared" si="0"/>
        <v>8.4469441567526907E-2</v>
      </c>
      <c r="S11" s="37">
        <f t="shared" si="1"/>
        <v>8.4469441567526907E-2</v>
      </c>
      <c r="T11" s="39">
        <f t="shared" si="2"/>
        <v>8.4469441567526907E-2</v>
      </c>
    </row>
    <row r="12" spans="1:20" ht="22.5" customHeight="1">
      <c r="A12" s="52" t="s">
        <v>16</v>
      </c>
      <c r="B12" s="12" t="s">
        <v>17</v>
      </c>
      <c r="C12" s="12" t="s">
        <v>17</v>
      </c>
      <c r="D12" s="12" t="s">
        <v>32</v>
      </c>
      <c r="E12" s="12" t="s">
        <v>18</v>
      </c>
      <c r="F12" s="12"/>
      <c r="G12" s="13"/>
      <c r="H12" s="14"/>
      <c r="I12" s="13"/>
      <c r="J12" s="14"/>
      <c r="K12" s="15" t="s">
        <v>33</v>
      </c>
      <c r="L12" s="16">
        <v>184000000</v>
      </c>
      <c r="M12" s="16">
        <v>184000000</v>
      </c>
      <c r="N12" s="17">
        <v>0</v>
      </c>
      <c r="O12" s="16">
        <v>35843865</v>
      </c>
      <c r="P12" s="16">
        <v>35843865</v>
      </c>
      <c r="Q12" s="53">
        <v>35843865</v>
      </c>
      <c r="R12" s="38">
        <f t="shared" si="0"/>
        <v>0.19480361413043479</v>
      </c>
      <c r="S12" s="37">
        <f t="shared" si="1"/>
        <v>0.19480361413043479</v>
      </c>
      <c r="T12" s="39">
        <f t="shared" si="2"/>
        <v>0.19480361413043479</v>
      </c>
    </row>
    <row r="13" spans="1:20" ht="22.5" customHeight="1">
      <c r="A13" s="52" t="s">
        <v>16</v>
      </c>
      <c r="B13" s="12" t="s">
        <v>17</v>
      </c>
      <c r="C13" s="12" t="s">
        <v>17</v>
      </c>
      <c r="D13" s="12" t="s">
        <v>32</v>
      </c>
      <c r="E13" s="12" t="s">
        <v>34</v>
      </c>
      <c r="F13" s="12"/>
      <c r="G13" s="13"/>
      <c r="H13" s="14"/>
      <c r="I13" s="13"/>
      <c r="J13" s="14"/>
      <c r="K13" s="15" t="s">
        <v>35</v>
      </c>
      <c r="L13" s="16">
        <v>118275000</v>
      </c>
      <c r="M13" s="16">
        <v>118275000</v>
      </c>
      <c r="N13" s="17">
        <v>0</v>
      </c>
      <c r="O13" s="16">
        <v>25401365</v>
      </c>
      <c r="P13" s="16">
        <v>25401365</v>
      </c>
      <c r="Q13" s="53">
        <v>25401365</v>
      </c>
      <c r="R13" s="38">
        <f t="shared" si="0"/>
        <v>0.21476529274994716</v>
      </c>
      <c r="S13" s="37">
        <f t="shared" si="1"/>
        <v>0.21476529274994716</v>
      </c>
      <c r="T13" s="39">
        <f t="shared" si="2"/>
        <v>0.21476529274994716</v>
      </c>
    </row>
    <row r="14" spans="1:20" ht="22.5" customHeight="1">
      <c r="A14" s="52" t="s">
        <v>16</v>
      </c>
      <c r="B14" s="12" t="s">
        <v>17</v>
      </c>
      <c r="C14" s="12" t="s">
        <v>17</v>
      </c>
      <c r="D14" s="12" t="s">
        <v>32</v>
      </c>
      <c r="E14" s="12" t="s">
        <v>20</v>
      </c>
      <c r="F14" s="12"/>
      <c r="G14" s="13"/>
      <c r="H14" s="14"/>
      <c r="I14" s="13"/>
      <c r="J14" s="14"/>
      <c r="K14" s="15" t="s">
        <v>36</v>
      </c>
      <c r="L14" s="16">
        <v>135710000</v>
      </c>
      <c r="M14" s="16">
        <v>135710000</v>
      </c>
      <c r="N14" s="17">
        <v>0</v>
      </c>
      <c r="O14" s="16">
        <v>24351800</v>
      </c>
      <c r="P14" s="16">
        <v>24351800</v>
      </c>
      <c r="Q14" s="53">
        <v>24351800</v>
      </c>
      <c r="R14" s="38">
        <f t="shared" si="0"/>
        <v>0.17943998231523101</v>
      </c>
      <c r="S14" s="37">
        <f t="shared" si="1"/>
        <v>0.17943998231523101</v>
      </c>
      <c r="T14" s="39">
        <f t="shared" si="2"/>
        <v>0.17943998231523101</v>
      </c>
    </row>
    <row r="15" spans="1:20" ht="22.5" customHeight="1">
      <c r="A15" s="52" t="s">
        <v>16</v>
      </c>
      <c r="B15" s="12" t="s">
        <v>17</v>
      </c>
      <c r="C15" s="12" t="s">
        <v>17</v>
      </c>
      <c r="D15" s="12" t="s">
        <v>32</v>
      </c>
      <c r="E15" s="12" t="s">
        <v>22</v>
      </c>
      <c r="F15" s="12"/>
      <c r="G15" s="13"/>
      <c r="H15" s="14"/>
      <c r="I15" s="13"/>
      <c r="J15" s="14"/>
      <c r="K15" s="15" t="s">
        <v>37</v>
      </c>
      <c r="L15" s="16">
        <v>67957000</v>
      </c>
      <c r="M15" s="16">
        <v>67957000</v>
      </c>
      <c r="N15" s="17">
        <v>0</v>
      </c>
      <c r="O15" s="16">
        <v>12259100</v>
      </c>
      <c r="P15" s="16">
        <v>12259100</v>
      </c>
      <c r="Q15" s="53">
        <v>12259100</v>
      </c>
      <c r="R15" s="38">
        <f t="shared" si="0"/>
        <v>0.18039495563370955</v>
      </c>
      <c r="S15" s="37">
        <f t="shared" si="1"/>
        <v>0.18039495563370955</v>
      </c>
      <c r="T15" s="39">
        <f t="shared" si="2"/>
        <v>0.18039495563370955</v>
      </c>
    </row>
    <row r="16" spans="1:20" ht="22.5" customHeight="1">
      <c r="A16" s="52" t="s">
        <v>16</v>
      </c>
      <c r="B16" s="12" t="s">
        <v>17</v>
      </c>
      <c r="C16" s="12" t="s">
        <v>17</v>
      </c>
      <c r="D16" s="12" t="s">
        <v>32</v>
      </c>
      <c r="E16" s="12" t="s">
        <v>38</v>
      </c>
      <c r="F16" s="12"/>
      <c r="G16" s="13"/>
      <c r="H16" s="14"/>
      <c r="I16" s="13"/>
      <c r="J16" s="14"/>
      <c r="K16" s="15" t="s">
        <v>39</v>
      </c>
      <c r="L16" s="16">
        <v>79678000</v>
      </c>
      <c r="M16" s="16">
        <v>79678000</v>
      </c>
      <c r="N16" s="17">
        <v>0</v>
      </c>
      <c r="O16" s="16">
        <v>12199100</v>
      </c>
      <c r="P16" s="16">
        <v>12199100</v>
      </c>
      <c r="Q16" s="53">
        <v>12199100</v>
      </c>
      <c r="R16" s="38">
        <f t="shared" si="0"/>
        <v>0.153104997615402</v>
      </c>
      <c r="S16" s="37">
        <f t="shared" si="1"/>
        <v>0.153104997615402</v>
      </c>
      <c r="T16" s="39">
        <f t="shared" si="2"/>
        <v>0.153104997615402</v>
      </c>
    </row>
    <row r="17" spans="1:20" ht="22.5" customHeight="1">
      <c r="A17" s="52" t="s">
        <v>16</v>
      </c>
      <c r="B17" s="12" t="s">
        <v>17</v>
      </c>
      <c r="C17" s="12" t="s">
        <v>17</v>
      </c>
      <c r="D17" s="12" t="s">
        <v>32</v>
      </c>
      <c r="E17" s="12" t="s">
        <v>24</v>
      </c>
      <c r="F17" s="12"/>
      <c r="G17" s="13"/>
      <c r="H17" s="14"/>
      <c r="I17" s="13"/>
      <c r="J17" s="14"/>
      <c r="K17" s="15" t="s">
        <v>40</v>
      </c>
      <c r="L17" s="16">
        <v>53790000</v>
      </c>
      <c r="M17" s="16">
        <v>53790000</v>
      </c>
      <c r="N17" s="17">
        <v>0</v>
      </c>
      <c r="O17" s="16">
        <v>9195000</v>
      </c>
      <c r="P17" s="16">
        <v>9195000</v>
      </c>
      <c r="Q17" s="53">
        <v>9195000</v>
      </c>
      <c r="R17" s="38">
        <f t="shared" si="0"/>
        <v>0.17094255437813721</v>
      </c>
      <c r="S17" s="37">
        <f t="shared" si="1"/>
        <v>0.17094255437813721</v>
      </c>
      <c r="T17" s="39">
        <f t="shared" si="2"/>
        <v>0.17094255437813721</v>
      </c>
    </row>
    <row r="18" spans="1:20" ht="22.5" customHeight="1">
      <c r="A18" s="52" t="s">
        <v>16</v>
      </c>
      <c r="B18" s="12" t="s">
        <v>17</v>
      </c>
      <c r="C18" s="12" t="s">
        <v>17</v>
      </c>
      <c r="D18" s="12" t="s">
        <v>32</v>
      </c>
      <c r="E18" s="12" t="s">
        <v>26</v>
      </c>
      <c r="F18" s="12"/>
      <c r="G18" s="13"/>
      <c r="H18" s="14"/>
      <c r="I18" s="13"/>
      <c r="J18" s="14"/>
      <c r="K18" s="15" t="s">
        <v>41</v>
      </c>
      <c r="L18" s="16">
        <v>27590000</v>
      </c>
      <c r="M18" s="16">
        <v>27590000</v>
      </c>
      <c r="N18" s="17">
        <v>0</v>
      </c>
      <c r="O18" s="16">
        <v>6131600</v>
      </c>
      <c r="P18" s="16">
        <v>6131600</v>
      </c>
      <c r="Q18" s="53">
        <v>6131600</v>
      </c>
      <c r="R18" s="38">
        <f t="shared" si="0"/>
        <v>0.2222399420079739</v>
      </c>
      <c r="S18" s="37">
        <f t="shared" si="1"/>
        <v>0.2222399420079739</v>
      </c>
      <c r="T18" s="39">
        <f t="shared" si="2"/>
        <v>0.2222399420079739</v>
      </c>
    </row>
    <row r="19" spans="1:20" ht="22.5" customHeight="1">
      <c r="A19" s="52" t="s">
        <v>16</v>
      </c>
      <c r="B19" s="12" t="s">
        <v>17</v>
      </c>
      <c r="C19" s="12" t="s">
        <v>17</v>
      </c>
      <c r="D19" s="12" t="s">
        <v>42</v>
      </c>
      <c r="E19" s="12" t="s">
        <v>18</v>
      </c>
      <c r="F19" s="12" t="s">
        <v>18</v>
      </c>
      <c r="G19" s="13"/>
      <c r="H19" s="14"/>
      <c r="I19" s="13"/>
      <c r="J19" s="14"/>
      <c r="K19" s="15" t="s">
        <v>43</v>
      </c>
      <c r="L19" s="16">
        <v>90000000</v>
      </c>
      <c r="M19" s="16">
        <v>90000000</v>
      </c>
      <c r="N19" s="17">
        <v>0</v>
      </c>
      <c r="O19" s="16">
        <v>6712757</v>
      </c>
      <c r="P19" s="16">
        <v>6712757</v>
      </c>
      <c r="Q19" s="53">
        <v>6712757</v>
      </c>
      <c r="R19" s="38">
        <f t="shared" si="0"/>
        <v>7.4586188888888891E-2</v>
      </c>
      <c r="S19" s="37">
        <f t="shared" si="1"/>
        <v>7.4586188888888891E-2</v>
      </c>
      <c r="T19" s="39">
        <f t="shared" si="2"/>
        <v>7.4586188888888891E-2</v>
      </c>
    </row>
    <row r="20" spans="1:20" ht="22.5" customHeight="1">
      <c r="A20" s="52" t="s">
        <v>16</v>
      </c>
      <c r="B20" s="12" t="s">
        <v>17</v>
      </c>
      <c r="C20" s="12" t="s">
        <v>17</v>
      </c>
      <c r="D20" s="12" t="s">
        <v>42</v>
      </c>
      <c r="E20" s="12" t="s">
        <v>18</v>
      </c>
      <c r="F20" s="12" t="s">
        <v>34</v>
      </c>
      <c r="G20" s="13"/>
      <c r="H20" s="14"/>
      <c r="I20" s="13"/>
      <c r="J20" s="14"/>
      <c r="K20" s="15" t="s">
        <v>44</v>
      </c>
      <c r="L20" s="16">
        <v>50994290</v>
      </c>
      <c r="M20" s="16">
        <v>50994290</v>
      </c>
      <c r="N20" s="17">
        <v>0</v>
      </c>
      <c r="O20" s="17">
        <v>0</v>
      </c>
      <c r="P20" s="17">
        <v>0</v>
      </c>
      <c r="Q20" s="54">
        <v>0</v>
      </c>
      <c r="R20" s="38">
        <f t="shared" si="0"/>
        <v>0</v>
      </c>
      <c r="S20" s="37">
        <f t="shared" si="1"/>
        <v>0</v>
      </c>
      <c r="T20" s="39">
        <f t="shared" si="2"/>
        <v>0</v>
      </c>
    </row>
    <row r="21" spans="1:20" ht="22.5" customHeight="1">
      <c r="A21" s="52" t="s">
        <v>16</v>
      </c>
      <c r="B21" s="12" t="s">
        <v>17</v>
      </c>
      <c r="C21" s="12" t="s">
        <v>17</v>
      </c>
      <c r="D21" s="12" t="s">
        <v>42</v>
      </c>
      <c r="E21" s="12" t="s">
        <v>18</v>
      </c>
      <c r="F21" s="12" t="s">
        <v>20</v>
      </c>
      <c r="G21" s="13"/>
      <c r="H21" s="14"/>
      <c r="I21" s="13"/>
      <c r="J21" s="14"/>
      <c r="K21" s="15" t="s">
        <v>45</v>
      </c>
      <c r="L21" s="16">
        <v>11005710</v>
      </c>
      <c r="M21" s="16">
        <v>11005710</v>
      </c>
      <c r="N21" s="17">
        <v>0</v>
      </c>
      <c r="O21" s="16">
        <v>664157</v>
      </c>
      <c r="P21" s="16">
        <v>664157</v>
      </c>
      <c r="Q21" s="53">
        <v>664157</v>
      </c>
      <c r="R21" s="38">
        <f t="shared" si="0"/>
        <v>6.0346583727901242E-2</v>
      </c>
      <c r="S21" s="37">
        <f t="shared" si="1"/>
        <v>6.0346583727901242E-2</v>
      </c>
      <c r="T21" s="39">
        <f t="shared" si="2"/>
        <v>6.0346583727901242E-2</v>
      </c>
    </row>
    <row r="22" spans="1:20" ht="22.5" customHeight="1">
      <c r="A22" s="52" t="s">
        <v>16</v>
      </c>
      <c r="B22" s="12" t="s">
        <v>17</v>
      </c>
      <c r="C22" s="12" t="s">
        <v>17</v>
      </c>
      <c r="D22" s="12" t="s">
        <v>42</v>
      </c>
      <c r="E22" s="12" t="s">
        <v>34</v>
      </c>
      <c r="F22" s="12"/>
      <c r="G22" s="13"/>
      <c r="H22" s="14"/>
      <c r="I22" s="13"/>
      <c r="J22" s="14"/>
      <c r="K22" s="15" t="s">
        <v>46</v>
      </c>
      <c r="L22" s="16">
        <v>66000000</v>
      </c>
      <c r="M22" s="16">
        <v>66000000</v>
      </c>
      <c r="N22" s="17">
        <v>0</v>
      </c>
      <c r="O22" s="16">
        <v>11664474</v>
      </c>
      <c r="P22" s="16">
        <v>11664474</v>
      </c>
      <c r="Q22" s="53">
        <v>11664474</v>
      </c>
      <c r="R22" s="38">
        <f t="shared" si="0"/>
        <v>0.17673445454545456</v>
      </c>
      <c r="S22" s="37">
        <f t="shared" si="1"/>
        <v>0.17673445454545456</v>
      </c>
      <c r="T22" s="39">
        <f t="shared" si="2"/>
        <v>0.17673445454545456</v>
      </c>
    </row>
    <row r="23" spans="1:20" ht="22.5" customHeight="1">
      <c r="A23" s="52" t="s">
        <v>16</v>
      </c>
      <c r="B23" s="12" t="s">
        <v>17</v>
      </c>
      <c r="C23" s="12" t="s">
        <v>17</v>
      </c>
      <c r="D23" s="12" t="s">
        <v>42</v>
      </c>
      <c r="E23" s="12" t="s">
        <v>47</v>
      </c>
      <c r="F23" s="12"/>
      <c r="G23" s="13"/>
      <c r="H23" s="14"/>
      <c r="I23" s="13"/>
      <c r="J23" s="14"/>
      <c r="K23" s="15" t="s">
        <v>48</v>
      </c>
      <c r="L23" s="16">
        <v>46000000</v>
      </c>
      <c r="M23" s="16">
        <v>46000000</v>
      </c>
      <c r="N23" s="17">
        <v>0</v>
      </c>
      <c r="O23" s="16">
        <v>7877234</v>
      </c>
      <c r="P23" s="16">
        <v>7877234</v>
      </c>
      <c r="Q23" s="53">
        <v>7877234</v>
      </c>
      <c r="R23" s="38">
        <f t="shared" si="0"/>
        <v>0.17124421739130435</v>
      </c>
      <c r="S23" s="37">
        <f t="shared" si="1"/>
        <v>0.17124421739130435</v>
      </c>
      <c r="T23" s="39">
        <f t="shared" si="2"/>
        <v>0.17124421739130435</v>
      </c>
    </row>
    <row r="24" spans="1:20" ht="22.5" customHeight="1">
      <c r="A24" s="52" t="s">
        <v>16</v>
      </c>
      <c r="B24" s="12" t="s">
        <v>17</v>
      </c>
      <c r="C24" s="12" t="s">
        <v>17</v>
      </c>
      <c r="D24" s="12" t="s">
        <v>42</v>
      </c>
      <c r="E24" s="12" t="s">
        <v>49</v>
      </c>
      <c r="F24" s="12"/>
      <c r="G24" s="13"/>
      <c r="H24" s="14"/>
      <c r="I24" s="13"/>
      <c r="J24" s="14"/>
      <c r="K24" s="15" t="s">
        <v>50</v>
      </c>
      <c r="L24" s="16">
        <v>70000000</v>
      </c>
      <c r="M24" s="16">
        <v>70000000</v>
      </c>
      <c r="N24" s="17">
        <v>0</v>
      </c>
      <c r="O24" s="17">
        <v>0</v>
      </c>
      <c r="P24" s="17">
        <v>0</v>
      </c>
      <c r="Q24" s="54">
        <v>0</v>
      </c>
      <c r="R24" s="38">
        <f t="shared" si="0"/>
        <v>0</v>
      </c>
      <c r="S24" s="37">
        <f t="shared" si="1"/>
        <v>0</v>
      </c>
      <c r="T24" s="39">
        <f t="shared" si="2"/>
        <v>0</v>
      </c>
    </row>
    <row r="25" spans="1:20" ht="22.5" customHeight="1">
      <c r="A25" s="52" t="s">
        <v>16</v>
      </c>
      <c r="B25" s="12" t="s">
        <v>32</v>
      </c>
      <c r="C25" s="12" t="s">
        <v>17</v>
      </c>
      <c r="D25" s="12" t="s">
        <v>17</v>
      </c>
      <c r="E25" s="12" t="s">
        <v>20</v>
      </c>
      <c r="F25" s="12" t="s">
        <v>51</v>
      </c>
      <c r="G25" s="13"/>
      <c r="H25" s="14"/>
      <c r="I25" s="13"/>
      <c r="J25" s="14"/>
      <c r="K25" s="15" t="s">
        <v>52</v>
      </c>
      <c r="L25" s="16">
        <v>40000000</v>
      </c>
      <c r="M25" s="17">
        <v>0</v>
      </c>
      <c r="N25" s="16">
        <v>40000000</v>
      </c>
      <c r="O25" s="17">
        <v>0</v>
      </c>
      <c r="P25" s="17">
        <v>0</v>
      </c>
      <c r="Q25" s="54">
        <v>0</v>
      </c>
      <c r="R25" s="38">
        <f t="shared" si="0"/>
        <v>0</v>
      </c>
      <c r="S25" s="37">
        <f t="shared" si="1"/>
        <v>0</v>
      </c>
      <c r="T25" s="39">
        <f t="shared" si="2"/>
        <v>0</v>
      </c>
    </row>
    <row r="26" spans="1:20" ht="22.5" customHeight="1">
      <c r="A26" s="52" t="s">
        <v>16</v>
      </c>
      <c r="B26" s="12" t="s">
        <v>32</v>
      </c>
      <c r="C26" s="12" t="s">
        <v>17</v>
      </c>
      <c r="D26" s="12" t="s">
        <v>17</v>
      </c>
      <c r="E26" s="12" t="s">
        <v>22</v>
      </c>
      <c r="F26" s="12" t="s">
        <v>20</v>
      </c>
      <c r="G26" s="13"/>
      <c r="H26" s="14"/>
      <c r="I26" s="13"/>
      <c r="J26" s="14"/>
      <c r="K26" s="15" t="s">
        <v>53</v>
      </c>
      <c r="L26" s="16">
        <v>7400000</v>
      </c>
      <c r="M26" s="17">
        <v>0</v>
      </c>
      <c r="N26" s="16">
        <v>7400000</v>
      </c>
      <c r="O26" s="17">
        <v>0</v>
      </c>
      <c r="P26" s="17">
        <v>0</v>
      </c>
      <c r="Q26" s="54">
        <v>0</v>
      </c>
      <c r="R26" s="38">
        <f t="shared" si="0"/>
        <v>0</v>
      </c>
      <c r="S26" s="37">
        <f t="shared" si="1"/>
        <v>0</v>
      </c>
      <c r="T26" s="39">
        <f t="shared" si="2"/>
        <v>0</v>
      </c>
    </row>
    <row r="27" spans="1:20" ht="22.5" customHeight="1">
      <c r="A27" s="52" t="s">
        <v>16</v>
      </c>
      <c r="B27" s="12" t="s">
        <v>32</v>
      </c>
      <c r="C27" s="12" t="s">
        <v>32</v>
      </c>
      <c r="D27" s="12" t="s">
        <v>17</v>
      </c>
      <c r="E27" s="12" t="s">
        <v>34</v>
      </c>
      <c r="F27" s="12" t="s">
        <v>51</v>
      </c>
      <c r="G27" s="13"/>
      <c r="H27" s="14"/>
      <c r="I27" s="13"/>
      <c r="J27" s="14"/>
      <c r="K27" s="15" t="s">
        <v>54</v>
      </c>
      <c r="L27" s="16">
        <v>35000000</v>
      </c>
      <c r="M27" s="17">
        <v>0</v>
      </c>
      <c r="N27" s="16">
        <v>35000000</v>
      </c>
      <c r="O27" s="17">
        <v>0</v>
      </c>
      <c r="P27" s="17">
        <v>0</v>
      </c>
      <c r="Q27" s="54">
        <v>0</v>
      </c>
      <c r="R27" s="38">
        <f t="shared" si="0"/>
        <v>0</v>
      </c>
      <c r="S27" s="37">
        <f t="shared" si="1"/>
        <v>0</v>
      </c>
      <c r="T27" s="39">
        <f t="shared" si="2"/>
        <v>0</v>
      </c>
    </row>
    <row r="28" spans="1:20" ht="22.5" customHeight="1">
      <c r="A28" s="52" t="s">
        <v>16</v>
      </c>
      <c r="B28" s="12" t="s">
        <v>32</v>
      </c>
      <c r="C28" s="12" t="s">
        <v>32</v>
      </c>
      <c r="D28" s="12" t="s">
        <v>17</v>
      </c>
      <c r="E28" s="12" t="s">
        <v>20</v>
      </c>
      <c r="F28" s="12" t="s">
        <v>34</v>
      </c>
      <c r="G28" s="13"/>
      <c r="H28" s="14"/>
      <c r="I28" s="13"/>
      <c r="J28" s="14"/>
      <c r="K28" s="15" t="s">
        <v>55</v>
      </c>
      <c r="L28" s="16">
        <v>13282065</v>
      </c>
      <c r="M28" s="16">
        <v>13282065</v>
      </c>
      <c r="N28" s="17">
        <v>0</v>
      </c>
      <c r="O28" s="16">
        <v>13272665</v>
      </c>
      <c r="P28" s="17">
        <v>0</v>
      </c>
      <c r="Q28" s="54">
        <v>0</v>
      </c>
      <c r="R28" s="38">
        <f t="shared" si="0"/>
        <v>0.99929227872322568</v>
      </c>
      <c r="S28" s="37">
        <f t="shared" si="1"/>
        <v>0</v>
      </c>
      <c r="T28" s="39">
        <f t="shared" si="2"/>
        <v>0</v>
      </c>
    </row>
    <row r="29" spans="1:20" ht="22.5" customHeight="1">
      <c r="A29" s="52" t="s">
        <v>16</v>
      </c>
      <c r="B29" s="12" t="s">
        <v>32</v>
      </c>
      <c r="C29" s="12" t="s">
        <v>32</v>
      </c>
      <c r="D29" s="12" t="s">
        <v>17</v>
      </c>
      <c r="E29" s="12" t="s">
        <v>20</v>
      </c>
      <c r="F29" s="12" t="s">
        <v>20</v>
      </c>
      <c r="G29" s="13"/>
      <c r="H29" s="14"/>
      <c r="I29" s="13"/>
      <c r="J29" s="14"/>
      <c r="K29" s="15" t="s">
        <v>56</v>
      </c>
      <c r="L29" s="16">
        <v>26522500</v>
      </c>
      <c r="M29" s="16">
        <v>26522500</v>
      </c>
      <c r="N29" s="17">
        <v>0</v>
      </c>
      <c r="O29" s="16">
        <v>26522500</v>
      </c>
      <c r="P29" s="17">
        <v>0</v>
      </c>
      <c r="Q29" s="54">
        <v>0</v>
      </c>
      <c r="R29" s="38">
        <f t="shared" si="0"/>
        <v>1</v>
      </c>
      <c r="S29" s="37">
        <f t="shared" si="1"/>
        <v>0</v>
      </c>
      <c r="T29" s="39">
        <f t="shared" si="2"/>
        <v>0</v>
      </c>
    </row>
    <row r="30" spans="1:20" ht="22.5" customHeight="1">
      <c r="A30" s="52" t="s">
        <v>16</v>
      </c>
      <c r="B30" s="12" t="s">
        <v>32</v>
      </c>
      <c r="C30" s="12" t="s">
        <v>32</v>
      </c>
      <c r="D30" s="12" t="s">
        <v>17</v>
      </c>
      <c r="E30" s="12" t="s">
        <v>20</v>
      </c>
      <c r="F30" s="12" t="s">
        <v>38</v>
      </c>
      <c r="G30" s="13"/>
      <c r="H30" s="14"/>
      <c r="I30" s="13"/>
      <c r="J30" s="14"/>
      <c r="K30" s="15" t="s">
        <v>57</v>
      </c>
      <c r="L30" s="16">
        <v>37955193</v>
      </c>
      <c r="M30" s="16">
        <v>13273093</v>
      </c>
      <c r="N30" s="16">
        <v>24682100</v>
      </c>
      <c r="O30" s="16">
        <v>13273093</v>
      </c>
      <c r="P30" s="17">
        <v>0</v>
      </c>
      <c r="Q30" s="54">
        <v>0</v>
      </c>
      <c r="R30" s="38">
        <f t="shared" si="0"/>
        <v>0.34970426839879326</v>
      </c>
      <c r="S30" s="37">
        <f t="shared" si="1"/>
        <v>0</v>
      </c>
      <c r="T30" s="39">
        <f t="shared" si="2"/>
        <v>0</v>
      </c>
    </row>
    <row r="31" spans="1:20" ht="22.5" customHeight="1">
      <c r="A31" s="52" t="s">
        <v>16</v>
      </c>
      <c r="B31" s="12" t="s">
        <v>32</v>
      </c>
      <c r="C31" s="12" t="s">
        <v>32</v>
      </c>
      <c r="D31" s="12" t="s">
        <v>17</v>
      </c>
      <c r="E31" s="12" t="s">
        <v>22</v>
      </c>
      <c r="F31" s="12" t="s">
        <v>26</v>
      </c>
      <c r="G31" s="13"/>
      <c r="H31" s="14"/>
      <c r="I31" s="13"/>
      <c r="J31" s="14"/>
      <c r="K31" s="15" t="s">
        <v>58</v>
      </c>
      <c r="L31" s="16">
        <v>112683482</v>
      </c>
      <c r="M31" s="17">
        <v>0</v>
      </c>
      <c r="N31" s="16">
        <v>110856586</v>
      </c>
      <c r="O31" s="17">
        <v>0</v>
      </c>
      <c r="P31" s="17">
        <v>0</v>
      </c>
      <c r="Q31" s="54">
        <v>0</v>
      </c>
      <c r="R31" s="38">
        <f t="shared" si="0"/>
        <v>0</v>
      </c>
      <c r="S31" s="37">
        <f t="shared" si="1"/>
        <v>0</v>
      </c>
      <c r="T31" s="39">
        <f t="shared" si="2"/>
        <v>0</v>
      </c>
    </row>
    <row r="32" spans="1:20" ht="22.5" customHeight="1">
      <c r="A32" s="52" t="s">
        <v>16</v>
      </c>
      <c r="B32" s="12" t="s">
        <v>32</v>
      </c>
      <c r="C32" s="12" t="s">
        <v>32</v>
      </c>
      <c r="D32" s="12" t="s">
        <v>32</v>
      </c>
      <c r="E32" s="12" t="s">
        <v>38</v>
      </c>
      <c r="F32" s="12" t="s">
        <v>22</v>
      </c>
      <c r="G32" s="13"/>
      <c r="H32" s="14"/>
      <c r="I32" s="13"/>
      <c r="J32" s="14"/>
      <c r="K32" s="15" t="s">
        <v>59</v>
      </c>
      <c r="L32" s="16">
        <v>145065006</v>
      </c>
      <c r="M32" s="17">
        <v>0</v>
      </c>
      <c r="N32" s="16">
        <v>145065006</v>
      </c>
      <c r="O32" s="17">
        <v>0</v>
      </c>
      <c r="P32" s="17">
        <v>0</v>
      </c>
      <c r="Q32" s="54">
        <v>0</v>
      </c>
      <c r="R32" s="38">
        <f t="shared" si="0"/>
        <v>0</v>
      </c>
      <c r="S32" s="37">
        <f t="shared" si="1"/>
        <v>0</v>
      </c>
      <c r="T32" s="39">
        <f t="shared" si="2"/>
        <v>0</v>
      </c>
    </row>
    <row r="33" spans="1:20" ht="22.5" customHeight="1">
      <c r="A33" s="52" t="s">
        <v>16</v>
      </c>
      <c r="B33" s="12" t="s">
        <v>32</v>
      </c>
      <c r="C33" s="12" t="s">
        <v>32</v>
      </c>
      <c r="D33" s="12" t="s">
        <v>32</v>
      </c>
      <c r="E33" s="12" t="s">
        <v>24</v>
      </c>
      <c r="F33" s="12" t="s">
        <v>20</v>
      </c>
      <c r="G33" s="13"/>
      <c r="H33" s="14"/>
      <c r="I33" s="13"/>
      <c r="J33" s="14"/>
      <c r="K33" s="15" t="s">
        <v>60</v>
      </c>
      <c r="L33" s="16">
        <v>18491877</v>
      </c>
      <c r="M33" s="16">
        <v>17213206</v>
      </c>
      <c r="N33" s="16">
        <v>1278671</v>
      </c>
      <c r="O33" s="16">
        <v>11143712</v>
      </c>
      <c r="P33" s="16">
        <v>3026386</v>
      </c>
      <c r="Q33" s="53">
        <v>3026386</v>
      </c>
      <c r="R33" s="38">
        <f t="shared" si="0"/>
        <v>0.60262741310684687</v>
      </c>
      <c r="S33" s="37">
        <f t="shared" si="1"/>
        <v>0.16366029257062439</v>
      </c>
      <c r="T33" s="39">
        <f t="shared" si="2"/>
        <v>0.16366029257062439</v>
      </c>
    </row>
    <row r="34" spans="1:20" ht="22.5" customHeight="1">
      <c r="A34" s="52" t="s">
        <v>16</v>
      </c>
      <c r="B34" s="12" t="s">
        <v>32</v>
      </c>
      <c r="C34" s="12" t="s">
        <v>32</v>
      </c>
      <c r="D34" s="12" t="s">
        <v>32</v>
      </c>
      <c r="E34" s="12" t="s">
        <v>24</v>
      </c>
      <c r="F34" s="12" t="s">
        <v>22</v>
      </c>
      <c r="G34" s="13"/>
      <c r="H34" s="14"/>
      <c r="I34" s="13"/>
      <c r="J34" s="14"/>
      <c r="K34" s="15" t="s">
        <v>61</v>
      </c>
      <c r="L34" s="16">
        <v>22696411</v>
      </c>
      <c r="M34" s="16">
        <v>22696411</v>
      </c>
      <c r="N34" s="17">
        <v>0</v>
      </c>
      <c r="O34" s="16">
        <v>20000000</v>
      </c>
      <c r="P34" s="17">
        <v>0</v>
      </c>
      <c r="Q34" s="54">
        <v>0</v>
      </c>
      <c r="R34" s="38">
        <f t="shared" si="0"/>
        <v>0.88119659094999647</v>
      </c>
      <c r="S34" s="37">
        <f t="shared" si="1"/>
        <v>0</v>
      </c>
      <c r="T34" s="39">
        <f t="shared" si="2"/>
        <v>0</v>
      </c>
    </row>
    <row r="35" spans="1:20" ht="22.5" customHeight="1">
      <c r="A35" s="52" t="s">
        <v>16</v>
      </c>
      <c r="B35" s="12" t="s">
        <v>32</v>
      </c>
      <c r="C35" s="12" t="s">
        <v>32</v>
      </c>
      <c r="D35" s="12" t="s">
        <v>32</v>
      </c>
      <c r="E35" s="12" t="s">
        <v>24</v>
      </c>
      <c r="F35" s="12" t="s">
        <v>51</v>
      </c>
      <c r="G35" s="13"/>
      <c r="H35" s="14"/>
      <c r="I35" s="13"/>
      <c r="J35" s="14"/>
      <c r="K35" s="15" t="s">
        <v>62</v>
      </c>
      <c r="L35" s="16">
        <v>7300000</v>
      </c>
      <c r="M35" s="16">
        <v>205887</v>
      </c>
      <c r="N35" s="16">
        <v>7094113</v>
      </c>
      <c r="O35" s="16">
        <v>205887</v>
      </c>
      <c r="P35" s="16">
        <v>205887</v>
      </c>
      <c r="Q35" s="53">
        <v>205887</v>
      </c>
      <c r="R35" s="38">
        <f t="shared" si="0"/>
        <v>2.8203698630136987E-2</v>
      </c>
      <c r="S35" s="37">
        <f t="shared" si="1"/>
        <v>2.8203698630136987E-2</v>
      </c>
      <c r="T35" s="39">
        <f t="shared" si="2"/>
        <v>2.8203698630136987E-2</v>
      </c>
    </row>
    <row r="36" spans="1:20" ht="22.5" customHeight="1">
      <c r="A36" s="52" t="s">
        <v>16</v>
      </c>
      <c r="B36" s="12" t="s">
        <v>32</v>
      </c>
      <c r="C36" s="12" t="s">
        <v>32</v>
      </c>
      <c r="D36" s="12" t="s">
        <v>32</v>
      </c>
      <c r="E36" s="12" t="s">
        <v>24</v>
      </c>
      <c r="F36" s="12" t="s">
        <v>28</v>
      </c>
      <c r="G36" s="13"/>
      <c r="H36" s="14"/>
      <c r="I36" s="13"/>
      <c r="J36" s="14"/>
      <c r="K36" s="15" t="s">
        <v>63</v>
      </c>
      <c r="L36" s="16">
        <v>9663158</v>
      </c>
      <c r="M36" s="16">
        <v>9663158</v>
      </c>
      <c r="N36" s="17">
        <v>0</v>
      </c>
      <c r="O36" s="16">
        <v>1722340</v>
      </c>
      <c r="P36" s="16">
        <v>1722340</v>
      </c>
      <c r="Q36" s="53">
        <v>1722340</v>
      </c>
      <c r="R36" s="38">
        <f t="shared" si="0"/>
        <v>0.17823779762268194</v>
      </c>
      <c r="S36" s="37">
        <f t="shared" si="1"/>
        <v>0.17823779762268194</v>
      </c>
      <c r="T36" s="39">
        <f t="shared" si="2"/>
        <v>0.17823779762268194</v>
      </c>
    </row>
    <row r="37" spans="1:20" ht="22.5" customHeight="1">
      <c r="A37" s="52" t="s">
        <v>16</v>
      </c>
      <c r="B37" s="12" t="s">
        <v>32</v>
      </c>
      <c r="C37" s="12" t="s">
        <v>32</v>
      </c>
      <c r="D37" s="12" t="s">
        <v>32</v>
      </c>
      <c r="E37" s="12" t="s">
        <v>26</v>
      </c>
      <c r="F37" s="12" t="s">
        <v>18</v>
      </c>
      <c r="G37" s="13"/>
      <c r="H37" s="14"/>
      <c r="I37" s="13"/>
      <c r="J37" s="14"/>
      <c r="K37" s="15" t="s">
        <v>64</v>
      </c>
      <c r="L37" s="16">
        <v>24717794.059999999</v>
      </c>
      <c r="M37" s="17">
        <v>0</v>
      </c>
      <c r="N37" s="16">
        <v>24717794.059999999</v>
      </c>
      <c r="O37" s="17">
        <v>0</v>
      </c>
      <c r="P37" s="17">
        <v>0</v>
      </c>
      <c r="Q37" s="54">
        <v>0</v>
      </c>
      <c r="R37" s="38">
        <f t="shared" si="0"/>
        <v>0</v>
      </c>
      <c r="S37" s="37">
        <f t="shared" si="1"/>
        <v>0</v>
      </c>
      <c r="T37" s="39">
        <f t="shared" si="2"/>
        <v>0</v>
      </c>
    </row>
    <row r="38" spans="1:20" ht="22.5" customHeight="1">
      <c r="A38" s="52" t="s">
        <v>16</v>
      </c>
      <c r="B38" s="12" t="s">
        <v>32</v>
      </c>
      <c r="C38" s="12" t="s">
        <v>32</v>
      </c>
      <c r="D38" s="12" t="s">
        <v>32</v>
      </c>
      <c r="E38" s="12" t="s">
        <v>26</v>
      </c>
      <c r="F38" s="12" t="s">
        <v>34</v>
      </c>
      <c r="G38" s="13"/>
      <c r="H38" s="14"/>
      <c r="I38" s="13"/>
      <c r="J38" s="14"/>
      <c r="K38" s="15" t="s">
        <v>65</v>
      </c>
      <c r="L38" s="16">
        <v>463709996</v>
      </c>
      <c r="M38" s="16">
        <v>462818208</v>
      </c>
      <c r="N38" s="16">
        <v>891788</v>
      </c>
      <c r="O38" s="16">
        <v>462818208</v>
      </c>
      <c r="P38" s="16">
        <v>77136368</v>
      </c>
      <c r="Q38" s="53">
        <v>77136368</v>
      </c>
      <c r="R38" s="38">
        <f t="shared" si="0"/>
        <v>0.99807684111256467</v>
      </c>
      <c r="S38" s="37">
        <f t="shared" si="1"/>
        <v>0.16634614018542745</v>
      </c>
      <c r="T38" s="39">
        <f t="shared" si="2"/>
        <v>0.16634614018542745</v>
      </c>
    </row>
    <row r="39" spans="1:20" ht="22.5" customHeight="1">
      <c r="A39" s="52" t="s">
        <v>16</v>
      </c>
      <c r="B39" s="12" t="s">
        <v>32</v>
      </c>
      <c r="C39" s="12" t="s">
        <v>32</v>
      </c>
      <c r="D39" s="12" t="s">
        <v>32</v>
      </c>
      <c r="E39" s="12" t="s">
        <v>51</v>
      </c>
      <c r="F39" s="12" t="s">
        <v>34</v>
      </c>
      <c r="G39" s="13"/>
      <c r="H39" s="14"/>
      <c r="I39" s="13"/>
      <c r="J39" s="14"/>
      <c r="K39" s="15" t="s">
        <v>66</v>
      </c>
      <c r="L39" s="16">
        <v>115700000</v>
      </c>
      <c r="M39" s="16">
        <v>30200000</v>
      </c>
      <c r="N39" s="16">
        <v>500000</v>
      </c>
      <c r="O39" s="16">
        <v>30200000</v>
      </c>
      <c r="P39" s="16">
        <v>14200000</v>
      </c>
      <c r="Q39" s="53">
        <v>14200000</v>
      </c>
      <c r="R39" s="38">
        <f t="shared" si="0"/>
        <v>0.26101987899740708</v>
      </c>
      <c r="S39" s="37">
        <f t="shared" si="1"/>
        <v>0.12273120138288678</v>
      </c>
      <c r="T39" s="39">
        <f t="shared" si="2"/>
        <v>0.12273120138288678</v>
      </c>
    </row>
    <row r="40" spans="1:20" ht="30" customHeight="1">
      <c r="A40" s="52" t="s">
        <v>16</v>
      </c>
      <c r="B40" s="12" t="s">
        <v>32</v>
      </c>
      <c r="C40" s="12" t="s">
        <v>32</v>
      </c>
      <c r="D40" s="12" t="s">
        <v>32</v>
      </c>
      <c r="E40" s="12" t="s">
        <v>51</v>
      </c>
      <c r="F40" s="12" t="s">
        <v>20</v>
      </c>
      <c r="G40" s="13"/>
      <c r="H40" s="14"/>
      <c r="I40" s="13"/>
      <c r="J40" s="14"/>
      <c r="K40" s="15" t="s">
        <v>67</v>
      </c>
      <c r="L40" s="16">
        <v>29500000</v>
      </c>
      <c r="M40" s="16">
        <v>29500000</v>
      </c>
      <c r="N40" s="17">
        <v>0</v>
      </c>
      <c r="O40" s="16">
        <v>29500000</v>
      </c>
      <c r="P40" s="17">
        <v>0</v>
      </c>
      <c r="Q40" s="54">
        <v>0</v>
      </c>
      <c r="R40" s="38">
        <f t="shared" si="0"/>
        <v>1</v>
      </c>
      <c r="S40" s="37">
        <f t="shared" si="1"/>
        <v>0</v>
      </c>
      <c r="T40" s="39">
        <f t="shared" si="2"/>
        <v>0</v>
      </c>
    </row>
    <row r="41" spans="1:20" ht="41.25" customHeight="1">
      <c r="A41" s="52" t="s">
        <v>16</v>
      </c>
      <c r="B41" s="12" t="s">
        <v>32</v>
      </c>
      <c r="C41" s="12" t="s">
        <v>32</v>
      </c>
      <c r="D41" s="12" t="s">
        <v>32</v>
      </c>
      <c r="E41" s="12" t="s">
        <v>51</v>
      </c>
      <c r="F41" s="12" t="s">
        <v>22</v>
      </c>
      <c r="G41" s="13"/>
      <c r="H41" s="14"/>
      <c r="I41" s="13"/>
      <c r="J41" s="14"/>
      <c r="K41" s="15" t="s">
        <v>68</v>
      </c>
      <c r="L41" s="16">
        <v>141931600</v>
      </c>
      <c r="M41" s="16">
        <v>44793588</v>
      </c>
      <c r="N41" s="16">
        <v>72859092.680000007</v>
      </c>
      <c r="O41" s="16">
        <v>12385258.07</v>
      </c>
      <c r="P41" s="16">
        <v>7522866.0700000003</v>
      </c>
      <c r="Q41" s="53">
        <v>7522866.0700000003</v>
      </c>
      <c r="R41" s="38">
        <f t="shared" si="0"/>
        <v>8.7262160575939399E-2</v>
      </c>
      <c r="S41" s="37">
        <f t="shared" si="1"/>
        <v>5.3003461315168719E-2</v>
      </c>
      <c r="T41" s="39">
        <f t="shared" si="2"/>
        <v>5.3003461315168719E-2</v>
      </c>
    </row>
    <row r="42" spans="1:20" ht="22.5" customHeight="1">
      <c r="A42" s="52" t="s">
        <v>16</v>
      </c>
      <c r="B42" s="12" t="s">
        <v>32</v>
      </c>
      <c r="C42" s="12" t="s">
        <v>32</v>
      </c>
      <c r="D42" s="12" t="s">
        <v>32</v>
      </c>
      <c r="E42" s="12" t="s">
        <v>51</v>
      </c>
      <c r="F42" s="12" t="s">
        <v>38</v>
      </c>
      <c r="G42" s="13"/>
      <c r="H42" s="14"/>
      <c r="I42" s="13"/>
      <c r="J42" s="14"/>
      <c r="K42" s="15" t="s">
        <v>69</v>
      </c>
      <c r="L42" s="16">
        <v>216635293.94</v>
      </c>
      <c r="M42" s="16">
        <v>86067526.920000002</v>
      </c>
      <c r="N42" s="17">
        <v>99.69</v>
      </c>
      <c r="O42" s="16">
        <v>86067526.920000002</v>
      </c>
      <c r="P42" s="16">
        <v>10224272</v>
      </c>
      <c r="Q42" s="53">
        <v>10224272</v>
      </c>
      <c r="R42" s="38">
        <f t="shared" si="0"/>
        <v>0.39729226643853122</v>
      </c>
      <c r="S42" s="37">
        <f t="shared" si="1"/>
        <v>4.7195781509322056E-2</v>
      </c>
      <c r="T42" s="39">
        <f t="shared" si="2"/>
        <v>4.7195781509322056E-2</v>
      </c>
    </row>
    <row r="43" spans="1:20" ht="22.5" customHeight="1">
      <c r="A43" s="52" t="s">
        <v>16</v>
      </c>
      <c r="B43" s="12" t="s">
        <v>32</v>
      </c>
      <c r="C43" s="12" t="s">
        <v>32</v>
      </c>
      <c r="D43" s="12" t="s">
        <v>32</v>
      </c>
      <c r="E43" s="12" t="s">
        <v>51</v>
      </c>
      <c r="F43" s="12" t="s">
        <v>26</v>
      </c>
      <c r="G43" s="13"/>
      <c r="H43" s="14"/>
      <c r="I43" s="13"/>
      <c r="J43" s="14"/>
      <c r="K43" s="15" t="s">
        <v>70</v>
      </c>
      <c r="L43" s="16">
        <v>206227000</v>
      </c>
      <c r="M43" s="17">
        <v>0</v>
      </c>
      <c r="N43" s="16">
        <v>206227000</v>
      </c>
      <c r="O43" s="17">
        <v>0</v>
      </c>
      <c r="P43" s="17">
        <v>0</v>
      </c>
      <c r="Q43" s="54">
        <v>0</v>
      </c>
      <c r="R43" s="38">
        <f t="shared" si="0"/>
        <v>0</v>
      </c>
      <c r="S43" s="37">
        <f t="shared" si="1"/>
        <v>0</v>
      </c>
      <c r="T43" s="39">
        <f t="shared" si="2"/>
        <v>0</v>
      </c>
    </row>
    <row r="44" spans="1:20" ht="22.5" customHeight="1">
      <c r="A44" s="52" t="s">
        <v>16</v>
      </c>
      <c r="B44" s="12" t="s">
        <v>32</v>
      </c>
      <c r="C44" s="12" t="s">
        <v>32</v>
      </c>
      <c r="D44" s="12" t="s">
        <v>32</v>
      </c>
      <c r="E44" s="12" t="s">
        <v>28</v>
      </c>
      <c r="F44" s="12" t="s">
        <v>34</v>
      </c>
      <c r="G44" s="13"/>
      <c r="H44" s="14"/>
      <c r="I44" s="13"/>
      <c r="J44" s="14"/>
      <c r="K44" s="15" t="s">
        <v>71</v>
      </c>
      <c r="L44" s="16">
        <v>30000000</v>
      </c>
      <c r="M44" s="17">
        <v>0</v>
      </c>
      <c r="N44" s="16">
        <v>30000000</v>
      </c>
      <c r="O44" s="17">
        <v>0</v>
      </c>
      <c r="P44" s="17">
        <v>0</v>
      </c>
      <c r="Q44" s="54">
        <v>0</v>
      </c>
      <c r="R44" s="38">
        <f t="shared" si="0"/>
        <v>0</v>
      </c>
      <c r="S44" s="37">
        <f t="shared" si="1"/>
        <v>0</v>
      </c>
      <c r="T44" s="39">
        <f t="shared" si="2"/>
        <v>0</v>
      </c>
    </row>
    <row r="45" spans="1:20" ht="22.5" customHeight="1">
      <c r="A45" s="52" t="s">
        <v>16</v>
      </c>
      <c r="B45" s="12" t="s">
        <v>32</v>
      </c>
      <c r="C45" s="12" t="s">
        <v>32</v>
      </c>
      <c r="D45" s="12" t="s">
        <v>32</v>
      </c>
      <c r="E45" s="12" t="s">
        <v>28</v>
      </c>
      <c r="F45" s="12" t="s">
        <v>22</v>
      </c>
      <c r="G45" s="13"/>
      <c r="H45" s="14"/>
      <c r="I45" s="13"/>
      <c r="J45" s="14"/>
      <c r="K45" s="15" t="s">
        <v>72</v>
      </c>
      <c r="L45" s="16">
        <v>12118624</v>
      </c>
      <c r="M45" s="16">
        <v>12118624</v>
      </c>
      <c r="N45" s="17">
        <v>0</v>
      </c>
      <c r="O45" s="16">
        <v>1013510</v>
      </c>
      <c r="P45" s="16">
        <v>1013510</v>
      </c>
      <c r="Q45" s="53">
        <v>1013510</v>
      </c>
      <c r="R45" s="38">
        <f t="shared" si="0"/>
        <v>8.3632432196922693E-2</v>
      </c>
      <c r="S45" s="37">
        <f t="shared" si="1"/>
        <v>8.3632432196922693E-2</v>
      </c>
      <c r="T45" s="39">
        <f t="shared" si="2"/>
        <v>8.3632432196922693E-2</v>
      </c>
    </row>
    <row r="46" spans="1:20" ht="22.5" customHeight="1">
      <c r="A46" s="52" t="s">
        <v>16</v>
      </c>
      <c r="B46" s="12" t="s">
        <v>32</v>
      </c>
      <c r="C46" s="12" t="s">
        <v>32</v>
      </c>
      <c r="D46" s="12" t="s">
        <v>32</v>
      </c>
      <c r="E46" s="12" t="s">
        <v>28</v>
      </c>
      <c r="F46" s="12" t="s">
        <v>24</v>
      </c>
      <c r="G46" s="13"/>
      <c r="H46" s="14"/>
      <c r="I46" s="13"/>
      <c r="J46" s="14"/>
      <c r="K46" s="15" t="s">
        <v>73</v>
      </c>
      <c r="L46" s="16">
        <v>20000000</v>
      </c>
      <c r="M46" s="17">
        <v>0</v>
      </c>
      <c r="N46" s="16">
        <v>20000000</v>
      </c>
      <c r="O46" s="17">
        <v>0</v>
      </c>
      <c r="P46" s="17">
        <v>0</v>
      </c>
      <c r="Q46" s="54">
        <v>0</v>
      </c>
      <c r="R46" s="38">
        <f t="shared" si="0"/>
        <v>0</v>
      </c>
      <c r="S46" s="37">
        <f t="shared" si="1"/>
        <v>0</v>
      </c>
      <c r="T46" s="39">
        <f t="shared" si="2"/>
        <v>0</v>
      </c>
    </row>
    <row r="47" spans="1:20" ht="22.5" customHeight="1">
      <c r="A47" s="52" t="s">
        <v>16</v>
      </c>
      <c r="B47" s="12" t="s">
        <v>32</v>
      </c>
      <c r="C47" s="12" t="s">
        <v>32</v>
      </c>
      <c r="D47" s="12" t="s">
        <v>32</v>
      </c>
      <c r="E47" s="12" t="s">
        <v>30</v>
      </c>
      <c r="F47" s="12"/>
      <c r="G47" s="13"/>
      <c r="H47" s="14"/>
      <c r="I47" s="13"/>
      <c r="J47" s="14"/>
      <c r="K47" s="15" t="s">
        <v>74</v>
      </c>
      <c r="L47" s="16">
        <v>33000000</v>
      </c>
      <c r="M47" s="16">
        <v>33000000</v>
      </c>
      <c r="N47" s="17">
        <v>0</v>
      </c>
      <c r="O47" s="16">
        <v>5280523</v>
      </c>
      <c r="P47" s="16">
        <v>5280523</v>
      </c>
      <c r="Q47" s="53">
        <v>5280523</v>
      </c>
      <c r="R47" s="38">
        <f t="shared" si="0"/>
        <v>0.16001584848484848</v>
      </c>
      <c r="S47" s="37">
        <f t="shared" si="1"/>
        <v>0.16001584848484848</v>
      </c>
      <c r="T47" s="39">
        <f t="shared" si="2"/>
        <v>0.16001584848484848</v>
      </c>
    </row>
    <row r="48" spans="1:20" ht="22.5" customHeight="1">
      <c r="A48" s="52" t="s">
        <v>16</v>
      </c>
      <c r="B48" s="12" t="s">
        <v>75</v>
      </c>
      <c r="C48" s="12" t="s">
        <v>17</v>
      </c>
      <c r="D48" s="12" t="s">
        <v>32</v>
      </c>
      <c r="E48" s="12" t="s">
        <v>24</v>
      </c>
      <c r="F48" s="12"/>
      <c r="G48" s="13"/>
      <c r="H48" s="14"/>
      <c r="I48" s="13"/>
      <c r="J48" s="14"/>
      <c r="K48" s="15" t="s">
        <v>76</v>
      </c>
      <c r="L48" s="16">
        <v>60800000</v>
      </c>
      <c r="M48" s="17">
        <v>0</v>
      </c>
      <c r="N48" s="16">
        <v>60800000</v>
      </c>
      <c r="O48" s="17">
        <v>0</v>
      </c>
      <c r="P48" s="17">
        <v>0</v>
      </c>
      <c r="Q48" s="54">
        <v>0</v>
      </c>
      <c r="R48" s="38">
        <f t="shared" si="0"/>
        <v>0</v>
      </c>
      <c r="S48" s="37">
        <f t="shared" si="1"/>
        <v>0</v>
      </c>
      <c r="T48" s="39">
        <f t="shared" si="2"/>
        <v>0</v>
      </c>
    </row>
    <row r="49" spans="1:20" ht="22.5" customHeight="1">
      <c r="A49" s="52" t="s">
        <v>16</v>
      </c>
      <c r="B49" s="12" t="s">
        <v>75</v>
      </c>
      <c r="C49" s="12" t="s">
        <v>77</v>
      </c>
      <c r="D49" s="12" t="s">
        <v>17</v>
      </c>
      <c r="E49" s="12"/>
      <c r="F49" s="12"/>
      <c r="G49" s="13"/>
      <c r="H49" s="14"/>
      <c r="I49" s="13"/>
      <c r="J49" s="14"/>
      <c r="K49" s="15" t="s">
        <v>78</v>
      </c>
      <c r="L49" s="16">
        <v>38900000</v>
      </c>
      <c r="M49" s="17">
        <v>0</v>
      </c>
      <c r="N49" s="16">
        <v>38900000</v>
      </c>
      <c r="O49" s="17">
        <v>0</v>
      </c>
      <c r="P49" s="17">
        <v>0</v>
      </c>
      <c r="Q49" s="54">
        <v>0</v>
      </c>
      <c r="R49" s="38">
        <f t="shared" si="0"/>
        <v>0</v>
      </c>
      <c r="S49" s="37">
        <f t="shared" si="1"/>
        <v>0</v>
      </c>
      <c r="T49" s="39">
        <f t="shared" si="2"/>
        <v>0</v>
      </c>
    </row>
    <row r="50" spans="1:20" ht="40.5" customHeight="1" thickBot="1">
      <c r="A50" s="5" t="s">
        <v>81</v>
      </c>
      <c r="B50" s="6">
        <v>3708</v>
      </c>
      <c r="C50" s="6">
        <v>1000</v>
      </c>
      <c r="D50" s="6">
        <v>3</v>
      </c>
      <c r="E50" s="6" t="s">
        <v>0</v>
      </c>
      <c r="F50" s="6" t="s">
        <v>0</v>
      </c>
      <c r="G50" s="55" t="s">
        <v>0</v>
      </c>
      <c r="H50" s="56"/>
      <c r="I50" s="55" t="s">
        <v>0</v>
      </c>
      <c r="J50" s="56"/>
      <c r="K50" s="6" t="s">
        <v>82</v>
      </c>
      <c r="L50" s="4">
        <v>51100000000</v>
      </c>
      <c r="M50" s="6">
        <v>0</v>
      </c>
      <c r="N50" s="6">
        <v>0</v>
      </c>
      <c r="O50" s="6">
        <v>0</v>
      </c>
      <c r="P50" s="6">
        <v>0</v>
      </c>
      <c r="Q50" s="57">
        <v>0</v>
      </c>
      <c r="R50" s="40">
        <f t="shared" si="0"/>
        <v>0</v>
      </c>
      <c r="S50" s="41">
        <f t="shared" si="1"/>
        <v>0</v>
      </c>
      <c r="T50" s="42">
        <f t="shared" si="2"/>
        <v>0</v>
      </c>
    </row>
    <row r="51" spans="1:20" ht="10.5" customHeight="1" thickBot="1">
      <c r="A51" s="11"/>
      <c r="B51" s="7"/>
      <c r="C51" s="7"/>
      <c r="D51" s="7"/>
      <c r="E51" s="7"/>
      <c r="F51" s="7"/>
      <c r="G51" s="7"/>
      <c r="H51" s="7"/>
      <c r="I51" s="7"/>
      <c r="J51" s="7"/>
      <c r="K51" s="7"/>
      <c r="L51" s="9"/>
      <c r="M51" s="7"/>
      <c r="N51" s="7"/>
      <c r="O51" s="7"/>
      <c r="P51" s="7"/>
      <c r="Q51" s="7"/>
    </row>
    <row r="52" spans="1:20" ht="22.5" customHeight="1" thickBot="1">
      <c r="A52" s="20" t="s">
        <v>85</v>
      </c>
      <c r="B52" s="21"/>
      <c r="C52" s="21"/>
      <c r="D52" s="21"/>
      <c r="E52" s="21"/>
      <c r="F52" s="21"/>
      <c r="G52" s="21"/>
      <c r="H52" s="21"/>
      <c r="I52" s="21"/>
      <c r="J52" s="21"/>
      <c r="K52" s="22"/>
      <c r="L52" s="18">
        <f>SUM(L5:L50)</f>
        <v>55992400000</v>
      </c>
      <c r="M52" s="19">
        <f t="shared" ref="M52:R52" si="3">SUM(M5:M50)</f>
        <v>3824454266.9200001</v>
      </c>
      <c r="N52" s="19">
        <f t="shared" si="3"/>
        <v>826272250.43000007</v>
      </c>
      <c r="O52" s="19">
        <f t="shared" si="3"/>
        <v>1165171429.99</v>
      </c>
      <c r="P52" s="19">
        <f t="shared" si="3"/>
        <v>572098359.07000005</v>
      </c>
      <c r="Q52" s="43">
        <f t="shared" si="3"/>
        <v>572098359.07000005</v>
      </c>
      <c r="R52" s="44">
        <f>+O52/L52</f>
        <v>2.0809456818961146E-2</v>
      </c>
      <c r="S52" s="45">
        <f>+P52/L52</f>
        <v>1.0217428777298348E-2</v>
      </c>
      <c r="T52" s="46">
        <f>+Q52/L52</f>
        <v>1.0217428777298348E-2</v>
      </c>
    </row>
  </sheetData>
  <mergeCells count="97">
    <mergeCell ref="A1:Q1"/>
    <mergeCell ref="A2:Q2"/>
    <mergeCell ref="A52:K52"/>
    <mergeCell ref="I50:J50"/>
    <mergeCell ref="G49:H49"/>
    <mergeCell ref="I49:J49"/>
    <mergeCell ref="G48:H48"/>
    <mergeCell ref="I48:J48"/>
    <mergeCell ref="G47:H47"/>
    <mergeCell ref="I47:J47"/>
    <mergeCell ref="G46:H46"/>
    <mergeCell ref="I46:J46"/>
    <mergeCell ref="G45:H45"/>
    <mergeCell ref="I45:J45"/>
    <mergeCell ref="G44:H44"/>
    <mergeCell ref="I44:J44"/>
    <mergeCell ref="G43:H43"/>
    <mergeCell ref="I43:J43"/>
    <mergeCell ref="G42:H42"/>
    <mergeCell ref="I42:J42"/>
    <mergeCell ref="G41:H41"/>
    <mergeCell ref="I41:J41"/>
    <mergeCell ref="G40:H40"/>
    <mergeCell ref="I40:J40"/>
    <mergeCell ref="G39:H39"/>
    <mergeCell ref="I39:J39"/>
    <mergeCell ref="G38:H38"/>
    <mergeCell ref="I38:J38"/>
    <mergeCell ref="G37:H37"/>
    <mergeCell ref="I37:J37"/>
    <mergeCell ref="G50:H50"/>
    <mergeCell ref="G36:H36"/>
    <mergeCell ref="I36:J36"/>
    <mergeCell ref="G35:H35"/>
    <mergeCell ref="I35:J35"/>
    <mergeCell ref="G34:H34"/>
    <mergeCell ref="I34:J34"/>
    <mergeCell ref="G33:H33"/>
    <mergeCell ref="I33:J33"/>
    <mergeCell ref="G32:H32"/>
    <mergeCell ref="I32:J32"/>
    <mergeCell ref="G31:H31"/>
    <mergeCell ref="I31:J31"/>
    <mergeCell ref="G30:H30"/>
    <mergeCell ref="I30:J30"/>
    <mergeCell ref="G29:H29"/>
    <mergeCell ref="I29:J29"/>
    <mergeCell ref="G28:H28"/>
    <mergeCell ref="I28:J28"/>
    <mergeCell ref="G27:H27"/>
    <mergeCell ref="I27:J27"/>
    <mergeCell ref="G26:H26"/>
    <mergeCell ref="I26:J26"/>
    <mergeCell ref="G25:H25"/>
    <mergeCell ref="I25:J25"/>
    <mergeCell ref="G24:H24"/>
    <mergeCell ref="I24:J24"/>
    <mergeCell ref="G23:H23"/>
    <mergeCell ref="I23:J23"/>
    <mergeCell ref="G22:H22"/>
    <mergeCell ref="I22:J22"/>
    <mergeCell ref="G21:H21"/>
    <mergeCell ref="I21:J21"/>
    <mergeCell ref="G20:H20"/>
    <mergeCell ref="I20:J20"/>
    <mergeCell ref="G19:H19"/>
    <mergeCell ref="I19:J19"/>
    <mergeCell ref="G18:H18"/>
    <mergeCell ref="I18:J18"/>
    <mergeCell ref="G17:H17"/>
    <mergeCell ref="I17:J17"/>
    <mergeCell ref="G16:H16"/>
    <mergeCell ref="I16:J16"/>
    <mergeCell ref="G15:H15"/>
    <mergeCell ref="I15:J15"/>
    <mergeCell ref="G14:H14"/>
    <mergeCell ref="I14:J14"/>
    <mergeCell ref="G13:H13"/>
    <mergeCell ref="I13:J13"/>
    <mergeCell ref="G12:H12"/>
    <mergeCell ref="I12:J12"/>
    <mergeCell ref="G11:H11"/>
    <mergeCell ref="I11:J11"/>
    <mergeCell ref="G10:H10"/>
    <mergeCell ref="I10:J10"/>
    <mergeCell ref="G9:H9"/>
    <mergeCell ref="I9:J9"/>
    <mergeCell ref="G8:H8"/>
    <mergeCell ref="I8:J8"/>
    <mergeCell ref="G7:H7"/>
    <mergeCell ref="I7:J7"/>
    <mergeCell ref="G6:H6"/>
    <mergeCell ref="I6:J6"/>
    <mergeCell ref="G5:H5"/>
    <mergeCell ref="I5:J5"/>
    <mergeCell ref="G4:H4"/>
    <mergeCell ref="I4:J4"/>
  </mergeCells>
  <conditionalFormatting sqref="R5:T52">
    <cfRule type="iconSet" priority="1">
      <iconSet iconSet="3Arrows">
        <cfvo type="percent" val="0"/>
        <cfvo type="percent" val="11"/>
        <cfvo type="percent" val="16"/>
      </iconSet>
    </cfRule>
  </conditionalFormatting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>
      <selection sqref="A1:AV1"/>
    </sheetView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2020-03-13T13:18:02Z</dcterms:created>
  <dcterms:modified xsi:type="dcterms:W3CDTF">2020-03-13T14:13:43Z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