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ppto\PRESUPUESTO DNBC\2020\informes presupuesto 2020\"/>
    </mc:Choice>
  </mc:AlternateContent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AA60" i="1" l="1"/>
  <c r="Z60" i="1"/>
  <c r="Y60" i="1"/>
  <c r="AA58" i="1"/>
  <c r="Z58" i="1"/>
  <c r="Y58" i="1"/>
  <c r="AA57" i="1"/>
  <c r="Z57" i="1"/>
  <c r="Y57" i="1"/>
  <c r="AA56" i="1"/>
  <c r="Z56" i="1"/>
  <c r="Y56" i="1"/>
  <c r="AA55" i="1"/>
  <c r="Z55" i="1"/>
  <c r="Y55" i="1"/>
  <c r="AA54" i="1"/>
  <c r="Z54" i="1"/>
  <c r="Y54" i="1"/>
  <c r="AA53" i="1"/>
  <c r="Z53" i="1"/>
  <c r="Y53" i="1"/>
  <c r="AA52" i="1"/>
  <c r="Z52" i="1"/>
  <c r="Y52" i="1"/>
  <c r="AA51" i="1"/>
  <c r="Z51" i="1"/>
  <c r="Y51" i="1"/>
  <c r="AA50" i="1"/>
  <c r="Z50" i="1"/>
  <c r="Y50" i="1"/>
  <c r="AA49" i="1"/>
  <c r="Z49" i="1"/>
  <c r="Y49" i="1"/>
  <c r="AA48" i="1"/>
  <c r="Z48" i="1"/>
  <c r="Y48" i="1"/>
  <c r="AA47" i="1"/>
  <c r="Z47" i="1"/>
  <c r="Y47" i="1"/>
  <c r="AA46" i="1"/>
  <c r="Z46" i="1"/>
  <c r="Y46" i="1"/>
  <c r="AA45" i="1"/>
  <c r="Z45" i="1"/>
  <c r="Y45" i="1"/>
  <c r="AA44" i="1"/>
  <c r="Z44" i="1"/>
  <c r="Y44" i="1"/>
  <c r="AA43" i="1"/>
  <c r="Z43" i="1"/>
  <c r="Y43" i="1"/>
  <c r="AA42" i="1"/>
  <c r="Z42" i="1"/>
  <c r="Y42" i="1"/>
  <c r="AA41" i="1"/>
  <c r="Z41" i="1"/>
  <c r="Y41" i="1"/>
  <c r="AA40" i="1"/>
  <c r="Z40" i="1"/>
  <c r="Y40" i="1"/>
  <c r="AA39" i="1"/>
  <c r="Z39" i="1"/>
  <c r="Y39" i="1"/>
  <c r="AA38" i="1"/>
  <c r="Z38" i="1"/>
  <c r="Y38" i="1"/>
  <c r="AA37" i="1"/>
  <c r="Z37" i="1"/>
  <c r="Y37" i="1"/>
  <c r="AA36" i="1"/>
  <c r="Z36" i="1"/>
  <c r="Y36" i="1"/>
  <c r="AA35" i="1"/>
  <c r="Z35" i="1"/>
  <c r="Y35" i="1"/>
  <c r="AA34" i="1"/>
  <c r="Z34" i="1"/>
  <c r="Y34" i="1"/>
  <c r="AA33" i="1"/>
  <c r="Z33" i="1"/>
  <c r="Y33" i="1"/>
  <c r="AA32" i="1"/>
  <c r="Z32" i="1"/>
  <c r="Y32" i="1"/>
  <c r="AA31" i="1"/>
  <c r="Z31" i="1"/>
  <c r="Y31" i="1"/>
  <c r="AA30" i="1"/>
  <c r="Z30" i="1"/>
  <c r="Y30" i="1"/>
  <c r="AA29" i="1"/>
  <c r="Z29" i="1"/>
  <c r="Y29" i="1"/>
  <c r="AA28" i="1"/>
  <c r="Z28" i="1"/>
  <c r="Y28" i="1"/>
  <c r="AA27" i="1"/>
  <c r="Z27" i="1"/>
  <c r="Y27" i="1"/>
  <c r="AA26" i="1"/>
  <c r="Z26" i="1"/>
  <c r="Y26" i="1"/>
  <c r="AA25" i="1"/>
  <c r="Z25" i="1"/>
  <c r="Y25" i="1"/>
  <c r="AA24" i="1"/>
  <c r="Z24" i="1"/>
  <c r="Y24" i="1"/>
  <c r="AA23" i="1"/>
  <c r="Z23" i="1"/>
  <c r="Y23" i="1"/>
  <c r="AA22" i="1"/>
  <c r="Z22" i="1"/>
  <c r="Y22" i="1"/>
  <c r="AA21" i="1"/>
  <c r="Z21" i="1"/>
  <c r="Y21" i="1"/>
  <c r="AA20" i="1"/>
  <c r="Z20" i="1"/>
  <c r="Y20" i="1"/>
  <c r="AA19" i="1"/>
  <c r="Z19" i="1"/>
  <c r="Y19" i="1"/>
  <c r="AA18" i="1"/>
  <c r="Z18" i="1"/>
  <c r="Y18" i="1"/>
  <c r="AA17" i="1"/>
  <c r="Z17" i="1"/>
  <c r="Y17" i="1"/>
  <c r="AA16" i="1"/>
  <c r="Z16" i="1"/>
  <c r="Y16" i="1"/>
  <c r="AA15" i="1"/>
  <c r="Z15" i="1"/>
  <c r="Y15" i="1"/>
  <c r="AA14" i="1"/>
  <c r="Z14" i="1"/>
  <c r="Y14" i="1"/>
  <c r="AA13" i="1"/>
  <c r="Z13" i="1"/>
  <c r="Y13" i="1"/>
  <c r="AA12" i="1"/>
  <c r="Z12" i="1"/>
  <c r="Y12" i="1"/>
  <c r="AA11" i="1"/>
  <c r="Z11" i="1"/>
  <c r="Y11" i="1"/>
  <c r="AA10" i="1"/>
  <c r="Z10" i="1"/>
  <c r="Y10" i="1"/>
  <c r="AA9" i="1"/>
  <c r="Z9" i="1"/>
  <c r="Y9" i="1"/>
  <c r="AA8" i="1"/>
  <c r="Z8" i="1"/>
  <c r="Y8" i="1"/>
  <c r="AA7" i="1"/>
  <c r="Z7" i="1"/>
  <c r="Y7" i="1"/>
  <c r="AA6" i="1"/>
  <c r="Z6" i="1"/>
  <c r="Y6" i="1"/>
  <c r="AA5" i="1"/>
  <c r="Z5" i="1"/>
  <c r="Y5" i="1"/>
  <c r="X60" i="1"/>
  <c r="W60" i="1"/>
  <c r="V60" i="1"/>
  <c r="U60" i="1"/>
  <c r="T60" i="1"/>
</calcChain>
</file>

<file path=xl/sharedStrings.xml><?xml version="1.0" encoding="utf-8"?>
<sst xmlns="http://schemas.openxmlformats.org/spreadsheetml/2006/main" count="410" uniqueCount="102">
  <si>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</si>
  <si>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</si>
  <si>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</si>
  <si>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</si>
  <si>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</si>
  <si>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</si>
  <si>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</si>
  <si>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</si>
  <si>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</si>
  <si>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</si>
  <si>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APROPIACION
VIGENTE DEP.GSTO.</t>
  </si>
  <si>
    <t>APROPIACION
DISPONIBLE DEP.GSTO.</t>
  </si>
  <si>
    <t>TOTAL
COMPROMISO DEP.GSTOS</t>
  </si>
  <si>
    <t>TOTAL
OBLIGACIONES DEP.GSTOS</t>
  </si>
  <si>
    <t>TOTAL
ORDENES DE PAGO DEP.GSTOS</t>
  </si>
  <si>
    <t>A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</si>
  <si>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</si>
  <si>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</si>
  <si>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</si>
  <si>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</si>
  <si>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</si>
  <si>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</si>
  <si>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</si>
  <si>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</si>
  <si>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</si>
  <si>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</si>
  <si>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</si>
  <si>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009</t>
  </si>
  <si>
    <t>PRIMA DE NAVIDAD</t>
  </si>
  <si>
    <t>010</t>
  </si>
  <si>
    <t>PRIMA DE VACACIONES</t>
  </si>
  <si>
    <t>02</t>
  </si>
  <si>
    <t>PENSIONES</t>
  </si>
  <si>
    <t>002</t>
  </si>
  <si>
    <t>SALUD</t>
  </si>
  <si>
    <t xml:space="preserve">AUXILIO DE CESANTÍAS </t>
  </si>
  <si>
    <t>CAJAS DE COMPENSACIÓN FAMILIAR</t>
  </si>
  <si>
    <t>005</t>
  </si>
  <si>
    <t>APORTES GENERALES AL SISTEMA DE RIESGOS LABORALES</t>
  </si>
  <si>
    <t>APORTES AL ICBF</t>
  </si>
  <si>
    <t>APORTES AL SENA</t>
  </si>
  <si>
    <t>03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</si>
  <si>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</si>
  <si>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</si>
  <si>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</si>
  <si>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</si>
  <si>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</si>
  <si>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</si>
  <si>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</si>
  <si>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</si>
  <si>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008</t>
  </si>
  <si>
    <t>MUEBLES, INSTRUMENTOS MUSICALES, ARTÍCULOS DE DEPORTE Y ANTIGÜEDADES</t>
  </si>
  <si>
    <t>MAQUINARIA PARA USO GENERAL</t>
  </si>
  <si>
    <t>MAQUINARIA PARA USOS ESPECIALES</t>
  </si>
  <si>
    <t>APARATOS MÉDICOS, INSTRUMENTOS ÓPTICOS Y DE PRECISIÓN, RELOJES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</si>
  <si>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</si>
  <si>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</si>
  <si>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</si>
  <si>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</si>
  <si>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</si>
  <si>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</si>
  <si>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</si>
  <si>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</si>
  <si>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</si>
  <si>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</si>
  <si>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</si>
  <si>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</si>
  <si>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</si>
  <si>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DE ARRENDAMIENTO O ALQUILER SIN OPERARIO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</si>
  <si>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</si>
  <si>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</si>
  <si>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</si>
  <si>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</si>
  <si>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</si>
  <si>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</si>
  <si>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</si>
  <si>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</si>
  <si>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</si>
  <si>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</si>
  <si>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</si>
  <si>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</si>
  <si>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</si>
  <si>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</si>
  <si>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C</t>
  </si>
  <si>
    <t>3708</t>
  </si>
  <si>
    <t>1000</t>
  </si>
  <si>
    <t>3</t>
  </si>
  <si>
    <t>0</t>
  </si>
  <si>
    <t>3708004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</si>
  <si>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</si>
  <si>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</si>
  <si>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</si>
  <si>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</si>
  <si>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</si>
  <si>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</si>
  <si>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</si>
  <si>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TOTAL PRESUPUESTO</t>
  </si>
  <si>
    <t>% DE COMPROMISOS</t>
  </si>
  <si>
    <t>% OBLIGACION</t>
  </si>
  <si>
    <t>% DE PAGO</t>
  </si>
  <si>
    <t>DIRECCION NACIONAL DE BOMBEROS</t>
  </si>
  <si>
    <t>EJECUCION PRESUPUESTAL CORTE JUNIO 30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</si>
</sst>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2" fillId="0" borderId="1" xfId="0" applyNumberFormat="1" applyFont="1" applyFill="1" applyBorder="1" applyAlignment="1">
      <alignment vertical="center" wrapText="1" readingOrder="1"/>
    </xf>
    <xf numFmtId="4" fontId="2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right" vertical="center" wrapText="1" readingOrder="1"/>
    </xf>
    <xf numFmtId="10" fontId="3" fillId="0" borderId="1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/>
    <xf numFmtId="10" fontId="3" fillId="0" borderId="4" xfId="1" applyNumberFormat="1" applyFont="1" applyFill="1" applyBorder="1" applyAlignment="1">
      <alignment horizontal="center"/>
    </xf>
    <xf numFmtId="10" fontId="3" fillId="0" borderId="5" xfId="1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right" vertical="center" wrapText="1" readingOrder="1"/>
    </xf>
    <xf numFmtId="0" fontId="2" fillId="0" borderId="6" xfId="0" applyNumberFormat="1" applyFont="1" applyFill="1" applyBorder="1" applyAlignment="1">
      <alignment horizontal="right" vertical="center" wrapText="1" readingOrder="1"/>
    </xf>
    <xf numFmtId="10" fontId="3" fillId="0" borderId="7" xfId="1" applyNumberFormat="1" applyFont="1" applyFill="1" applyBorder="1" applyAlignment="1">
      <alignment horizontal="center"/>
    </xf>
    <xf numFmtId="10" fontId="3" fillId="0" borderId="8" xfId="1" applyNumberFormat="1" applyFont="1" applyFill="1" applyBorder="1" applyAlignment="1">
      <alignment horizontal="center"/>
    </xf>
    <xf numFmtId="10" fontId="3" fillId="0" borderId="9" xfId="1" applyNumberFormat="1" applyFont="1" applyFill="1" applyBorder="1" applyAlignment="1">
      <alignment horizontal="center"/>
    </xf>
    <xf numFmtId="10" fontId="3" fillId="0" borderId="10" xfId="1" applyNumberFormat="1" applyFont="1" applyFill="1" applyBorder="1" applyAlignment="1">
      <alignment horizontal="center"/>
    </xf>
    <xf numFmtId="10" fontId="3" fillId="0" borderId="11" xfId="1" applyNumberFormat="1" applyFont="1" applyFill="1" applyBorder="1" applyAlignment="1">
      <alignment horizontal="center"/>
    </xf>
    <xf numFmtId="10" fontId="3" fillId="0" borderId="12" xfId="1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/>
    <xf numFmtId="0" fontId="2" fillId="0" borderId="11" xfId="0" applyNumberFormat="1" applyFont="1" applyFill="1" applyBorder="1" applyAlignment="1">
      <alignment horizontal="center" vertical="center" wrapText="1" readingOrder="1"/>
    </xf>
    <xf numFmtId="0" fontId="2" fillId="0" borderId="11" xfId="0" applyNumberFormat="1" applyFont="1" applyFill="1" applyBorder="1" applyAlignment="1">
      <alignment vertical="center" wrapText="1" readingOrder="1"/>
    </xf>
    <xf numFmtId="4" fontId="2" fillId="0" borderId="11" xfId="0" applyNumberFormat="1" applyFont="1" applyFill="1" applyBorder="1" applyAlignment="1">
      <alignment horizontal="right" vertical="center" wrapText="1" readingOrder="1"/>
    </xf>
    <xf numFmtId="4" fontId="2" fillId="0" borderId="14" xfId="0" applyNumberFormat="1" applyFont="1" applyFill="1" applyBorder="1" applyAlignment="1">
      <alignment horizontal="right" vertical="center" wrapText="1" readingOrder="1"/>
    </xf>
    <xf numFmtId="4" fontId="4" fillId="0" borderId="2" xfId="0" applyNumberFormat="1" applyFont="1" applyFill="1" applyBorder="1"/>
    <xf numFmtId="4" fontId="4" fillId="0" borderId="15" xfId="0" applyNumberFormat="1" applyFont="1" applyFill="1" applyBorder="1"/>
    <xf numFmtId="0" fontId="2" fillId="0" borderId="16" xfId="0" applyNumberFormat="1" applyFont="1" applyFill="1" applyBorder="1" applyAlignment="1">
      <alignment horizontal="center" vertical="center" wrapText="1" readingOrder="1"/>
    </xf>
    <xf numFmtId="0" fontId="3" fillId="0" borderId="17" xfId="0" applyFont="1" applyFill="1" applyBorder="1"/>
    <xf numFmtId="0" fontId="2" fillId="0" borderId="17" xfId="0" applyNumberFormat="1" applyFont="1" applyFill="1" applyBorder="1" applyAlignment="1">
      <alignment horizontal="center" vertical="center" wrapText="1" readingOrder="1"/>
    </xf>
    <xf numFmtId="0" fontId="2" fillId="0" borderId="17" xfId="0" applyNumberFormat="1" applyFont="1" applyFill="1" applyBorder="1" applyAlignment="1">
      <alignment vertical="center" wrapText="1" readingOrder="1"/>
    </xf>
    <xf numFmtId="4" fontId="2" fillId="0" borderId="17" xfId="0" applyNumberFormat="1" applyFont="1" applyFill="1" applyBorder="1" applyAlignment="1">
      <alignment horizontal="right" vertical="center" wrapText="1" readingOrder="1"/>
    </xf>
    <xf numFmtId="0" fontId="2" fillId="0" borderId="17" xfId="0" applyNumberFormat="1" applyFont="1" applyFill="1" applyBorder="1" applyAlignment="1">
      <alignment horizontal="right" vertical="center" wrapText="1" readingOrder="1"/>
    </xf>
    <xf numFmtId="4" fontId="2" fillId="0" borderId="18" xfId="0" applyNumberFormat="1" applyFont="1" applyFill="1" applyBorder="1" applyAlignment="1">
      <alignment horizontal="right" vertical="center" wrapText="1" readingOrder="1"/>
    </xf>
    <xf numFmtId="10" fontId="3" fillId="0" borderId="16" xfId="1" applyNumberFormat="1" applyFont="1" applyFill="1" applyBorder="1" applyAlignment="1">
      <alignment horizontal="center"/>
    </xf>
    <xf numFmtId="10" fontId="3" fillId="0" borderId="17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2" fillId="0" borderId="20" xfId="0" applyNumberFormat="1" applyFont="1" applyFill="1" applyBorder="1" applyAlignment="1">
      <alignment horizontal="center" vertical="top" wrapText="1" readingOrder="1"/>
    </xf>
    <xf numFmtId="0" fontId="2" fillId="0" borderId="13" xfId="0" applyNumberFormat="1" applyFont="1" applyFill="1" applyBorder="1" applyAlignment="1">
      <alignment horizontal="center" vertical="top" wrapText="1" readingOrder="1"/>
    </xf>
    <xf numFmtId="0" fontId="2" fillId="0" borderId="5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showGridLines="0" tabSelected="1" topLeftCell="T1" workbookViewId="0">
      <pane ySplit="4" topLeftCell="A56" activePane="bottomLeft" state="frozen"/>
      <selection pane="bottomLeft" activeCell="Y9" sqref="Y9"/>
    </sheetView>
  </sheetViews>
  <sheetFormatPr baseColWidth="10" defaultRowHeight="12.75" x14ac:dyDescent="0.2"/>
  <cols>
    <col min="1" max="1" width="2.85546875" style="3" customWidth="1"/>
    <col min="2" max="5" width="2.7109375" style="3" customWidth="1"/>
    <col min="6" max="6" width="2.85546875" style="3" customWidth="1"/>
    <col min="7" max="9" width="2.7109375" style="3" customWidth="1"/>
    <col min="10" max="10" width="2.42578125" style="3" customWidth="1"/>
    <col min="11" max="11" width="0.28515625" style="3" customWidth="1"/>
    <col min="12" max="12" width="1" style="3" customWidth="1"/>
    <col min="13" max="13" width="1.5703125" style="3" customWidth="1"/>
    <col min="14" max="14" width="6.85546875" style="3" customWidth="1"/>
    <col min="15" max="18" width="2.7109375" style="3" customWidth="1"/>
    <col min="19" max="19" width="51" style="3" customWidth="1"/>
    <col min="20" max="24" width="18.28515625" style="3" bestFit="1" customWidth="1"/>
    <col min="25" max="25" width="15" style="3" customWidth="1"/>
    <col min="26" max="26" width="13.7109375" style="3" customWidth="1"/>
    <col min="27" max="16384" width="11.42578125" style="3"/>
  </cols>
  <sheetData>
    <row r="1" spans="1:27" ht="15" customHeight="1" x14ac:dyDescent="0.2">
      <c r="A1" s="5" t="s">
        <v>100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" customHeight="1" x14ac:dyDescent="0.2">
      <c r="A2" s="5" t="s">
        <v>101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3.5" thickBot="1" x14ac:dyDescent="0.25"/>
    <row r="4" spans="1:27" ht="39" thickBot="1" x14ac:dyDescent="0.25">
      <c r="A4" s="45" t="s">
        <v>1</v>
      </c>
      <c r="B4" s="46"/>
      <c r="C4" s="47" t="s">
        <v>2</v>
      </c>
      <c r="D4" s="46"/>
      <c r="E4" s="47" t="s">
        <v>3</v>
      </c>
      <c r="F4" s="46"/>
      <c r="G4" s="47" t="s">
        <v>4</v>
      </c>
      <c r="H4" s="46"/>
      <c r="I4" s="47" t="s">
        <v>5</v>
      </c>
      <c r="J4" s="46"/>
      <c r="K4" s="46"/>
      <c r="L4" s="47" t="s">
        <v>6</v>
      </c>
      <c r="M4" s="46"/>
      <c r="N4" s="46"/>
      <c r="O4" s="47" t="s">
        <v>7</v>
      </c>
      <c r="P4" s="46"/>
      <c r="Q4" s="47" t="s">
        <v>8</v>
      </c>
      <c r="R4" s="46"/>
      <c r="S4" s="48" t="s">
        <v>9</v>
      </c>
      <c r="T4" s="48" t="s">
        <v>10</v>
      </c>
      <c r="U4" s="48" t="s">
        <v>11</v>
      </c>
      <c r="V4" s="48" t="s">
        <v>12</v>
      </c>
      <c r="W4" s="48" t="s">
        <v>13</v>
      </c>
      <c r="X4" s="49" t="s">
        <v>14</v>
      </c>
      <c r="Y4" s="50" t="s">
        <v>97</v>
      </c>
      <c r="Z4" s="48" t="s">
        <v>98</v>
      </c>
      <c r="AA4" s="51" t="s">
        <v>99</v>
      </c>
    </row>
    <row r="5" spans="1:27" x14ac:dyDescent="0.2">
      <c r="A5" s="35" t="s">
        <v>15</v>
      </c>
      <c r="B5" s="36"/>
      <c r="C5" s="37" t="s">
        <v>16</v>
      </c>
      <c r="D5" s="36"/>
      <c r="E5" s="37" t="s">
        <v>16</v>
      </c>
      <c r="F5" s="36"/>
      <c r="G5" s="37" t="s">
        <v>16</v>
      </c>
      <c r="H5" s="36"/>
      <c r="I5" s="37" t="s">
        <v>17</v>
      </c>
      <c r="J5" s="36"/>
      <c r="K5" s="36"/>
      <c r="L5" s="37" t="s">
        <v>17</v>
      </c>
      <c r="M5" s="36"/>
      <c r="N5" s="36"/>
      <c r="O5" s="37"/>
      <c r="P5" s="36"/>
      <c r="Q5" s="37"/>
      <c r="R5" s="36"/>
      <c r="S5" s="38" t="s">
        <v>18</v>
      </c>
      <c r="T5" s="39">
        <v>1472600000</v>
      </c>
      <c r="U5" s="40">
        <v>0</v>
      </c>
      <c r="V5" s="39">
        <v>785493637</v>
      </c>
      <c r="W5" s="39">
        <v>785493637</v>
      </c>
      <c r="X5" s="41">
        <v>785493637</v>
      </c>
      <c r="Y5" s="42">
        <f>+V5/T5</f>
        <v>0.53340597378785826</v>
      </c>
      <c r="Z5" s="43">
        <f>+W5/T5</f>
        <v>0.53340597378785826</v>
      </c>
      <c r="AA5" s="44">
        <f>+X5/T5</f>
        <v>0.53340597378785826</v>
      </c>
    </row>
    <row r="6" spans="1:27" x14ac:dyDescent="0.2">
      <c r="A6" s="26" t="s">
        <v>15</v>
      </c>
      <c r="B6" s="7"/>
      <c r="C6" s="6" t="s">
        <v>16</v>
      </c>
      <c r="D6" s="7"/>
      <c r="E6" s="6" t="s">
        <v>16</v>
      </c>
      <c r="F6" s="7"/>
      <c r="G6" s="6" t="s">
        <v>16</v>
      </c>
      <c r="H6" s="7"/>
      <c r="I6" s="6" t="s">
        <v>17</v>
      </c>
      <c r="J6" s="7"/>
      <c r="K6" s="7"/>
      <c r="L6" s="6" t="s">
        <v>19</v>
      </c>
      <c r="M6" s="7"/>
      <c r="N6" s="7"/>
      <c r="O6" s="6"/>
      <c r="P6" s="7"/>
      <c r="Q6" s="6"/>
      <c r="R6" s="7"/>
      <c r="S6" s="8" t="s">
        <v>20</v>
      </c>
      <c r="T6" s="9">
        <v>199000000</v>
      </c>
      <c r="U6" s="10">
        <v>0</v>
      </c>
      <c r="V6" s="9">
        <v>82495457</v>
      </c>
      <c r="W6" s="9">
        <v>82495457</v>
      </c>
      <c r="X6" s="17">
        <v>82495457</v>
      </c>
      <c r="Y6" s="20">
        <f t="shared" ref="Y6:Y60" si="0">+V6/T6</f>
        <v>0.41455003517587941</v>
      </c>
      <c r="Z6" s="11">
        <f t="shared" ref="Z6:Z60" si="1">+W6/T6</f>
        <v>0.41455003517587941</v>
      </c>
      <c r="AA6" s="21">
        <f t="shared" ref="AA6:AA60" si="2">+X6/T6</f>
        <v>0.41455003517587941</v>
      </c>
    </row>
    <row r="7" spans="1:27" x14ac:dyDescent="0.2">
      <c r="A7" s="26" t="s">
        <v>15</v>
      </c>
      <c r="B7" s="7"/>
      <c r="C7" s="6" t="s">
        <v>16</v>
      </c>
      <c r="D7" s="7"/>
      <c r="E7" s="6" t="s">
        <v>16</v>
      </c>
      <c r="F7" s="7"/>
      <c r="G7" s="6" t="s">
        <v>16</v>
      </c>
      <c r="H7" s="7"/>
      <c r="I7" s="6" t="s">
        <v>17</v>
      </c>
      <c r="J7" s="7"/>
      <c r="K7" s="7"/>
      <c r="L7" s="6" t="s">
        <v>21</v>
      </c>
      <c r="M7" s="7"/>
      <c r="N7" s="7"/>
      <c r="O7" s="6"/>
      <c r="P7" s="7"/>
      <c r="Q7" s="6"/>
      <c r="R7" s="7"/>
      <c r="S7" s="8" t="s">
        <v>22</v>
      </c>
      <c r="T7" s="9">
        <v>3500000</v>
      </c>
      <c r="U7" s="10">
        <v>0</v>
      </c>
      <c r="V7" s="9">
        <v>1189764</v>
      </c>
      <c r="W7" s="9">
        <v>1189764</v>
      </c>
      <c r="X7" s="17">
        <v>1189764</v>
      </c>
      <c r="Y7" s="20">
        <f t="shared" si="0"/>
        <v>0.33993257142857142</v>
      </c>
      <c r="Z7" s="11">
        <f t="shared" si="1"/>
        <v>0.33993257142857142</v>
      </c>
      <c r="AA7" s="21">
        <f t="shared" si="2"/>
        <v>0.33993257142857142</v>
      </c>
    </row>
    <row r="8" spans="1:27" x14ac:dyDescent="0.2">
      <c r="A8" s="26" t="s">
        <v>15</v>
      </c>
      <c r="B8" s="7"/>
      <c r="C8" s="6" t="s">
        <v>16</v>
      </c>
      <c r="D8" s="7"/>
      <c r="E8" s="6" t="s">
        <v>16</v>
      </c>
      <c r="F8" s="7"/>
      <c r="G8" s="6" t="s">
        <v>16</v>
      </c>
      <c r="H8" s="7"/>
      <c r="I8" s="6" t="s">
        <v>17</v>
      </c>
      <c r="J8" s="7"/>
      <c r="K8" s="7"/>
      <c r="L8" s="6" t="s">
        <v>23</v>
      </c>
      <c r="M8" s="7"/>
      <c r="N8" s="7"/>
      <c r="O8" s="6"/>
      <c r="P8" s="7"/>
      <c r="Q8" s="6"/>
      <c r="R8" s="7"/>
      <c r="S8" s="8" t="s">
        <v>24</v>
      </c>
      <c r="T8" s="9">
        <v>75000000</v>
      </c>
      <c r="U8" s="10">
        <v>0</v>
      </c>
      <c r="V8" s="9">
        <v>12050861</v>
      </c>
      <c r="W8" s="9">
        <v>12050861</v>
      </c>
      <c r="X8" s="17">
        <v>12050861</v>
      </c>
      <c r="Y8" s="20">
        <f t="shared" si="0"/>
        <v>0.16067814666666666</v>
      </c>
      <c r="Z8" s="11">
        <f t="shared" si="1"/>
        <v>0.16067814666666666</v>
      </c>
      <c r="AA8" s="21">
        <f t="shared" si="2"/>
        <v>0.16067814666666666</v>
      </c>
    </row>
    <row r="9" spans="1:27" x14ac:dyDescent="0.2">
      <c r="A9" s="26" t="s">
        <v>15</v>
      </c>
      <c r="B9" s="7"/>
      <c r="C9" s="6" t="s">
        <v>16</v>
      </c>
      <c r="D9" s="7"/>
      <c r="E9" s="6" t="s">
        <v>16</v>
      </c>
      <c r="F9" s="7"/>
      <c r="G9" s="6" t="s">
        <v>16</v>
      </c>
      <c r="H9" s="7"/>
      <c r="I9" s="6" t="s">
        <v>17</v>
      </c>
      <c r="J9" s="7"/>
      <c r="K9" s="7"/>
      <c r="L9" s="6" t="s">
        <v>25</v>
      </c>
      <c r="M9" s="7"/>
      <c r="N9" s="7"/>
      <c r="O9" s="6"/>
      <c r="P9" s="7"/>
      <c r="Q9" s="6"/>
      <c r="R9" s="7"/>
      <c r="S9" s="8" t="s">
        <v>26</v>
      </c>
      <c r="T9" s="9">
        <v>53000000</v>
      </c>
      <c r="U9" s="10">
        <v>0</v>
      </c>
      <c r="V9" s="9">
        <v>17303839</v>
      </c>
      <c r="W9" s="9">
        <v>17303839</v>
      </c>
      <c r="X9" s="17">
        <v>17303839</v>
      </c>
      <c r="Y9" s="20">
        <f t="shared" si="0"/>
        <v>0.32648752830188682</v>
      </c>
      <c r="Z9" s="11">
        <f t="shared" si="1"/>
        <v>0.32648752830188682</v>
      </c>
      <c r="AA9" s="21">
        <f t="shared" si="2"/>
        <v>0.32648752830188682</v>
      </c>
    </row>
    <row r="10" spans="1:27" x14ac:dyDescent="0.2">
      <c r="A10" s="26" t="s">
        <v>15</v>
      </c>
      <c r="B10" s="7"/>
      <c r="C10" s="6" t="s">
        <v>16</v>
      </c>
      <c r="D10" s="7"/>
      <c r="E10" s="6" t="s">
        <v>16</v>
      </c>
      <c r="F10" s="7"/>
      <c r="G10" s="6" t="s">
        <v>16</v>
      </c>
      <c r="H10" s="7"/>
      <c r="I10" s="6" t="s">
        <v>17</v>
      </c>
      <c r="J10" s="7"/>
      <c r="K10" s="7"/>
      <c r="L10" s="6" t="s">
        <v>27</v>
      </c>
      <c r="M10" s="7"/>
      <c r="N10" s="7"/>
      <c r="O10" s="6"/>
      <c r="P10" s="7"/>
      <c r="Q10" s="6"/>
      <c r="R10" s="7"/>
      <c r="S10" s="8" t="s">
        <v>28</v>
      </c>
      <c r="T10" s="9">
        <v>110784192</v>
      </c>
      <c r="U10" s="10">
        <v>0</v>
      </c>
      <c r="V10" s="9">
        <v>4957551</v>
      </c>
      <c r="W10" s="9">
        <v>4957551</v>
      </c>
      <c r="X10" s="17">
        <v>4957551</v>
      </c>
      <c r="Y10" s="20">
        <f t="shared" si="0"/>
        <v>4.47496245673751E-2</v>
      </c>
      <c r="Z10" s="11">
        <f t="shared" si="1"/>
        <v>4.47496245673751E-2</v>
      </c>
      <c r="AA10" s="21">
        <f t="shared" si="2"/>
        <v>4.47496245673751E-2</v>
      </c>
    </row>
    <row r="11" spans="1:27" x14ac:dyDescent="0.2">
      <c r="A11" s="26" t="s">
        <v>15</v>
      </c>
      <c r="B11" s="7"/>
      <c r="C11" s="6" t="s">
        <v>16</v>
      </c>
      <c r="D11" s="7"/>
      <c r="E11" s="6" t="s">
        <v>16</v>
      </c>
      <c r="F11" s="7"/>
      <c r="G11" s="6" t="s">
        <v>16</v>
      </c>
      <c r="H11" s="7"/>
      <c r="I11" s="6" t="s">
        <v>17</v>
      </c>
      <c r="J11" s="7"/>
      <c r="K11" s="7"/>
      <c r="L11" s="6" t="s">
        <v>29</v>
      </c>
      <c r="M11" s="7"/>
      <c r="N11" s="7"/>
      <c r="O11" s="6"/>
      <c r="P11" s="7"/>
      <c r="Q11" s="6"/>
      <c r="R11" s="7"/>
      <c r="S11" s="8" t="s">
        <v>30</v>
      </c>
      <c r="T11" s="9">
        <v>108215808</v>
      </c>
      <c r="U11" s="10">
        <v>0</v>
      </c>
      <c r="V11" s="9">
        <v>85150478</v>
      </c>
      <c r="W11" s="9">
        <v>85150478</v>
      </c>
      <c r="X11" s="17">
        <v>85150478</v>
      </c>
      <c r="Y11" s="20">
        <f t="shared" si="0"/>
        <v>0.78685803464129755</v>
      </c>
      <c r="Z11" s="11">
        <f t="shared" si="1"/>
        <v>0.78685803464129755</v>
      </c>
      <c r="AA11" s="21">
        <f t="shared" si="2"/>
        <v>0.78685803464129755</v>
      </c>
    </row>
    <row r="12" spans="1:27" x14ac:dyDescent="0.2">
      <c r="A12" s="26" t="s">
        <v>15</v>
      </c>
      <c r="B12" s="7"/>
      <c r="C12" s="6" t="s">
        <v>16</v>
      </c>
      <c r="D12" s="7"/>
      <c r="E12" s="6" t="s">
        <v>16</v>
      </c>
      <c r="F12" s="7"/>
      <c r="G12" s="6" t="s">
        <v>31</v>
      </c>
      <c r="H12" s="7"/>
      <c r="I12" s="6" t="s">
        <v>17</v>
      </c>
      <c r="J12" s="7"/>
      <c r="K12" s="7"/>
      <c r="L12" s="6"/>
      <c r="M12" s="7"/>
      <c r="N12" s="7"/>
      <c r="O12" s="6"/>
      <c r="P12" s="7"/>
      <c r="Q12" s="6"/>
      <c r="R12" s="7"/>
      <c r="S12" s="8" t="s">
        <v>32</v>
      </c>
      <c r="T12" s="9">
        <v>184000000</v>
      </c>
      <c r="U12" s="10">
        <v>0</v>
      </c>
      <c r="V12" s="9">
        <v>107082700</v>
      </c>
      <c r="W12" s="9">
        <v>107082700</v>
      </c>
      <c r="X12" s="17">
        <v>107082700</v>
      </c>
      <c r="Y12" s="20">
        <f t="shared" si="0"/>
        <v>0.58197119565217392</v>
      </c>
      <c r="Z12" s="11">
        <f t="shared" si="1"/>
        <v>0.58197119565217392</v>
      </c>
      <c r="AA12" s="21">
        <f t="shared" si="2"/>
        <v>0.58197119565217392</v>
      </c>
    </row>
    <row r="13" spans="1:27" x14ac:dyDescent="0.2">
      <c r="A13" s="26" t="s">
        <v>15</v>
      </c>
      <c r="B13" s="7"/>
      <c r="C13" s="6" t="s">
        <v>16</v>
      </c>
      <c r="D13" s="7"/>
      <c r="E13" s="6" t="s">
        <v>16</v>
      </c>
      <c r="F13" s="7"/>
      <c r="G13" s="6" t="s">
        <v>31</v>
      </c>
      <c r="H13" s="7"/>
      <c r="I13" s="6" t="s">
        <v>33</v>
      </c>
      <c r="J13" s="7"/>
      <c r="K13" s="7"/>
      <c r="L13" s="6"/>
      <c r="M13" s="7"/>
      <c r="N13" s="7"/>
      <c r="O13" s="6"/>
      <c r="P13" s="7"/>
      <c r="Q13" s="6"/>
      <c r="R13" s="7"/>
      <c r="S13" s="8" t="s">
        <v>34</v>
      </c>
      <c r="T13" s="9">
        <v>118275000</v>
      </c>
      <c r="U13" s="10">
        <v>0</v>
      </c>
      <c r="V13" s="9">
        <v>75853600</v>
      </c>
      <c r="W13" s="9">
        <v>75853600</v>
      </c>
      <c r="X13" s="17">
        <v>75853600</v>
      </c>
      <c r="Y13" s="20">
        <f t="shared" si="0"/>
        <v>0.64133248784612129</v>
      </c>
      <c r="Z13" s="11">
        <f t="shared" si="1"/>
        <v>0.64133248784612129</v>
      </c>
      <c r="AA13" s="21">
        <f t="shared" si="2"/>
        <v>0.64133248784612129</v>
      </c>
    </row>
    <row r="14" spans="1:27" x14ac:dyDescent="0.2">
      <c r="A14" s="26" t="s">
        <v>15</v>
      </c>
      <c r="B14" s="7"/>
      <c r="C14" s="6" t="s">
        <v>16</v>
      </c>
      <c r="D14" s="7"/>
      <c r="E14" s="6" t="s">
        <v>16</v>
      </c>
      <c r="F14" s="7"/>
      <c r="G14" s="6" t="s">
        <v>31</v>
      </c>
      <c r="H14" s="7"/>
      <c r="I14" s="6" t="s">
        <v>19</v>
      </c>
      <c r="J14" s="7"/>
      <c r="K14" s="7"/>
      <c r="L14" s="6"/>
      <c r="M14" s="7"/>
      <c r="N14" s="7"/>
      <c r="O14" s="6"/>
      <c r="P14" s="7"/>
      <c r="Q14" s="6"/>
      <c r="R14" s="7"/>
      <c r="S14" s="8" t="s">
        <v>35</v>
      </c>
      <c r="T14" s="9">
        <v>135710000</v>
      </c>
      <c r="U14" s="10">
        <v>0</v>
      </c>
      <c r="V14" s="9">
        <v>73472500</v>
      </c>
      <c r="W14" s="9">
        <v>61003700</v>
      </c>
      <c r="X14" s="17">
        <v>61003700</v>
      </c>
      <c r="Y14" s="20">
        <f t="shared" si="0"/>
        <v>0.54139341242355021</v>
      </c>
      <c r="Z14" s="11">
        <f t="shared" si="1"/>
        <v>0.44951514258344999</v>
      </c>
      <c r="AA14" s="21">
        <f t="shared" si="2"/>
        <v>0.44951514258344999</v>
      </c>
    </row>
    <row r="15" spans="1:27" x14ac:dyDescent="0.2">
      <c r="A15" s="26" t="s">
        <v>15</v>
      </c>
      <c r="B15" s="7"/>
      <c r="C15" s="6" t="s">
        <v>16</v>
      </c>
      <c r="D15" s="7"/>
      <c r="E15" s="6" t="s">
        <v>16</v>
      </c>
      <c r="F15" s="7"/>
      <c r="G15" s="6" t="s">
        <v>31</v>
      </c>
      <c r="H15" s="7"/>
      <c r="I15" s="6" t="s">
        <v>21</v>
      </c>
      <c r="J15" s="7"/>
      <c r="K15" s="7"/>
      <c r="L15" s="6"/>
      <c r="M15" s="7"/>
      <c r="N15" s="7"/>
      <c r="O15" s="6"/>
      <c r="P15" s="7"/>
      <c r="Q15" s="6"/>
      <c r="R15" s="7"/>
      <c r="S15" s="8" t="s">
        <v>36</v>
      </c>
      <c r="T15" s="9">
        <v>67957000</v>
      </c>
      <c r="U15" s="10">
        <v>0</v>
      </c>
      <c r="V15" s="9">
        <v>37872400</v>
      </c>
      <c r="W15" s="9">
        <v>37872400</v>
      </c>
      <c r="X15" s="17">
        <v>37872400</v>
      </c>
      <c r="Y15" s="20">
        <f t="shared" si="0"/>
        <v>0.55729946878172965</v>
      </c>
      <c r="Z15" s="11">
        <f t="shared" si="1"/>
        <v>0.55729946878172965</v>
      </c>
      <c r="AA15" s="21">
        <f t="shared" si="2"/>
        <v>0.55729946878172965</v>
      </c>
    </row>
    <row r="16" spans="1:27" ht="25.5" x14ac:dyDescent="0.2">
      <c r="A16" s="26" t="s">
        <v>15</v>
      </c>
      <c r="B16" s="7"/>
      <c r="C16" s="6" t="s">
        <v>16</v>
      </c>
      <c r="D16" s="7"/>
      <c r="E16" s="6" t="s">
        <v>16</v>
      </c>
      <c r="F16" s="7"/>
      <c r="G16" s="6" t="s">
        <v>31</v>
      </c>
      <c r="H16" s="7"/>
      <c r="I16" s="6" t="s">
        <v>37</v>
      </c>
      <c r="J16" s="7"/>
      <c r="K16" s="7"/>
      <c r="L16" s="6"/>
      <c r="M16" s="7"/>
      <c r="N16" s="7"/>
      <c r="O16" s="6"/>
      <c r="P16" s="7"/>
      <c r="Q16" s="6"/>
      <c r="R16" s="7"/>
      <c r="S16" s="8" t="s">
        <v>38</v>
      </c>
      <c r="T16" s="9">
        <v>79678000</v>
      </c>
      <c r="U16" s="10">
        <v>0</v>
      </c>
      <c r="V16" s="9">
        <v>37700900</v>
      </c>
      <c r="W16" s="9">
        <v>37700900</v>
      </c>
      <c r="X16" s="17">
        <v>37700900</v>
      </c>
      <c r="Y16" s="20">
        <f t="shared" si="0"/>
        <v>0.4731657421120008</v>
      </c>
      <c r="Z16" s="11">
        <f t="shared" si="1"/>
        <v>0.4731657421120008</v>
      </c>
      <c r="AA16" s="21">
        <f t="shared" si="2"/>
        <v>0.4731657421120008</v>
      </c>
    </row>
    <row r="17" spans="1:27" x14ac:dyDescent="0.2">
      <c r="A17" s="26" t="s">
        <v>15</v>
      </c>
      <c r="B17" s="7"/>
      <c r="C17" s="6" t="s">
        <v>16</v>
      </c>
      <c r="D17" s="7"/>
      <c r="E17" s="6" t="s">
        <v>16</v>
      </c>
      <c r="F17" s="7"/>
      <c r="G17" s="6" t="s">
        <v>31</v>
      </c>
      <c r="H17" s="7"/>
      <c r="I17" s="6" t="s">
        <v>23</v>
      </c>
      <c r="J17" s="7"/>
      <c r="K17" s="7"/>
      <c r="L17" s="6"/>
      <c r="M17" s="7"/>
      <c r="N17" s="7"/>
      <c r="O17" s="6"/>
      <c r="P17" s="7"/>
      <c r="Q17" s="6"/>
      <c r="R17" s="7"/>
      <c r="S17" s="8" t="s">
        <v>39</v>
      </c>
      <c r="T17" s="9">
        <v>53790000</v>
      </c>
      <c r="U17" s="10">
        <v>0</v>
      </c>
      <c r="V17" s="9">
        <v>28407000</v>
      </c>
      <c r="W17" s="9">
        <v>28407000</v>
      </c>
      <c r="X17" s="17">
        <v>28407000</v>
      </c>
      <c r="Y17" s="20">
        <f t="shared" si="0"/>
        <v>0.5281093139988845</v>
      </c>
      <c r="Z17" s="11">
        <f t="shared" si="1"/>
        <v>0.5281093139988845</v>
      </c>
      <c r="AA17" s="21">
        <f t="shared" si="2"/>
        <v>0.5281093139988845</v>
      </c>
    </row>
    <row r="18" spans="1:27" x14ac:dyDescent="0.2">
      <c r="A18" s="26" t="s">
        <v>15</v>
      </c>
      <c r="B18" s="7"/>
      <c r="C18" s="6" t="s">
        <v>16</v>
      </c>
      <c r="D18" s="7"/>
      <c r="E18" s="6" t="s">
        <v>16</v>
      </c>
      <c r="F18" s="7"/>
      <c r="G18" s="6" t="s">
        <v>31</v>
      </c>
      <c r="H18" s="7"/>
      <c r="I18" s="6" t="s">
        <v>25</v>
      </c>
      <c r="J18" s="7"/>
      <c r="K18" s="7"/>
      <c r="L18" s="6"/>
      <c r="M18" s="7"/>
      <c r="N18" s="7"/>
      <c r="O18" s="6"/>
      <c r="P18" s="7"/>
      <c r="Q18" s="6"/>
      <c r="R18" s="7"/>
      <c r="S18" s="8" t="s">
        <v>40</v>
      </c>
      <c r="T18" s="9">
        <v>27590000</v>
      </c>
      <c r="U18" s="10">
        <v>0</v>
      </c>
      <c r="V18" s="9">
        <v>18942300</v>
      </c>
      <c r="W18" s="9">
        <v>18942300</v>
      </c>
      <c r="X18" s="17">
        <v>18942300</v>
      </c>
      <c r="Y18" s="20">
        <f t="shared" si="0"/>
        <v>0.68656397245378764</v>
      </c>
      <c r="Z18" s="11">
        <f t="shared" si="1"/>
        <v>0.68656397245378764</v>
      </c>
      <c r="AA18" s="21">
        <f t="shared" si="2"/>
        <v>0.68656397245378764</v>
      </c>
    </row>
    <row r="19" spans="1:27" x14ac:dyDescent="0.2">
      <c r="A19" s="26" t="s">
        <v>15</v>
      </c>
      <c r="B19" s="7"/>
      <c r="C19" s="6" t="s">
        <v>16</v>
      </c>
      <c r="D19" s="7"/>
      <c r="E19" s="6" t="s">
        <v>16</v>
      </c>
      <c r="F19" s="7"/>
      <c r="G19" s="6" t="s">
        <v>41</v>
      </c>
      <c r="H19" s="7"/>
      <c r="I19" s="6" t="s">
        <v>17</v>
      </c>
      <c r="J19" s="7"/>
      <c r="K19" s="7"/>
      <c r="L19" s="6" t="s">
        <v>17</v>
      </c>
      <c r="M19" s="7"/>
      <c r="N19" s="7"/>
      <c r="O19" s="6"/>
      <c r="P19" s="7"/>
      <c r="Q19" s="6"/>
      <c r="R19" s="7"/>
      <c r="S19" s="8" t="s">
        <v>42</v>
      </c>
      <c r="T19" s="9">
        <v>90000000</v>
      </c>
      <c r="U19" s="10">
        <v>0</v>
      </c>
      <c r="V19" s="9">
        <v>47159305</v>
      </c>
      <c r="W19" s="9">
        <v>47159305</v>
      </c>
      <c r="X19" s="17">
        <v>47159305</v>
      </c>
      <c r="Y19" s="20">
        <f t="shared" si="0"/>
        <v>0.52399227777777779</v>
      </c>
      <c r="Z19" s="11">
        <f t="shared" si="1"/>
        <v>0.52399227777777779</v>
      </c>
      <c r="AA19" s="21">
        <f t="shared" si="2"/>
        <v>0.52399227777777779</v>
      </c>
    </row>
    <row r="20" spans="1:27" x14ac:dyDescent="0.2">
      <c r="A20" s="26" t="s">
        <v>15</v>
      </c>
      <c r="B20" s="7"/>
      <c r="C20" s="6" t="s">
        <v>16</v>
      </c>
      <c r="D20" s="7"/>
      <c r="E20" s="6" t="s">
        <v>16</v>
      </c>
      <c r="F20" s="7"/>
      <c r="G20" s="6" t="s">
        <v>41</v>
      </c>
      <c r="H20" s="7"/>
      <c r="I20" s="6" t="s">
        <v>17</v>
      </c>
      <c r="J20" s="7"/>
      <c r="K20" s="7"/>
      <c r="L20" s="6" t="s">
        <v>33</v>
      </c>
      <c r="M20" s="7"/>
      <c r="N20" s="7"/>
      <c r="O20" s="6"/>
      <c r="P20" s="7"/>
      <c r="Q20" s="6"/>
      <c r="R20" s="7"/>
      <c r="S20" s="8" t="s">
        <v>43</v>
      </c>
      <c r="T20" s="9">
        <v>52994290</v>
      </c>
      <c r="U20" s="10">
        <v>0</v>
      </c>
      <c r="V20" s="9">
        <v>52260275</v>
      </c>
      <c r="W20" s="9">
        <v>52260275</v>
      </c>
      <c r="X20" s="17">
        <v>52260275</v>
      </c>
      <c r="Y20" s="20">
        <f t="shared" si="0"/>
        <v>0.98614916814622855</v>
      </c>
      <c r="Z20" s="11">
        <f t="shared" si="1"/>
        <v>0.98614916814622855</v>
      </c>
      <c r="AA20" s="21">
        <f t="shared" si="2"/>
        <v>0.98614916814622855</v>
      </c>
    </row>
    <row r="21" spans="1:27" x14ac:dyDescent="0.2">
      <c r="A21" s="26" t="s">
        <v>15</v>
      </c>
      <c r="B21" s="7"/>
      <c r="C21" s="6" t="s">
        <v>16</v>
      </c>
      <c r="D21" s="7"/>
      <c r="E21" s="6" t="s">
        <v>16</v>
      </c>
      <c r="F21" s="7"/>
      <c r="G21" s="6" t="s">
        <v>41</v>
      </c>
      <c r="H21" s="7"/>
      <c r="I21" s="6" t="s">
        <v>17</v>
      </c>
      <c r="J21" s="7"/>
      <c r="K21" s="7"/>
      <c r="L21" s="6" t="s">
        <v>19</v>
      </c>
      <c r="M21" s="7"/>
      <c r="N21" s="7"/>
      <c r="O21" s="6"/>
      <c r="P21" s="7"/>
      <c r="Q21" s="6"/>
      <c r="R21" s="7"/>
      <c r="S21" s="8" t="s">
        <v>44</v>
      </c>
      <c r="T21" s="9">
        <v>11005710</v>
      </c>
      <c r="U21" s="10">
        <v>0</v>
      </c>
      <c r="V21" s="9">
        <v>8980176</v>
      </c>
      <c r="W21" s="9">
        <v>8980176</v>
      </c>
      <c r="X21" s="17">
        <v>8980176</v>
      </c>
      <c r="Y21" s="20">
        <f t="shared" si="0"/>
        <v>0.81595608097978234</v>
      </c>
      <c r="Z21" s="11">
        <f t="shared" si="1"/>
        <v>0.81595608097978234</v>
      </c>
      <c r="AA21" s="21">
        <f t="shared" si="2"/>
        <v>0.81595608097978234</v>
      </c>
    </row>
    <row r="22" spans="1:27" x14ac:dyDescent="0.2">
      <c r="A22" s="26" t="s">
        <v>15</v>
      </c>
      <c r="B22" s="7"/>
      <c r="C22" s="6" t="s">
        <v>16</v>
      </c>
      <c r="D22" s="7"/>
      <c r="E22" s="6" t="s">
        <v>16</v>
      </c>
      <c r="F22" s="7"/>
      <c r="G22" s="6" t="s">
        <v>41</v>
      </c>
      <c r="H22" s="7"/>
      <c r="I22" s="6" t="s">
        <v>33</v>
      </c>
      <c r="J22" s="7"/>
      <c r="K22" s="7"/>
      <c r="L22" s="6"/>
      <c r="M22" s="7"/>
      <c r="N22" s="7"/>
      <c r="O22" s="6"/>
      <c r="P22" s="7"/>
      <c r="Q22" s="6"/>
      <c r="R22" s="7"/>
      <c r="S22" s="8" t="s">
        <v>45</v>
      </c>
      <c r="T22" s="9">
        <v>66000000</v>
      </c>
      <c r="U22" s="10">
        <v>0</v>
      </c>
      <c r="V22" s="9">
        <v>35215049</v>
      </c>
      <c r="W22" s="9">
        <v>35215049</v>
      </c>
      <c r="X22" s="17">
        <v>35215049</v>
      </c>
      <c r="Y22" s="20">
        <f t="shared" si="0"/>
        <v>0.53356134848484849</v>
      </c>
      <c r="Z22" s="11">
        <f t="shared" si="1"/>
        <v>0.53356134848484849</v>
      </c>
      <c r="AA22" s="21">
        <f t="shared" si="2"/>
        <v>0.53356134848484849</v>
      </c>
    </row>
    <row r="23" spans="1:27" x14ac:dyDescent="0.2">
      <c r="A23" s="26" t="s">
        <v>15</v>
      </c>
      <c r="B23" s="7"/>
      <c r="C23" s="6" t="s">
        <v>16</v>
      </c>
      <c r="D23" s="7"/>
      <c r="E23" s="6" t="s">
        <v>16</v>
      </c>
      <c r="F23" s="7"/>
      <c r="G23" s="6" t="s">
        <v>41</v>
      </c>
      <c r="H23" s="7"/>
      <c r="I23" s="6" t="s">
        <v>46</v>
      </c>
      <c r="J23" s="7"/>
      <c r="K23" s="7"/>
      <c r="L23" s="6"/>
      <c r="M23" s="7"/>
      <c r="N23" s="7"/>
      <c r="O23" s="6"/>
      <c r="P23" s="7"/>
      <c r="Q23" s="6"/>
      <c r="R23" s="7"/>
      <c r="S23" s="8" t="s">
        <v>47</v>
      </c>
      <c r="T23" s="9">
        <v>46000000</v>
      </c>
      <c r="U23" s="10">
        <v>0</v>
      </c>
      <c r="V23" s="9">
        <v>23617950</v>
      </c>
      <c r="W23" s="9">
        <v>23617950</v>
      </c>
      <c r="X23" s="17">
        <v>23617950</v>
      </c>
      <c r="Y23" s="20">
        <f t="shared" si="0"/>
        <v>0.51343369565217389</v>
      </c>
      <c r="Z23" s="11">
        <f t="shared" si="1"/>
        <v>0.51343369565217389</v>
      </c>
      <c r="AA23" s="21">
        <f t="shared" si="2"/>
        <v>0.51343369565217389</v>
      </c>
    </row>
    <row r="24" spans="1:27" x14ac:dyDescent="0.2">
      <c r="A24" s="26" t="s">
        <v>15</v>
      </c>
      <c r="B24" s="7"/>
      <c r="C24" s="6" t="s">
        <v>16</v>
      </c>
      <c r="D24" s="7"/>
      <c r="E24" s="6" t="s">
        <v>16</v>
      </c>
      <c r="F24" s="7"/>
      <c r="G24" s="6" t="s">
        <v>41</v>
      </c>
      <c r="H24" s="7"/>
      <c r="I24" s="6" t="s">
        <v>48</v>
      </c>
      <c r="J24" s="7"/>
      <c r="K24" s="7"/>
      <c r="L24" s="6"/>
      <c r="M24" s="7"/>
      <c r="N24" s="7"/>
      <c r="O24" s="6"/>
      <c r="P24" s="7"/>
      <c r="Q24" s="6"/>
      <c r="R24" s="7"/>
      <c r="S24" s="8" t="s">
        <v>49</v>
      </c>
      <c r="T24" s="9">
        <v>68000000</v>
      </c>
      <c r="U24" s="10">
        <v>0</v>
      </c>
      <c r="V24" s="9">
        <v>34486017</v>
      </c>
      <c r="W24" s="9">
        <v>34486017</v>
      </c>
      <c r="X24" s="17">
        <v>34486017</v>
      </c>
      <c r="Y24" s="20">
        <f t="shared" si="0"/>
        <v>0.50714730882352943</v>
      </c>
      <c r="Z24" s="11">
        <f t="shared" si="1"/>
        <v>0.50714730882352943</v>
      </c>
      <c r="AA24" s="21">
        <f t="shared" si="2"/>
        <v>0.50714730882352943</v>
      </c>
    </row>
    <row r="25" spans="1:27" ht="25.5" x14ac:dyDescent="0.2">
      <c r="A25" s="26" t="s">
        <v>15</v>
      </c>
      <c r="B25" s="7"/>
      <c r="C25" s="6" t="s">
        <v>31</v>
      </c>
      <c r="D25" s="7"/>
      <c r="E25" s="6" t="s">
        <v>16</v>
      </c>
      <c r="F25" s="7"/>
      <c r="G25" s="6" t="s">
        <v>16</v>
      </c>
      <c r="H25" s="7"/>
      <c r="I25" s="6" t="s">
        <v>19</v>
      </c>
      <c r="J25" s="7"/>
      <c r="K25" s="7"/>
      <c r="L25" s="6" t="s">
        <v>50</v>
      </c>
      <c r="M25" s="7"/>
      <c r="N25" s="7"/>
      <c r="O25" s="6"/>
      <c r="P25" s="7"/>
      <c r="Q25" s="6"/>
      <c r="R25" s="7"/>
      <c r="S25" s="8" t="s">
        <v>51</v>
      </c>
      <c r="T25" s="9">
        <v>40000000</v>
      </c>
      <c r="U25" s="9">
        <v>40000000</v>
      </c>
      <c r="V25" s="10">
        <v>0</v>
      </c>
      <c r="W25" s="10">
        <v>0</v>
      </c>
      <c r="X25" s="18">
        <v>0</v>
      </c>
      <c r="Y25" s="20">
        <f t="shared" si="0"/>
        <v>0</v>
      </c>
      <c r="Z25" s="11">
        <f t="shared" si="1"/>
        <v>0</v>
      </c>
      <c r="AA25" s="21">
        <f t="shared" si="2"/>
        <v>0</v>
      </c>
    </row>
    <row r="26" spans="1:27" x14ac:dyDescent="0.2">
      <c r="A26" s="26" t="s">
        <v>15</v>
      </c>
      <c r="B26" s="7"/>
      <c r="C26" s="6" t="s">
        <v>31</v>
      </c>
      <c r="D26" s="7"/>
      <c r="E26" s="6" t="s">
        <v>16</v>
      </c>
      <c r="F26" s="7"/>
      <c r="G26" s="6" t="s">
        <v>16</v>
      </c>
      <c r="H26" s="7"/>
      <c r="I26" s="6" t="s">
        <v>21</v>
      </c>
      <c r="J26" s="7"/>
      <c r="K26" s="7"/>
      <c r="L26" s="6" t="s">
        <v>19</v>
      </c>
      <c r="M26" s="7"/>
      <c r="N26" s="7"/>
      <c r="O26" s="6"/>
      <c r="P26" s="7"/>
      <c r="Q26" s="6"/>
      <c r="R26" s="7"/>
      <c r="S26" s="8" t="s">
        <v>52</v>
      </c>
      <c r="T26" s="9">
        <v>3690000</v>
      </c>
      <c r="U26" s="9">
        <v>3690000</v>
      </c>
      <c r="V26" s="10">
        <v>0</v>
      </c>
      <c r="W26" s="10">
        <v>0</v>
      </c>
      <c r="X26" s="18">
        <v>0</v>
      </c>
      <c r="Y26" s="20">
        <f t="shared" si="0"/>
        <v>0</v>
      </c>
      <c r="Z26" s="11">
        <f t="shared" si="1"/>
        <v>0</v>
      </c>
      <c r="AA26" s="21">
        <f t="shared" si="2"/>
        <v>0</v>
      </c>
    </row>
    <row r="27" spans="1:27" x14ac:dyDescent="0.2">
      <c r="A27" s="26" t="s">
        <v>15</v>
      </c>
      <c r="B27" s="7"/>
      <c r="C27" s="6" t="s">
        <v>31</v>
      </c>
      <c r="D27" s="7"/>
      <c r="E27" s="6" t="s">
        <v>16</v>
      </c>
      <c r="F27" s="7"/>
      <c r="G27" s="6" t="s">
        <v>16</v>
      </c>
      <c r="H27" s="7"/>
      <c r="I27" s="6" t="s">
        <v>21</v>
      </c>
      <c r="J27" s="7"/>
      <c r="K27" s="7"/>
      <c r="L27" s="6" t="s">
        <v>21</v>
      </c>
      <c r="M27" s="7"/>
      <c r="N27" s="7"/>
      <c r="O27" s="6"/>
      <c r="P27" s="7"/>
      <c r="Q27" s="6"/>
      <c r="R27" s="7"/>
      <c r="S27" s="8" t="s">
        <v>53</v>
      </c>
      <c r="T27" s="9">
        <v>2490000</v>
      </c>
      <c r="U27" s="9">
        <v>1001</v>
      </c>
      <c r="V27" s="10">
        <v>0</v>
      </c>
      <c r="W27" s="10">
        <v>0</v>
      </c>
      <c r="X27" s="18">
        <v>0</v>
      </c>
      <c r="Y27" s="20">
        <f t="shared" si="0"/>
        <v>0</v>
      </c>
      <c r="Z27" s="11">
        <f t="shared" si="1"/>
        <v>0</v>
      </c>
      <c r="AA27" s="21">
        <f t="shared" si="2"/>
        <v>0</v>
      </c>
    </row>
    <row r="28" spans="1:27" ht="25.5" x14ac:dyDescent="0.2">
      <c r="A28" s="26" t="s">
        <v>15</v>
      </c>
      <c r="B28" s="7"/>
      <c r="C28" s="6" t="s">
        <v>31</v>
      </c>
      <c r="D28" s="7"/>
      <c r="E28" s="6" t="s">
        <v>16</v>
      </c>
      <c r="F28" s="7"/>
      <c r="G28" s="6" t="s">
        <v>16</v>
      </c>
      <c r="H28" s="7"/>
      <c r="I28" s="6" t="s">
        <v>21</v>
      </c>
      <c r="J28" s="7"/>
      <c r="K28" s="7"/>
      <c r="L28" s="6" t="s">
        <v>50</v>
      </c>
      <c r="M28" s="7"/>
      <c r="N28" s="7"/>
      <c r="O28" s="6"/>
      <c r="P28" s="7"/>
      <c r="Q28" s="6"/>
      <c r="R28" s="7"/>
      <c r="S28" s="8" t="s">
        <v>54</v>
      </c>
      <c r="T28" s="9">
        <v>1220000</v>
      </c>
      <c r="U28" s="9">
        <v>22000</v>
      </c>
      <c r="V28" s="10">
        <v>0</v>
      </c>
      <c r="W28" s="10">
        <v>0</v>
      </c>
      <c r="X28" s="18">
        <v>0</v>
      </c>
      <c r="Y28" s="20">
        <f t="shared" si="0"/>
        <v>0</v>
      </c>
      <c r="Z28" s="11">
        <f t="shared" si="1"/>
        <v>0</v>
      </c>
      <c r="AA28" s="21">
        <f t="shared" si="2"/>
        <v>0</v>
      </c>
    </row>
    <row r="29" spans="1:27" x14ac:dyDescent="0.2">
      <c r="A29" s="26" t="s">
        <v>15</v>
      </c>
      <c r="B29" s="7"/>
      <c r="C29" s="6" t="s">
        <v>31</v>
      </c>
      <c r="D29" s="7"/>
      <c r="E29" s="6" t="s">
        <v>31</v>
      </c>
      <c r="F29" s="7"/>
      <c r="G29" s="6" t="s">
        <v>16</v>
      </c>
      <c r="H29" s="7"/>
      <c r="I29" s="6" t="s">
        <v>33</v>
      </c>
      <c r="J29" s="7"/>
      <c r="K29" s="7"/>
      <c r="L29" s="6" t="s">
        <v>50</v>
      </c>
      <c r="M29" s="7"/>
      <c r="N29" s="7"/>
      <c r="O29" s="6"/>
      <c r="P29" s="7"/>
      <c r="Q29" s="6"/>
      <c r="R29" s="7"/>
      <c r="S29" s="8" t="s">
        <v>55</v>
      </c>
      <c r="T29" s="9">
        <v>35000000</v>
      </c>
      <c r="U29" s="9">
        <v>6441000</v>
      </c>
      <c r="V29" s="10">
        <v>0</v>
      </c>
      <c r="W29" s="10">
        <v>0</v>
      </c>
      <c r="X29" s="18">
        <v>0</v>
      </c>
      <c r="Y29" s="20">
        <f t="shared" si="0"/>
        <v>0</v>
      </c>
      <c r="Z29" s="11">
        <f t="shared" si="1"/>
        <v>0</v>
      </c>
      <c r="AA29" s="21">
        <f t="shared" si="2"/>
        <v>0</v>
      </c>
    </row>
    <row r="30" spans="1:27" ht="25.5" x14ac:dyDescent="0.2">
      <c r="A30" s="26" t="s">
        <v>15</v>
      </c>
      <c r="B30" s="7"/>
      <c r="C30" s="6" t="s">
        <v>31</v>
      </c>
      <c r="D30" s="7"/>
      <c r="E30" s="6" t="s">
        <v>31</v>
      </c>
      <c r="F30" s="7"/>
      <c r="G30" s="6" t="s">
        <v>16</v>
      </c>
      <c r="H30" s="7"/>
      <c r="I30" s="6" t="s">
        <v>19</v>
      </c>
      <c r="J30" s="7"/>
      <c r="K30" s="7"/>
      <c r="L30" s="6" t="s">
        <v>33</v>
      </c>
      <c r="M30" s="7"/>
      <c r="N30" s="7"/>
      <c r="O30" s="6"/>
      <c r="P30" s="7"/>
      <c r="Q30" s="6"/>
      <c r="R30" s="7"/>
      <c r="S30" s="8" t="s">
        <v>56</v>
      </c>
      <c r="T30" s="9">
        <v>13282065</v>
      </c>
      <c r="U30" s="10">
        <v>0</v>
      </c>
      <c r="V30" s="9">
        <v>13272665</v>
      </c>
      <c r="W30" s="9">
        <v>13272665</v>
      </c>
      <c r="X30" s="17">
        <v>13272665</v>
      </c>
      <c r="Y30" s="20">
        <f t="shared" si="0"/>
        <v>0.99929227872322568</v>
      </c>
      <c r="Z30" s="11">
        <f t="shared" si="1"/>
        <v>0.99929227872322568</v>
      </c>
      <c r="AA30" s="21">
        <f t="shared" si="2"/>
        <v>0.99929227872322568</v>
      </c>
    </row>
    <row r="31" spans="1:27" ht="38.25" x14ac:dyDescent="0.2">
      <c r="A31" s="26" t="s">
        <v>15</v>
      </c>
      <c r="B31" s="7"/>
      <c r="C31" s="6" t="s">
        <v>31</v>
      </c>
      <c r="D31" s="7"/>
      <c r="E31" s="6" t="s">
        <v>31</v>
      </c>
      <c r="F31" s="7"/>
      <c r="G31" s="6" t="s">
        <v>16</v>
      </c>
      <c r="H31" s="7"/>
      <c r="I31" s="6" t="s">
        <v>19</v>
      </c>
      <c r="J31" s="7"/>
      <c r="K31" s="7"/>
      <c r="L31" s="6" t="s">
        <v>19</v>
      </c>
      <c r="M31" s="7"/>
      <c r="N31" s="7"/>
      <c r="O31" s="6"/>
      <c r="P31" s="7"/>
      <c r="Q31" s="6"/>
      <c r="R31" s="7"/>
      <c r="S31" s="8" t="s">
        <v>57</v>
      </c>
      <c r="T31" s="9">
        <v>26522500</v>
      </c>
      <c r="U31" s="10">
        <v>0</v>
      </c>
      <c r="V31" s="9">
        <v>26522500</v>
      </c>
      <c r="W31" s="9">
        <v>1781494</v>
      </c>
      <c r="X31" s="17">
        <v>1781494</v>
      </c>
      <c r="Y31" s="20">
        <f t="shared" si="0"/>
        <v>1</v>
      </c>
      <c r="Z31" s="11">
        <f t="shared" si="1"/>
        <v>6.7169158261853143E-2</v>
      </c>
      <c r="AA31" s="21">
        <f t="shared" si="2"/>
        <v>6.7169158261853143E-2</v>
      </c>
    </row>
    <row r="32" spans="1:27" ht="38.25" x14ac:dyDescent="0.2">
      <c r="A32" s="26" t="s">
        <v>15</v>
      </c>
      <c r="B32" s="7"/>
      <c r="C32" s="6" t="s">
        <v>31</v>
      </c>
      <c r="D32" s="7"/>
      <c r="E32" s="6" t="s">
        <v>31</v>
      </c>
      <c r="F32" s="7"/>
      <c r="G32" s="6" t="s">
        <v>16</v>
      </c>
      <c r="H32" s="7"/>
      <c r="I32" s="6" t="s">
        <v>19</v>
      </c>
      <c r="J32" s="7"/>
      <c r="K32" s="7"/>
      <c r="L32" s="6" t="s">
        <v>37</v>
      </c>
      <c r="M32" s="7"/>
      <c r="N32" s="7"/>
      <c r="O32" s="6"/>
      <c r="P32" s="7"/>
      <c r="Q32" s="6"/>
      <c r="R32" s="7"/>
      <c r="S32" s="8" t="s">
        <v>58</v>
      </c>
      <c r="T32" s="9">
        <v>45239193</v>
      </c>
      <c r="U32" s="9">
        <v>3269944</v>
      </c>
      <c r="V32" s="9">
        <v>34517249</v>
      </c>
      <c r="W32" s="9">
        <v>13273093</v>
      </c>
      <c r="X32" s="17">
        <v>13273093</v>
      </c>
      <c r="Y32" s="20">
        <f t="shared" si="0"/>
        <v>0.76299435756955258</v>
      </c>
      <c r="Z32" s="11">
        <f t="shared" si="1"/>
        <v>0.29339809399340966</v>
      </c>
      <c r="AA32" s="21">
        <f t="shared" si="2"/>
        <v>0.29339809399340966</v>
      </c>
    </row>
    <row r="33" spans="1:27" x14ac:dyDescent="0.2">
      <c r="A33" s="26" t="s">
        <v>15</v>
      </c>
      <c r="B33" s="7"/>
      <c r="C33" s="6" t="s">
        <v>31</v>
      </c>
      <c r="D33" s="7"/>
      <c r="E33" s="6" t="s">
        <v>31</v>
      </c>
      <c r="F33" s="7"/>
      <c r="G33" s="6" t="s">
        <v>16</v>
      </c>
      <c r="H33" s="7"/>
      <c r="I33" s="6" t="s">
        <v>19</v>
      </c>
      <c r="J33" s="7"/>
      <c r="K33" s="7"/>
      <c r="L33" s="6" t="s">
        <v>23</v>
      </c>
      <c r="M33" s="7"/>
      <c r="N33" s="7"/>
      <c r="O33" s="6"/>
      <c r="P33" s="7"/>
      <c r="Q33" s="6"/>
      <c r="R33" s="7"/>
      <c r="S33" s="8" t="s">
        <v>59</v>
      </c>
      <c r="T33" s="9">
        <v>1000000</v>
      </c>
      <c r="U33" s="9">
        <v>480000</v>
      </c>
      <c r="V33" s="10">
        <v>0</v>
      </c>
      <c r="W33" s="10">
        <v>0</v>
      </c>
      <c r="X33" s="18">
        <v>0</v>
      </c>
      <c r="Y33" s="20">
        <f t="shared" si="0"/>
        <v>0</v>
      </c>
      <c r="Z33" s="11">
        <f t="shared" si="1"/>
        <v>0</v>
      </c>
      <c r="AA33" s="21">
        <f t="shared" si="2"/>
        <v>0</v>
      </c>
    </row>
    <row r="34" spans="1:27" ht="25.5" x14ac:dyDescent="0.2">
      <c r="A34" s="26" t="s">
        <v>15</v>
      </c>
      <c r="B34" s="7"/>
      <c r="C34" s="6" t="s">
        <v>31</v>
      </c>
      <c r="D34" s="7"/>
      <c r="E34" s="6" t="s">
        <v>31</v>
      </c>
      <c r="F34" s="7"/>
      <c r="G34" s="6" t="s">
        <v>16</v>
      </c>
      <c r="H34" s="7"/>
      <c r="I34" s="6" t="s">
        <v>21</v>
      </c>
      <c r="J34" s="7"/>
      <c r="K34" s="7"/>
      <c r="L34" s="6" t="s">
        <v>25</v>
      </c>
      <c r="M34" s="7"/>
      <c r="N34" s="7"/>
      <c r="O34" s="6"/>
      <c r="P34" s="7"/>
      <c r="Q34" s="6"/>
      <c r="R34" s="7"/>
      <c r="S34" s="8" t="s">
        <v>60</v>
      </c>
      <c r="T34" s="9">
        <v>112683482</v>
      </c>
      <c r="U34" s="9">
        <v>110856586</v>
      </c>
      <c r="V34" s="9">
        <v>1199996</v>
      </c>
      <c r="W34" s="9">
        <v>1199996</v>
      </c>
      <c r="X34" s="17">
        <v>1199996</v>
      </c>
      <c r="Y34" s="20">
        <f t="shared" si="0"/>
        <v>1.0649262684303632E-2</v>
      </c>
      <c r="Z34" s="11">
        <f t="shared" si="1"/>
        <v>1.0649262684303632E-2</v>
      </c>
      <c r="AA34" s="21">
        <f t="shared" si="2"/>
        <v>1.0649262684303632E-2</v>
      </c>
    </row>
    <row r="35" spans="1:27" x14ac:dyDescent="0.2">
      <c r="A35" s="26" t="s">
        <v>15</v>
      </c>
      <c r="B35" s="7"/>
      <c r="C35" s="6" t="s">
        <v>31</v>
      </c>
      <c r="D35" s="7"/>
      <c r="E35" s="6" t="s">
        <v>31</v>
      </c>
      <c r="F35" s="7"/>
      <c r="G35" s="6" t="s">
        <v>31</v>
      </c>
      <c r="H35" s="7"/>
      <c r="I35" s="6" t="s">
        <v>37</v>
      </c>
      <c r="J35" s="7"/>
      <c r="K35" s="7"/>
      <c r="L35" s="6" t="s">
        <v>21</v>
      </c>
      <c r="M35" s="7"/>
      <c r="N35" s="7"/>
      <c r="O35" s="6"/>
      <c r="P35" s="7"/>
      <c r="Q35" s="6"/>
      <c r="R35" s="7"/>
      <c r="S35" s="8" t="s">
        <v>61</v>
      </c>
      <c r="T35" s="9">
        <v>145065006</v>
      </c>
      <c r="U35" s="9">
        <v>145065006</v>
      </c>
      <c r="V35" s="10">
        <v>0</v>
      </c>
      <c r="W35" s="10">
        <v>0</v>
      </c>
      <c r="X35" s="18">
        <v>0</v>
      </c>
      <c r="Y35" s="20">
        <f t="shared" si="0"/>
        <v>0</v>
      </c>
      <c r="Z35" s="11">
        <f t="shared" si="1"/>
        <v>0</v>
      </c>
      <c r="AA35" s="21">
        <f t="shared" si="2"/>
        <v>0</v>
      </c>
    </row>
    <row r="36" spans="1:27" ht="25.5" x14ac:dyDescent="0.2">
      <c r="A36" s="26" t="s">
        <v>15</v>
      </c>
      <c r="B36" s="7"/>
      <c r="C36" s="6" t="s">
        <v>31</v>
      </c>
      <c r="D36" s="7"/>
      <c r="E36" s="6" t="s">
        <v>31</v>
      </c>
      <c r="F36" s="7"/>
      <c r="G36" s="6" t="s">
        <v>31</v>
      </c>
      <c r="H36" s="7"/>
      <c r="I36" s="6" t="s">
        <v>23</v>
      </c>
      <c r="J36" s="7"/>
      <c r="K36" s="7"/>
      <c r="L36" s="6" t="s">
        <v>19</v>
      </c>
      <c r="M36" s="7"/>
      <c r="N36" s="7"/>
      <c r="O36" s="6"/>
      <c r="P36" s="7"/>
      <c r="Q36" s="6"/>
      <c r="R36" s="7"/>
      <c r="S36" s="8" t="s">
        <v>62</v>
      </c>
      <c r="T36" s="9">
        <v>18491877</v>
      </c>
      <c r="U36" s="9">
        <v>1278671</v>
      </c>
      <c r="V36" s="9">
        <v>14523966</v>
      </c>
      <c r="W36" s="9">
        <v>14523966</v>
      </c>
      <c r="X36" s="17">
        <v>14523966</v>
      </c>
      <c r="Y36" s="20">
        <f t="shared" si="0"/>
        <v>0.78542410810973917</v>
      </c>
      <c r="Z36" s="11">
        <f t="shared" si="1"/>
        <v>0.78542410810973917</v>
      </c>
      <c r="AA36" s="21">
        <f t="shared" si="2"/>
        <v>0.78542410810973917</v>
      </c>
    </row>
    <row r="37" spans="1:27" x14ac:dyDescent="0.2">
      <c r="A37" s="26" t="s">
        <v>15</v>
      </c>
      <c r="B37" s="7"/>
      <c r="C37" s="6" t="s">
        <v>31</v>
      </c>
      <c r="D37" s="7"/>
      <c r="E37" s="6" t="s">
        <v>31</v>
      </c>
      <c r="F37" s="7"/>
      <c r="G37" s="6" t="s">
        <v>31</v>
      </c>
      <c r="H37" s="7"/>
      <c r="I37" s="6" t="s">
        <v>23</v>
      </c>
      <c r="J37" s="7"/>
      <c r="K37" s="7"/>
      <c r="L37" s="6" t="s">
        <v>21</v>
      </c>
      <c r="M37" s="7"/>
      <c r="N37" s="7"/>
      <c r="O37" s="6"/>
      <c r="P37" s="7"/>
      <c r="Q37" s="6"/>
      <c r="R37" s="7"/>
      <c r="S37" s="8" t="s">
        <v>63</v>
      </c>
      <c r="T37" s="9">
        <v>27696411</v>
      </c>
      <c r="U37" s="10">
        <v>0</v>
      </c>
      <c r="V37" s="9">
        <v>25045000</v>
      </c>
      <c r="W37" s="9">
        <v>19392906</v>
      </c>
      <c r="X37" s="17">
        <v>19392906</v>
      </c>
      <c r="Y37" s="20">
        <f t="shared" si="0"/>
        <v>0.90426878775015285</v>
      </c>
      <c r="Z37" s="11">
        <f t="shared" si="1"/>
        <v>0.70019563184558464</v>
      </c>
      <c r="AA37" s="21">
        <f t="shared" si="2"/>
        <v>0.70019563184558464</v>
      </c>
    </row>
    <row r="38" spans="1:27" x14ac:dyDescent="0.2">
      <c r="A38" s="26" t="s">
        <v>15</v>
      </c>
      <c r="B38" s="7"/>
      <c r="C38" s="6" t="s">
        <v>31</v>
      </c>
      <c r="D38" s="7"/>
      <c r="E38" s="6" t="s">
        <v>31</v>
      </c>
      <c r="F38" s="7"/>
      <c r="G38" s="6" t="s">
        <v>31</v>
      </c>
      <c r="H38" s="7"/>
      <c r="I38" s="6" t="s">
        <v>23</v>
      </c>
      <c r="J38" s="7"/>
      <c r="K38" s="7"/>
      <c r="L38" s="6" t="s">
        <v>50</v>
      </c>
      <c r="M38" s="7"/>
      <c r="N38" s="7"/>
      <c r="O38" s="6"/>
      <c r="P38" s="7"/>
      <c r="Q38" s="6"/>
      <c r="R38" s="7"/>
      <c r="S38" s="8" t="s">
        <v>64</v>
      </c>
      <c r="T38" s="9">
        <v>2300000</v>
      </c>
      <c r="U38" s="9">
        <v>2094113</v>
      </c>
      <c r="V38" s="9">
        <v>205887</v>
      </c>
      <c r="W38" s="9">
        <v>205887</v>
      </c>
      <c r="X38" s="17">
        <v>205887</v>
      </c>
      <c r="Y38" s="20">
        <f t="shared" si="0"/>
        <v>8.9516086956521745E-2</v>
      </c>
      <c r="Z38" s="11">
        <f t="shared" si="1"/>
        <v>8.9516086956521745E-2</v>
      </c>
      <c r="AA38" s="21">
        <f t="shared" si="2"/>
        <v>8.9516086956521745E-2</v>
      </c>
    </row>
    <row r="39" spans="1:27" ht="25.5" x14ac:dyDescent="0.2">
      <c r="A39" s="26" t="s">
        <v>15</v>
      </c>
      <c r="B39" s="7"/>
      <c r="C39" s="6" t="s">
        <v>31</v>
      </c>
      <c r="D39" s="7"/>
      <c r="E39" s="6" t="s">
        <v>31</v>
      </c>
      <c r="F39" s="7"/>
      <c r="G39" s="6" t="s">
        <v>31</v>
      </c>
      <c r="H39" s="7"/>
      <c r="I39" s="6" t="s">
        <v>23</v>
      </c>
      <c r="J39" s="7"/>
      <c r="K39" s="7"/>
      <c r="L39" s="6" t="s">
        <v>27</v>
      </c>
      <c r="M39" s="7"/>
      <c r="N39" s="7"/>
      <c r="O39" s="6"/>
      <c r="P39" s="7"/>
      <c r="Q39" s="6"/>
      <c r="R39" s="7"/>
      <c r="S39" s="8" t="s">
        <v>65</v>
      </c>
      <c r="T39" s="9">
        <v>9663158</v>
      </c>
      <c r="U39" s="10">
        <v>0</v>
      </c>
      <c r="V39" s="9">
        <v>5183630</v>
      </c>
      <c r="W39" s="9">
        <v>5183630</v>
      </c>
      <c r="X39" s="17">
        <v>5183630</v>
      </c>
      <c r="Y39" s="20">
        <f t="shared" si="0"/>
        <v>0.53643229263145653</v>
      </c>
      <c r="Z39" s="11">
        <f t="shared" si="1"/>
        <v>0.53643229263145653</v>
      </c>
      <c r="AA39" s="21">
        <f t="shared" si="2"/>
        <v>0.53643229263145653</v>
      </c>
    </row>
    <row r="40" spans="1:27" x14ac:dyDescent="0.2">
      <c r="A40" s="26" t="s">
        <v>15</v>
      </c>
      <c r="B40" s="7"/>
      <c r="C40" s="6" t="s">
        <v>31</v>
      </c>
      <c r="D40" s="7"/>
      <c r="E40" s="6" t="s">
        <v>31</v>
      </c>
      <c r="F40" s="7"/>
      <c r="G40" s="6" t="s">
        <v>31</v>
      </c>
      <c r="H40" s="7"/>
      <c r="I40" s="6" t="s">
        <v>25</v>
      </c>
      <c r="J40" s="7"/>
      <c r="K40" s="7"/>
      <c r="L40" s="6" t="s">
        <v>17</v>
      </c>
      <c r="M40" s="7"/>
      <c r="N40" s="7"/>
      <c r="O40" s="6"/>
      <c r="P40" s="7"/>
      <c r="Q40" s="6"/>
      <c r="R40" s="7"/>
      <c r="S40" s="8" t="s">
        <v>66</v>
      </c>
      <c r="T40" s="9">
        <v>9517794.0600000005</v>
      </c>
      <c r="U40" s="9">
        <v>9517794.0600000005</v>
      </c>
      <c r="V40" s="10">
        <v>0</v>
      </c>
      <c r="W40" s="10">
        <v>0</v>
      </c>
      <c r="X40" s="18">
        <v>0</v>
      </c>
      <c r="Y40" s="20">
        <f t="shared" si="0"/>
        <v>0</v>
      </c>
      <c r="Z40" s="11">
        <f t="shared" si="1"/>
        <v>0</v>
      </c>
      <c r="AA40" s="21">
        <f t="shared" si="2"/>
        <v>0</v>
      </c>
    </row>
    <row r="41" spans="1:27" x14ac:dyDescent="0.2">
      <c r="A41" s="26" t="s">
        <v>15</v>
      </c>
      <c r="B41" s="7"/>
      <c r="C41" s="6" t="s">
        <v>31</v>
      </c>
      <c r="D41" s="7"/>
      <c r="E41" s="6" t="s">
        <v>31</v>
      </c>
      <c r="F41" s="7"/>
      <c r="G41" s="6" t="s">
        <v>31</v>
      </c>
      <c r="H41" s="7"/>
      <c r="I41" s="6" t="s">
        <v>25</v>
      </c>
      <c r="J41" s="7"/>
      <c r="K41" s="7"/>
      <c r="L41" s="6" t="s">
        <v>33</v>
      </c>
      <c r="M41" s="7"/>
      <c r="N41" s="7"/>
      <c r="O41" s="6"/>
      <c r="P41" s="7"/>
      <c r="Q41" s="6"/>
      <c r="R41" s="7"/>
      <c r="S41" s="8" t="s">
        <v>67</v>
      </c>
      <c r="T41" s="9">
        <v>463709996</v>
      </c>
      <c r="U41" s="9">
        <v>891788</v>
      </c>
      <c r="V41" s="9">
        <v>462818208</v>
      </c>
      <c r="W41" s="9">
        <v>231409104</v>
      </c>
      <c r="X41" s="17">
        <v>231409104</v>
      </c>
      <c r="Y41" s="20">
        <f t="shared" si="0"/>
        <v>0.99807684111256467</v>
      </c>
      <c r="Z41" s="11">
        <f t="shared" si="1"/>
        <v>0.49903842055628234</v>
      </c>
      <c r="AA41" s="21">
        <f t="shared" si="2"/>
        <v>0.49903842055628234</v>
      </c>
    </row>
    <row r="42" spans="1:27" ht="25.5" x14ac:dyDescent="0.2">
      <c r="A42" s="26" t="s">
        <v>15</v>
      </c>
      <c r="B42" s="7"/>
      <c r="C42" s="6" t="s">
        <v>31</v>
      </c>
      <c r="D42" s="7"/>
      <c r="E42" s="6" t="s">
        <v>31</v>
      </c>
      <c r="F42" s="7"/>
      <c r="G42" s="6" t="s">
        <v>31</v>
      </c>
      <c r="H42" s="7"/>
      <c r="I42" s="6" t="s">
        <v>25</v>
      </c>
      <c r="J42" s="7"/>
      <c r="K42" s="7"/>
      <c r="L42" s="6" t="s">
        <v>19</v>
      </c>
      <c r="M42" s="7"/>
      <c r="N42" s="7"/>
      <c r="O42" s="6"/>
      <c r="P42" s="7"/>
      <c r="Q42" s="6"/>
      <c r="R42" s="7"/>
      <c r="S42" s="8" t="s">
        <v>68</v>
      </c>
      <c r="T42" s="9">
        <v>15200000</v>
      </c>
      <c r="U42" s="10">
        <v>0</v>
      </c>
      <c r="V42" s="9">
        <v>15200000</v>
      </c>
      <c r="W42" s="9">
        <v>15200000</v>
      </c>
      <c r="X42" s="17">
        <v>15200000</v>
      </c>
      <c r="Y42" s="20">
        <f t="shared" si="0"/>
        <v>1</v>
      </c>
      <c r="Z42" s="11">
        <f t="shared" si="1"/>
        <v>1</v>
      </c>
      <c r="AA42" s="21">
        <f t="shared" si="2"/>
        <v>1</v>
      </c>
    </row>
    <row r="43" spans="1:27" x14ac:dyDescent="0.2">
      <c r="A43" s="26" t="s">
        <v>15</v>
      </c>
      <c r="B43" s="7"/>
      <c r="C43" s="6" t="s">
        <v>31</v>
      </c>
      <c r="D43" s="7"/>
      <c r="E43" s="6" t="s">
        <v>31</v>
      </c>
      <c r="F43" s="7"/>
      <c r="G43" s="6" t="s">
        <v>31</v>
      </c>
      <c r="H43" s="7"/>
      <c r="I43" s="6" t="s">
        <v>50</v>
      </c>
      <c r="J43" s="7"/>
      <c r="K43" s="7"/>
      <c r="L43" s="6" t="s">
        <v>33</v>
      </c>
      <c r="M43" s="7"/>
      <c r="N43" s="7"/>
      <c r="O43" s="6"/>
      <c r="P43" s="7"/>
      <c r="Q43" s="6"/>
      <c r="R43" s="7"/>
      <c r="S43" s="8" t="s">
        <v>69</v>
      </c>
      <c r="T43" s="9">
        <v>115700000</v>
      </c>
      <c r="U43" s="9">
        <v>500000</v>
      </c>
      <c r="V43" s="9">
        <v>115200000</v>
      </c>
      <c r="W43" s="9">
        <v>64200000</v>
      </c>
      <c r="X43" s="17">
        <v>64200000</v>
      </c>
      <c r="Y43" s="20">
        <f t="shared" si="0"/>
        <v>0.99567847882454619</v>
      </c>
      <c r="Z43" s="11">
        <f t="shared" si="1"/>
        <v>0.5548833189282627</v>
      </c>
      <c r="AA43" s="21">
        <f t="shared" si="2"/>
        <v>0.5548833189282627</v>
      </c>
    </row>
    <row r="44" spans="1:27" ht="25.5" x14ac:dyDescent="0.2">
      <c r="A44" s="26" t="s">
        <v>15</v>
      </c>
      <c r="B44" s="7"/>
      <c r="C44" s="6" t="s">
        <v>31</v>
      </c>
      <c r="D44" s="7"/>
      <c r="E44" s="6" t="s">
        <v>31</v>
      </c>
      <c r="F44" s="7"/>
      <c r="G44" s="6" t="s">
        <v>31</v>
      </c>
      <c r="H44" s="7"/>
      <c r="I44" s="6" t="s">
        <v>50</v>
      </c>
      <c r="J44" s="7"/>
      <c r="K44" s="7"/>
      <c r="L44" s="6" t="s">
        <v>19</v>
      </c>
      <c r="M44" s="7"/>
      <c r="N44" s="7"/>
      <c r="O44" s="6"/>
      <c r="P44" s="7"/>
      <c r="Q44" s="6"/>
      <c r="R44" s="7"/>
      <c r="S44" s="8" t="s">
        <v>70</v>
      </c>
      <c r="T44" s="9">
        <v>57227079</v>
      </c>
      <c r="U44" s="9">
        <v>727079</v>
      </c>
      <c r="V44" s="9">
        <v>56500000</v>
      </c>
      <c r="W44" s="9">
        <v>38500000</v>
      </c>
      <c r="X44" s="17">
        <v>38500000</v>
      </c>
      <c r="Y44" s="20">
        <f t="shared" si="0"/>
        <v>0.98729484340796081</v>
      </c>
      <c r="Z44" s="11">
        <f t="shared" si="1"/>
        <v>0.67275843311869898</v>
      </c>
      <c r="AA44" s="21">
        <f t="shared" si="2"/>
        <v>0.67275843311869898</v>
      </c>
    </row>
    <row r="45" spans="1:27" ht="25.5" x14ac:dyDescent="0.2">
      <c r="A45" s="26" t="s">
        <v>15</v>
      </c>
      <c r="B45" s="7"/>
      <c r="C45" s="6" t="s">
        <v>31</v>
      </c>
      <c r="D45" s="7"/>
      <c r="E45" s="6" t="s">
        <v>31</v>
      </c>
      <c r="F45" s="7"/>
      <c r="G45" s="6" t="s">
        <v>31</v>
      </c>
      <c r="H45" s="7"/>
      <c r="I45" s="6" t="s">
        <v>50</v>
      </c>
      <c r="J45" s="7"/>
      <c r="K45" s="7"/>
      <c r="L45" s="6" t="s">
        <v>21</v>
      </c>
      <c r="M45" s="7"/>
      <c r="N45" s="7"/>
      <c r="O45" s="6"/>
      <c r="P45" s="7"/>
      <c r="Q45" s="6"/>
      <c r="R45" s="7"/>
      <c r="S45" s="8" t="s">
        <v>71</v>
      </c>
      <c r="T45" s="9">
        <v>109647600</v>
      </c>
      <c r="U45" s="9">
        <v>37440275.68</v>
      </c>
      <c r="V45" s="9">
        <v>53715930.729999997</v>
      </c>
      <c r="W45" s="9">
        <v>51277739.729999997</v>
      </c>
      <c r="X45" s="17">
        <v>51277739.729999997</v>
      </c>
      <c r="Y45" s="20">
        <f t="shared" si="0"/>
        <v>0.48989609193452477</v>
      </c>
      <c r="Z45" s="11">
        <f t="shared" si="1"/>
        <v>0.46765948119247475</v>
      </c>
      <c r="AA45" s="21">
        <f t="shared" si="2"/>
        <v>0.46765948119247475</v>
      </c>
    </row>
    <row r="46" spans="1:27" x14ac:dyDescent="0.2">
      <c r="A46" s="26" t="s">
        <v>15</v>
      </c>
      <c r="B46" s="7"/>
      <c r="C46" s="6" t="s">
        <v>31</v>
      </c>
      <c r="D46" s="7"/>
      <c r="E46" s="6" t="s">
        <v>31</v>
      </c>
      <c r="F46" s="7"/>
      <c r="G46" s="6" t="s">
        <v>31</v>
      </c>
      <c r="H46" s="7"/>
      <c r="I46" s="6" t="s">
        <v>50</v>
      </c>
      <c r="J46" s="7"/>
      <c r="K46" s="7"/>
      <c r="L46" s="6" t="s">
        <v>37</v>
      </c>
      <c r="M46" s="7"/>
      <c r="N46" s="7"/>
      <c r="O46" s="6"/>
      <c r="P46" s="7"/>
      <c r="Q46" s="6"/>
      <c r="R46" s="7"/>
      <c r="S46" s="8" t="s">
        <v>72</v>
      </c>
      <c r="T46" s="9">
        <v>212908214.94</v>
      </c>
      <c r="U46" s="10">
        <v>0.02</v>
      </c>
      <c r="V46" s="9">
        <v>212908214.91999999</v>
      </c>
      <c r="W46" s="9">
        <v>76138067</v>
      </c>
      <c r="X46" s="17">
        <v>76138067</v>
      </c>
      <c r="Y46" s="20">
        <f t="shared" si="0"/>
        <v>0.99999999990606281</v>
      </c>
      <c r="Z46" s="11">
        <f t="shared" si="1"/>
        <v>0.357609813324754</v>
      </c>
      <c r="AA46" s="21">
        <f t="shared" si="2"/>
        <v>0.357609813324754</v>
      </c>
    </row>
    <row r="47" spans="1:27" ht="38.25" x14ac:dyDescent="0.2">
      <c r="A47" s="26" t="s">
        <v>15</v>
      </c>
      <c r="B47" s="7"/>
      <c r="C47" s="6" t="s">
        <v>31</v>
      </c>
      <c r="D47" s="7"/>
      <c r="E47" s="6" t="s">
        <v>31</v>
      </c>
      <c r="F47" s="7"/>
      <c r="G47" s="6" t="s">
        <v>31</v>
      </c>
      <c r="H47" s="7"/>
      <c r="I47" s="6" t="s">
        <v>50</v>
      </c>
      <c r="J47" s="7"/>
      <c r="K47" s="7"/>
      <c r="L47" s="6" t="s">
        <v>25</v>
      </c>
      <c r="M47" s="7"/>
      <c r="N47" s="7"/>
      <c r="O47" s="6"/>
      <c r="P47" s="7"/>
      <c r="Q47" s="6"/>
      <c r="R47" s="7"/>
      <c r="S47" s="8" t="s">
        <v>73</v>
      </c>
      <c r="T47" s="9">
        <v>206227000</v>
      </c>
      <c r="U47" s="9">
        <v>206227000</v>
      </c>
      <c r="V47" s="10">
        <v>0</v>
      </c>
      <c r="W47" s="10">
        <v>0</v>
      </c>
      <c r="X47" s="18">
        <v>0</v>
      </c>
      <c r="Y47" s="20">
        <f t="shared" si="0"/>
        <v>0</v>
      </c>
      <c r="Z47" s="11">
        <f t="shared" si="1"/>
        <v>0</v>
      </c>
      <c r="AA47" s="21">
        <f t="shared" si="2"/>
        <v>0</v>
      </c>
    </row>
    <row r="48" spans="1:27" x14ac:dyDescent="0.2">
      <c r="A48" s="26" t="s">
        <v>15</v>
      </c>
      <c r="B48" s="7"/>
      <c r="C48" s="6" t="s">
        <v>31</v>
      </c>
      <c r="D48" s="7"/>
      <c r="E48" s="6" t="s">
        <v>31</v>
      </c>
      <c r="F48" s="7"/>
      <c r="G48" s="6" t="s">
        <v>31</v>
      </c>
      <c r="H48" s="7"/>
      <c r="I48" s="6" t="s">
        <v>27</v>
      </c>
      <c r="J48" s="7"/>
      <c r="K48" s="7"/>
      <c r="L48" s="6" t="s">
        <v>33</v>
      </c>
      <c r="M48" s="7"/>
      <c r="N48" s="7"/>
      <c r="O48" s="6"/>
      <c r="P48" s="7"/>
      <c r="Q48" s="6"/>
      <c r="R48" s="7"/>
      <c r="S48" s="8" t="s">
        <v>74</v>
      </c>
      <c r="T48" s="9">
        <v>30000000</v>
      </c>
      <c r="U48" s="9">
        <v>30000000</v>
      </c>
      <c r="V48" s="10">
        <v>0</v>
      </c>
      <c r="W48" s="10">
        <v>0</v>
      </c>
      <c r="X48" s="18">
        <v>0</v>
      </c>
      <c r="Y48" s="20">
        <f t="shared" si="0"/>
        <v>0</v>
      </c>
      <c r="Z48" s="11">
        <f t="shared" si="1"/>
        <v>0</v>
      </c>
      <c r="AA48" s="21">
        <f t="shared" si="2"/>
        <v>0</v>
      </c>
    </row>
    <row r="49" spans="1:27" ht="25.5" x14ac:dyDescent="0.2">
      <c r="A49" s="26" t="s">
        <v>15</v>
      </c>
      <c r="B49" s="7"/>
      <c r="C49" s="6" t="s">
        <v>31</v>
      </c>
      <c r="D49" s="7"/>
      <c r="E49" s="6" t="s">
        <v>31</v>
      </c>
      <c r="F49" s="7"/>
      <c r="G49" s="6" t="s">
        <v>31</v>
      </c>
      <c r="H49" s="7"/>
      <c r="I49" s="6" t="s">
        <v>27</v>
      </c>
      <c r="J49" s="7"/>
      <c r="K49" s="7"/>
      <c r="L49" s="6" t="s">
        <v>19</v>
      </c>
      <c r="M49" s="7"/>
      <c r="N49" s="7"/>
      <c r="O49" s="6"/>
      <c r="P49" s="7"/>
      <c r="Q49" s="6"/>
      <c r="R49" s="7"/>
      <c r="S49" s="8" t="s">
        <v>75</v>
      </c>
      <c r="T49" s="9">
        <v>8000000</v>
      </c>
      <c r="U49" s="10">
        <v>0</v>
      </c>
      <c r="V49" s="10">
        <v>0</v>
      </c>
      <c r="W49" s="10">
        <v>0</v>
      </c>
      <c r="X49" s="18">
        <v>0</v>
      </c>
      <c r="Y49" s="20">
        <f t="shared" si="0"/>
        <v>0</v>
      </c>
      <c r="Z49" s="11">
        <f t="shared" si="1"/>
        <v>0</v>
      </c>
      <c r="AA49" s="21">
        <f t="shared" si="2"/>
        <v>0</v>
      </c>
    </row>
    <row r="50" spans="1:27" ht="38.25" x14ac:dyDescent="0.2">
      <c r="A50" s="26" t="s">
        <v>15</v>
      </c>
      <c r="B50" s="7"/>
      <c r="C50" s="6" t="s">
        <v>31</v>
      </c>
      <c r="D50" s="7"/>
      <c r="E50" s="6" t="s">
        <v>31</v>
      </c>
      <c r="F50" s="7"/>
      <c r="G50" s="6" t="s">
        <v>31</v>
      </c>
      <c r="H50" s="7"/>
      <c r="I50" s="6" t="s">
        <v>27</v>
      </c>
      <c r="J50" s="7"/>
      <c r="K50" s="7"/>
      <c r="L50" s="6" t="s">
        <v>21</v>
      </c>
      <c r="M50" s="7"/>
      <c r="N50" s="7"/>
      <c r="O50" s="6"/>
      <c r="P50" s="7"/>
      <c r="Q50" s="6"/>
      <c r="R50" s="7"/>
      <c r="S50" s="8" t="s">
        <v>76</v>
      </c>
      <c r="T50" s="9">
        <v>12118624</v>
      </c>
      <c r="U50" s="10">
        <v>0</v>
      </c>
      <c r="V50" s="9">
        <v>3006190</v>
      </c>
      <c r="W50" s="9">
        <v>3006190</v>
      </c>
      <c r="X50" s="17">
        <v>3006190</v>
      </c>
      <c r="Y50" s="20">
        <f t="shared" si="0"/>
        <v>0.2480636415487435</v>
      </c>
      <c r="Z50" s="11">
        <f t="shared" si="1"/>
        <v>0.2480636415487435</v>
      </c>
      <c r="AA50" s="21">
        <f t="shared" si="2"/>
        <v>0.2480636415487435</v>
      </c>
    </row>
    <row r="51" spans="1:27" ht="25.5" x14ac:dyDescent="0.2">
      <c r="A51" s="26" t="s">
        <v>15</v>
      </c>
      <c r="B51" s="7"/>
      <c r="C51" s="6" t="s">
        <v>31</v>
      </c>
      <c r="D51" s="7"/>
      <c r="E51" s="6" t="s">
        <v>31</v>
      </c>
      <c r="F51" s="7"/>
      <c r="G51" s="6" t="s">
        <v>31</v>
      </c>
      <c r="H51" s="7"/>
      <c r="I51" s="6" t="s">
        <v>27</v>
      </c>
      <c r="J51" s="7"/>
      <c r="K51" s="7"/>
      <c r="L51" s="6" t="s">
        <v>23</v>
      </c>
      <c r="M51" s="7"/>
      <c r="N51" s="7"/>
      <c r="O51" s="6"/>
      <c r="P51" s="7"/>
      <c r="Q51" s="6"/>
      <c r="R51" s="7"/>
      <c r="S51" s="8" t="s">
        <v>77</v>
      </c>
      <c r="T51" s="9">
        <v>12000000</v>
      </c>
      <c r="U51" s="9">
        <v>12000000</v>
      </c>
      <c r="V51" s="10">
        <v>0</v>
      </c>
      <c r="W51" s="10">
        <v>0</v>
      </c>
      <c r="X51" s="18">
        <v>0</v>
      </c>
      <c r="Y51" s="20">
        <f t="shared" si="0"/>
        <v>0</v>
      </c>
      <c r="Z51" s="11">
        <f t="shared" si="1"/>
        <v>0</v>
      </c>
      <c r="AA51" s="21">
        <f t="shared" si="2"/>
        <v>0</v>
      </c>
    </row>
    <row r="52" spans="1:27" x14ac:dyDescent="0.2">
      <c r="A52" s="26" t="s">
        <v>15</v>
      </c>
      <c r="B52" s="7"/>
      <c r="C52" s="6" t="s">
        <v>31</v>
      </c>
      <c r="D52" s="7"/>
      <c r="E52" s="6" t="s">
        <v>31</v>
      </c>
      <c r="F52" s="7"/>
      <c r="G52" s="6" t="s">
        <v>31</v>
      </c>
      <c r="H52" s="7"/>
      <c r="I52" s="6" t="s">
        <v>29</v>
      </c>
      <c r="J52" s="7"/>
      <c r="K52" s="7"/>
      <c r="L52" s="6"/>
      <c r="M52" s="7"/>
      <c r="N52" s="7"/>
      <c r="O52" s="6"/>
      <c r="P52" s="7"/>
      <c r="Q52" s="6"/>
      <c r="R52" s="7"/>
      <c r="S52" s="8" t="s">
        <v>78</v>
      </c>
      <c r="T52" s="9">
        <v>33000000</v>
      </c>
      <c r="U52" s="10">
        <v>0</v>
      </c>
      <c r="V52" s="9">
        <v>10616685</v>
      </c>
      <c r="W52" s="9">
        <v>10616685</v>
      </c>
      <c r="X52" s="17">
        <v>10616685</v>
      </c>
      <c r="Y52" s="20">
        <f t="shared" si="0"/>
        <v>0.32171772727272729</v>
      </c>
      <c r="Z52" s="11">
        <f t="shared" si="1"/>
        <v>0.32171772727272729</v>
      </c>
      <c r="AA52" s="21">
        <f t="shared" si="2"/>
        <v>0.32171772727272729</v>
      </c>
    </row>
    <row r="53" spans="1:27" x14ac:dyDescent="0.2">
      <c r="A53" s="26" t="s">
        <v>15</v>
      </c>
      <c r="B53" s="7"/>
      <c r="C53" s="6" t="s">
        <v>79</v>
      </c>
      <c r="D53" s="7"/>
      <c r="E53" s="6" t="s">
        <v>16</v>
      </c>
      <c r="F53" s="7"/>
      <c r="G53" s="6" t="s">
        <v>31</v>
      </c>
      <c r="H53" s="7"/>
      <c r="I53" s="6" t="s">
        <v>23</v>
      </c>
      <c r="J53" s="7"/>
      <c r="K53" s="7"/>
      <c r="L53" s="6"/>
      <c r="M53" s="7"/>
      <c r="N53" s="7"/>
      <c r="O53" s="6"/>
      <c r="P53" s="7"/>
      <c r="Q53" s="6"/>
      <c r="R53" s="7"/>
      <c r="S53" s="8" t="s">
        <v>80</v>
      </c>
      <c r="T53" s="9">
        <v>60800000</v>
      </c>
      <c r="U53" s="9">
        <v>60800000</v>
      </c>
      <c r="V53" s="10">
        <v>0</v>
      </c>
      <c r="W53" s="10">
        <v>0</v>
      </c>
      <c r="X53" s="18">
        <v>0</v>
      </c>
      <c r="Y53" s="20">
        <f t="shared" si="0"/>
        <v>0</v>
      </c>
      <c r="Z53" s="11">
        <f t="shared" si="1"/>
        <v>0</v>
      </c>
      <c r="AA53" s="21">
        <f t="shared" si="2"/>
        <v>0</v>
      </c>
    </row>
    <row r="54" spans="1:27" x14ac:dyDescent="0.2">
      <c r="A54" s="26" t="s">
        <v>15</v>
      </c>
      <c r="B54" s="7"/>
      <c r="C54" s="6" t="s">
        <v>79</v>
      </c>
      <c r="D54" s="7"/>
      <c r="E54" s="6" t="s">
        <v>81</v>
      </c>
      <c r="F54" s="7"/>
      <c r="G54" s="6" t="s">
        <v>16</v>
      </c>
      <c r="H54" s="7"/>
      <c r="I54" s="6"/>
      <c r="J54" s="7"/>
      <c r="K54" s="7"/>
      <c r="L54" s="6"/>
      <c r="M54" s="7"/>
      <c r="N54" s="7"/>
      <c r="O54" s="6"/>
      <c r="P54" s="7"/>
      <c r="Q54" s="6"/>
      <c r="R54" s="7"/>
      <c r="S54" s="8" t="s">
        <v>82</v>
      </c>
      <c r="T54" s="9">
        <v>38900000</v>
      </c>
      <c r="U54" s="9">
        <v>38900000</v>
      </c>
      <c r="V54" s="10">
        <v>0</v>
      </c>
      <c r="W54" s="10">
        <v>0</v>
      </c>
      <c r="X54" s="18">
        <v>0</v>
      </c>
      <c r="Y54" s="20">
        <f t="shared" si="0"/>
        <v>0</v>
      </c>
      <c r="Z54" s="11">
        <f t="shared" si="1"/>
        <v>0</v>
      </c>
      <c r="AA54" s="21">
        <f t="shared" si="2"/>
        <v>0</v>
      </c>
    </row>
    <row r="55" spans="1:27" ht="63.75" x14ac:dyDescent="0.2">
      <c r="A55" s="26" t="s">
        <v>83</v>
      </c>
      <c r="B55" s="7"/>
      <c r="C55" s="6" t="s">
        <v>84</v>
      </c>
      <c r="D55" s="7"/>
      <c r="E55" s="6" t="s">
        <v>85</v>
      </c>
      <c r="F55" s="7"/>
      <c r="G55" s="6" t="s">
        <v>86</v>
      </c>
      <c r="H55" s="7"/>
      <c r="I55" s="6" t="s">
        <v>87</v>
      </c>
      <c r="J55" s="7"/>
      <c r="K55" s="7"/>
      <c r="L55" s="6" t="s">
        <v>88</v>
      </c>
      <c r="M55" s="7"/>
      <c r="N55" s="7"/>
      <c r="O55" s="6" t="s">
        <v>31</v>
      </c>
      <c r="P55" s="7"/>
      <c r="Q55" s="6"/>
      <c r="R55" s="7"/>
      <c r="S55" s="8" t="s">
        <v>92</v>
      </c>
      <c r="T55" s="9">
        <v>2400000000</v>
      </c>
      <c r="U55" s="9">
        <v>2400000000</v>
      </c>
      <c r="V55" s="10">
        <v>0</v>
      </c>
      <c r="W55" s="10">
        <v>0</v>
      </c>
      <c r="X55" s="18">
        <v>0</v>
      </c>
      <c r="Y55" s="20">
        <f t="shared" si="0"/>
        <v>0</v>
      </c>
      <c r="Z55" s="11">
        <f t="shared" si="1"/>
        <v>0</v>
      </c>
      <c r="AA55" s="21">
        <f t="shared" si="2"/>
        <v>0</v>
      </c>
    </row>
    <row r="56" spans="1:27" ht="51" x14ac:dyDescent="0.2">
      <c r="A56" s="26" t="s">
        <v>83</v>
      </c>
      <c r="B56" s="7"/>
      <c r="C56" s="6" t="s">
        <v>84</v>
      </c>
      <c r="D56" s="7"/>
      <c r="E56" s="6" t="s">
        <v>85</v>
      </c>
      <c r="F56" s="7"/>
      <c r="G56" s="6" t="s">
        <v>86</v>
      </c>
      <c r="H56" s="7"/>
      <c r="I56" s="6" t="s">
        <v>87</v>
      </c>
      <c r="J56" s="7"/>
      <c r="K56" s="7"/>
      <c r="L56" s="6" t="s">
        <v>89</v>
      </c>
      <c r="M56" s="7"/>
      <c r="N56" s="7"/>
      <c r="O56" s="6" t="s">
        <v>31</v>
      </c>
      <c r="P56" s="7"/>
      <c r="Q56" s="6"/>
      <c r="R56" s="7"/>
      <c r="S56" s="8" t="s">
        <v>93</v>
      </c>
      <c r="T56" s="9">
        <v>3239912928</v>
      </c>
      <c r="U56" s="9">
        <v>3122512928</v>
      </c>
      <c r="V56" s="9">
        <v>117400000</v>
      </c>
      <c r="W56" s="9">
        <v>23200000</v>
      </c>
      <c r="X56" s="17">
        <v>23200000</v>
      </c>
      <c r="Y56" s="20">
        <f t="shared" si="0"/>
        <v>3.6235541697866268E-2</v>
      </c>
      <c r="Z56" s="11">
        <f t="shared" si="1"/>
        <v>7.1606862639735733E-3</v>
      </c>
      <c r="AA56" s="21">
        <f t="shared" si="2"/>
        <v>7.1606862639735733E-3</v>
      </c>
    </row>
    <row r="57" spans="1:27" ht="51" x14ac:dyDescent="0.2">
      <c r="A57" s="26" t="s">
        <v>83</v>
      </c>
      <c r="B57" s="7"/>
      <c r="C57" s="6" t="s">
        <v>84</v>
      </c>
      <c r="D57" s="7"/>
      <c r="E57" s="6" t="s">
        <v>85</v>
      </c>
      <c r="F57" s="7"/>
      <c r="G57" s="6" t="s">
        <v>86</v>
      </c>
      <c r="H57" s="7"/>
      <c r="I57" s="6" t="s">
        <v>87</v>
      </c>
      <c r="J57" s="7"/>
      <c r="K57" s="7"/>
      <c r="L57" s="6" t="s">
        <v>90</v>
      </c>
      <c r="M57" s="7"/>
      <c r="N57" s="7"/>
      <c r="O57" s="6" t="s">
        <v>31</v>
      </c>
      <c r="P57" s="7"/>
      <c r="Q57" s="6"/>
      <c r="R57" s="7"/>
      <c r="S57" s="8" t="s">
        <v>94</v>
      </c>
      <c r="T57" s="9">
        <v>39767759091</v>
      </c>
      <c r="U57" s="9">
        <v>22385047968</v>
      </c>
      <c r="V57" s="9">
        <v>17368270476</v>
      </c>
      <c r="W57" s="9">
        <v>9615220475</v>
      </c>
      <c r="X57" s="17">
        <v>9615220475</v>
      </c>
      <c r="Y57" s="20">
        <f t="shared" si="0"/>
        <v>0.43674249877284843</v>
      </c>
      <c r="Z57" s="11">
        <f t="shared" si="1"/>
        <v>0.24178431711471665</v>
      </c>
      <c r="AA57" s="21">
        <f t="shared" si="2"/>
        <v>0.24178431711471665</v>
      </c>
    </row>
    <row r="58" spans="1:27" ht="64.5" thickBot="1" x14ac:dyDescent="0.25">
      <c r="A58" s="27" t="s">
        <v>83</v>
      </c>
      <c r="B58" s="28"/>
      <c r="C58" s="29" t="s">
        <v>84</v>
      </c>
      <c r="D58" s="28"/>
      <c r="E58" s="29" t="s">
        <v>85</v>
      </c>
      <c r="F58" s="28"/>
      <c r="G58" s="29" t="s">
        <v>86</v>
      </c>
      <c r="H58" s="28"/>
      <c r="I58" s="29" t="s">
        <v>87</v>
      </c>
      <c r="J58" s="28"/>
      <c r="K58" s="28"/>
      <c r="L58" s="29" t="s">
        <v>91</v>
      </c>
      <c r="M58" s="28"/>
      <c r="N58" s="28"/>
      <c r="O58" s="29" t="s">
        <v>31</v>
      </c>
      <c r="P58" s="28"/>
      <c r="Q58" s="29"/>
      <c r="R58" s="28"/>
      <c r="S58" s="30" t="s">
        <v>95</v>
      </c>
      <c r="T58" s="31">
        <v>5692327981</v>
      </c>
      <c r="U58" s="31">
        <v>1934745231.5999999</v>
      </c>
      <c r="V58" s="31">
        <v>3517966373.4000001</v>
      </c>
      <c r="W58" s="31">
        <v>977210847</v>
      </c>
      <c r="X58" s="32">
        <v>977210847</v>
      </c>
      <c r="Y58" s="22">
        <f t="shared" si="0"/>
        <v>0.61801891688995425</v>
      </c>
      <c r="Z58" s="23">
        <f t="shared" si="1"/>
        <v>0.17167156394743235</v>
      </c>
      <c r="AA58" s="24">
        <f t="shared" si="2"/>
        <v>0.17167156394743235</v>
      </c>
    </row>
    <row r="59" spans="1:27" ht="13.5" thickBot="1" x14ac:dyDescent="0.25">
      <c r="A59" s="1" t="s">
        <v>0</v>
      </c>
      <c r="B59" s="1" t="s">
        <v>0</v>
      </c>
      <c r="C59" s="1" t="s">
        <v>0</v>
      </c>
      <c r="D59" s="1" t="s">
        <v>0</v>
      </c>
      <c r="E59" s="1" t="s">
        <v>0</v>
      </c>
      <c r="F59" s="1" t="s">
        <v>0</v>
      </c>
      <c r="G59" s="1" t="s">
        <v>0</v>
      </c>
      <c r="H59" s="1" t="s">
        <v>0</v>
      </c>
      <c r="I59" s="1" t="s">
        <v>0</v>
      </c>
      <c r="J59" s="2" t="s">
        <v>0</v>
      </c>
      <c r="K59" s="4"/>
      <c r="L59" s="2" t="s">
        <v>0</v>
      </c>
      <c r="M59" s="4"/>
      <c r="N59" s="1" t="s">
        <v>0</v>
      </c>
      <c r="O59" s="1" t="s">
        <v>0</v>
      </c>
      <c r="P59" s="1" t="s">
        <v>0</v>
      </c>
      <c r="Q59" s="1" t="s">
        <v>0</v>
      </c>
      <c r="R59" s="1" t="s">
        <v>0</v>
      </c>
      <c r="S59" s="1" t="s">
        <v>0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  <c r="Y59" s="19"/>
      <c r="Z59" s="19"/>
      <c r="AA59" s="19"/>
    </row>
    <row r="60" spans="1:27" ht="13.5" thickBot="1" x14ac:dyDescent="0.25">
      <c r="A60" s="12" t="s">
        <v>96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>SUM(T5:T59)</f>
        <v>55992400000</v>
      </c>
      <c r="U60" s="14">
        <f t="shared" ref="U60:X60" si="3">SUM(U5:U59)</f>
        <v>30552508385.360001</v>
      </c>
      <c r="V60" s="14">
        <f t="shared" si="3"/>
        <v>23623764730.050003</v>
      </c>
      <c r="W60" s="14">
        <f t="shared" si="3"/>
        <v>12732035703.73</v>
      </c>
      <c r="X60" s="34">
        <f t="shared" si="3"/>
        <v>12732035703.73</v>
      </c>
      <c r="Y60" s="25">
        <f t="shared" si="0"/>
        <v>0.42191020084957964</v>
      </c>
      <c r="Z60" s="15">
        <f t="shared" si="1"/>
        <v>0.22738864031064929</v>
      </c>
      <c r="AA60" s="16">
        <f t="shared" si="2"/>
        <v>0.22738864031064929</v>
      </c>
    </row>
  </sheetData>
  <mergeCells count="445">
    <mergeCell ref="A1:AA1"/>
    <mergeCell ref="A2:AA2"/>
    <mergeCell ref="L54:N54"/>
    <mergeCell ref="O54:P54"/>
    <mergeCell ref="Q54:R54"/>
    <mergeCell ref="A54:B54"/>
    <mergeCell ref="C54:D54"/>
    <mergeCell ref="E54:F54"/>
    <mergeCell ref="G54:H54"/>
    <mergeCell ref="I54:K54"/>
    <mergeCell ref="A53:B53"/>
    <mergeCell ref="C53:D53"/>
    <mergeCell ref="E53:F53"/>
    <mergeCell ref="G53:H53"/>
    <mergeCell ref="I53:K53"/>
    <mergeCell ref="L53:N53"/>
    <mergeCell ref="O53:P53"/>
    <mergeCell ref="Q53:R53"/>
    <mergeCell ref="A52:B52"/>
    <mergeCell ref="C52:D52"/>
    <mergeCell ref="E52:F52"/>
    <mergeCell ref="G52:H52"/>
    <mergeCell ref="I52:K52"/>
    <mergeCell ref="L52:N52"/>
    <mergeCell ref="O52:P52"/>
    <mergeCell ref="Q52:R52"/>
    <mergeCell ref="A51:B51"/>
    <mergeCell ref="C51:D51"/>
    <mergeCell ref="E51:F51"/>
    <mergeCell ref="G51:H51"/>
    <mergeCell ref="I51:K51"/>
    <mergeCell ref="L51:N51"/>
    <mergeCell ref="O51:P51"/>
    <mergeCell ref="Q51:R51"/>
    <mergeCell ref="L50:N50"/>
    <mergeCell ref="O50:P50"/>
    <mergeCell ref="Q50:R50"/>
    <mergeCell ref="A50:B50"/>
    <mergeCell ref="C50:D50"/>
    <mergeCell ref="E50:F50"/>
    <mergeCell ref="G50:H50"/>
    <mergeCell ref="I50:K50"/>
    <mergeCell ref="A49:B49"/>
    <mergeCell ref="C49:D49"/>
    <mergeCell ref="E49:F49"/>
    <mergeCell ref="G49:H49"/>
    <mergeCell ref="I49:K49"/>
    <mergeCell ref="L49:N49"/>
    <mergeCell ref="O49:P49"/>
    <mergeCell ref="Q49:R49"/>
    <mergeCell ref="A48:B48"/>
    <mergeCell ref="C48:D48"/>
    <mergeCell ref="E48:F48"/>
    <mergeCell ref="G48:H48"/>
    <mergeCell ref="I48:K48"/>
    <mergeCell ref="L48:N48"/>
    <mergeCell ref="O48:P48"/>
    <mergeCell ref="Q48:R48"/>
    <mergeCell ref="A47:B47"/>
    <mergeCell ref="C47:D47"/>
    <mergeCell ref="E47:F47"/>
    <mergeCell ref="G47:H47"/>
    <mergeCell ref="I47:K47"/>
    <mergeCell ref="L47:N47"/>
    <mergeCell ref="O47:P47"/>
    <mergeCell ref="Q47:R47"/>
    <mergeCell ref="A46:B46"/>
    <mergeCell ref="C46:D46"/>
    <mergeCell ref="E46:F46"/>
    <mergeCell ref="G46:H46"/>
    <mergeCell ref="I46:K46"/>
    <mergeCell ref="L46:N46"/>
    <mergeCell ref="O46:P46"/>
    <mergeCell ref="Q46:R46"/>
    <mergeCell ref="L45:N45"/>
    <mergeCell ref="O45:P45"/>
    <mergeCell ref="Q45:R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A43:B43"/>
    <mergeCell ref="C43:D43"/>
    <mergeCell ref="E43:F43"/>
    <mergeCell ref="G43:H43"/>
    <mergeCell ref="I43:K43"/>
    <mergeCell ref="L43:N43"/>
    <mergeCell ref="O43:P43"/>
    <mergeCell ref="Q43:R43"/>
    <mergeCell ref="A42:B42"/>
    <mergeCell ref="C42:D42"/>
    <mergeCell ref="E42:F42"/>
    <mergeCell ref="G42:H42"/>
    <mergeCell ref="I42:K42"/>
    <mergeCell ref="L42:N42"/>
    <mergeCell ref="O42:P42"/>
    <mergeCell ref="Q42:R42"/>
    <mergeCell ref="A41:B41"/>
    <mergeCell ref="C41:D41"/>
    <mergeCell ref="E41:F41"/>
    <mergeCell ref="G41:H41"/>
    <mergeCell ref="I41:K41"/>
    <mergeCell ref="L41:N41"/>
    <mergeCell ref="O41:P41"/>
    <mergeCell ref="Q41:R41"/>
    <mergeCell ref="L40:N40"/>
    <mergeCell ref="O40:P40"/>
    <mergeCell ref="Q40:R40"/>
    <mergeCell ref="A40:B40"/>
    <mergeCell ref="C40:D40"/>
    <mergeCell ref="E40:F40"/>
    <mergeCell ref="G40:H40"/>
    <mergeCell ref="I40:K40"/>
    <mergeCell ref="A39:B39"/>
    <mergeCell ref="C39:D39"/>
    <mergeCell ref="E39:F39"/>
    <mergeCell ref="G39:H39"/>
    <mergeCell ref="I39:K39"/>
    <mergeCell ref="L39:N39"/>
    <mergeCell ref="O39:P39"/>
    <mergeCell ref="Q39:R39"/>
    <mergeCell ref="L38:N38"/>
    <mergeCell ref="O38:P38"/>
    <mergeCell ref="Q38:R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A36:B36"/>
    <mergeCell ref="C36:D36"/>
    <mergeCell ref="E36:F36"/>
    <mergeCell ref="G36:H36"/>
    <mergeCell ref="I36:K36"/>
    <mergeCell ref="L36:N36"/>
    <mergeCell ref="O36:P36"/>
    <mergeCell ref="Q36:R36"/>
    <mergeCell ref="A35:B35"/>
    <mergeCell ref="C35:D35"/>
    <mergeCell ref="E35:F35"/>
    <mergeCell ref="G35:H35"/>
    <mergeCell ref="I35:K35"/>
    <mergeCell ref="L35:N35"/>
    <mergeCell ref="O35:P35"/>
    <mergeCell ref="Q35:R35"/>
    <mergeCell ref="A34:B34"/>
    <mergeCell ref="C34:D34"/>
    <mergeCell ref="E34:F34"/>
    <mergeCell ref="G34:H34"/>
    <mergeCell ref="I34:K34"/>
    <mergeCell ref="L34:N34"/>
    <mergeCell ref="O34:P34"/>
    <mergeCell ref="Q34:R34"/>
    <mergeCell ref="L33:N33"/>
    <mergeCell ref="O33:P33"/>
    <mergeCell ref="Q33:R33"/>
    <mergeCell ref="A33:B33"/>
    <mergeCell ref="C33:D33"/>
    <mergeCell ref="E33:F33"/>
    <mergeCell ref="G33:H33"/>
    <mergeCell ref="I33:K33"/>
    <mergeCell ref="A32:B32"/>
    <mergeCell ref="C32:D32"/>
    <mergeCell ref="E32:F32"/>
    <mergeCell ref="G32:H32"/>
    <mergeCell ref="I32:K32"/>
    <mergeCell ref="L32:N32"/>
    <mergeCell ref="O32:P32"/>
    <mergeCell ref="Q32:R32"/>
    <mergeCell ref="A31:B31"/>
    <mergeCell ref="C31:D31"/>
    <mergeCell ref="E31:F31"/>
    <mergeCell ref="G31:H31"/>
    <mergeCell ref="I31:K31"/>
    <mergeCell ref="L31:N31"/>
    <mergeCell ref="O31:P31"/>
    <mergeCell ref="Q31:R31"/>
    <mergeCell ref="L30:N30"/>
    <mergeCell ref="O30:P30"/>
    <mergeCell ref="Q30:R30"/>
    <mergeCell ref="A30:B30"/>
    <mergeCell ref="C30:D30"/>
    <mergeCell ref="E30:F30"/>
    <mergeCell ref="G30:H30"/>
    <mergeCell ref="I30:K30"/>
    <mergeCell ref="A29:B29"/>
    <mergeCell ref="C29:D29"/>
    <mergeCell ref="E29:F29"/>
    <mergeCell ref="G29:H29"/>
    <mergeCell ref="I29:K29"/>
    <mergeCell ref="L29:N29"/>
    <mergeCell ref="O29:P29"/>
    <mergeCell ref="Q29:R29"/>
    <mergeCell ref="L28:N28"/>
    <mergeCell ref="O28:P28"/>
    <mergeCell ref="Q28:R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A26:B26"/>
    <mergeCell ref="C26:D26"/>
    <mergeCell ref="E26:F26"/>
    <mergeCell ref="G26:H26"/>
    <mergeCell ref="I26:K26"/>
    <mergeCell ref="L26:N26"/>
    <mergeCell ref="O26:P26"/>
    <mergeCell ref="Q26:R26"/>
    <mergeCell ref="A25:B25"/>
    <mergeCell ref="C25:D25"/>
    <mergeCell ref="E25:F25"/>
    <mergeCell ref="G25:H25"/>
    <mergeCell ref="I25:K25"/>
    <mergeCell ref="L25:N25"/>
    <mergeCell ref="O25:P25"/>
    <mergeCell ref="Q25:R25"/>
    <mergeCell ref="L24:N24"/>
    <mergeCell ref="O24:P24"/>
    <mergeCell ref="Q24:R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A22:B22"/>
    <mergeCell ref="C22:D22"/>
    <mergeCell ref="E22:F22"/>
    <mergeCell ref="G22:H22"/>
    <mergeCell ref="I22:K22"/>
    <mergeCell ref="L22:N22"/>
    <mergeCell ref="O22:P22"/>
    <mergeCell ref="Q22:R22"/>
    <mergeCell ref="L21:N21"/>
    <mergeCell ref="O21:P21"/>
    <mergeCell ref="Q21:R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Q20:R20"/>
    <mergeCell ref="A19:B19"/>
    <mergeCell ref="C19:D19"/>
    <mergeCell ref="E19:F19"/>
    <mergeCell ref="G19:H19"/>
    <mergeCell ref="I19:K19"/>
    <mergeCell ref="L19:N19"/>
    <mergeCell ref="O19:P19"/>
    <mergeCell ref="Q19:R19"/>
    <mergeCell ref="A18:B18"/>
    <mergeCell ref="C18:D18"/>
    <mergeCell ref="E18:F18"/>
    <mergeCell ref="G18:H18"/>
    <mergeCell ref="I18:K18"/>
    <mergeCell ref="L18:N18"/>
    <mergeCell ref="O18:P18"/>
    <mergeCell ref="Q18:R18"/>
    <mergeCell ref="L17:N17"/>
    <mergeCell ref="O17:P17"/>
    <mergeCell ref="Q17:R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A15:B15"/>
    <mergeCell ref="C15:D15"/>
    <mergeCell ref="E15:F15"/>
    <mergeCell ref="G15:H15"/>
    <mergeCell ref="I15:K15"/>
    <mergeCell ref="L15:N15"/>
    <mergeCell ref="O15:P15"/>
    <mergeCell ref="Q15:R15"/>
    <mergeCell ref="L14:N14"/>
    <mergeCell ref="O14:P14"/>
    <mergeCell ref="Q14:R14"/>
    <mergeCell ref="A14:B14"/>
    <mergeCell ref="C14:D14"/>
    <mergeCell ref="E14:F14"/>
    <mergeCell ref="G14:H14"/>
    <mergeCell ref="I14:K14"/>
    <mergeCell ref="A13:B13"/>
    <mergeCell ref="C13:D13"/>
    <mergeCell ref="E13:F13"/>
    <mergeCell ref="G13:H13"/>
    <mergeCell ref="I13:K13"/>
    <mergeCell ref="L13:N13"/>
    <mergeCell ref="O13:P13"/>
    <mergeCell ref="Q13:R13"/>
    <mergeCell ref="A12:B12"/>
    <mergeCell ref="C12:D12"/>
    <mergeCell ref="E12:F12"/>
    <mergeCell ref="G12:H12"/>
    <mergeCell ref="I12:K12"/>
    <mergeCell ref="L12:N12"/>
    <mergeCell ref="O12:P12"/>
    <mergeCell ref="Q12:R12"/>
    <mergeCell ref="A11:B11"/>
    <mergeCell ref="C11:D11"/>
    <mergeCell ref="E11:F11"/>
    <mergeCell ref="G11:H11"/>
    <mergeCell ref="I11:K11"/>
    <mergeCell ref="L11:N11"/>
    <mergeCell ref="O11:P11"/>
    <mergeCell ref="Q11:R11"/>
    <mergeCell ref="A10:B10"/>
    <mergeCell ref="C10:D10"/>
    <mergeCell ref="E10:F10"/>
    <mergeCell ref="G10:H10"/>
    <mergeCell ref="I10:K10"/>
    <mergeCell ref="L10:N10"/>
    <mergeCell ref="O10:P10"/>
    <mergeCell ref="Q10:R10"/>
    <mergeCell ref="L9:N9"/>
    <mergeCell ref="O9:P9"/>
    <mergeCell ref="Q9:R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A7:B7"/>
    <mergeCell ref="C7:D7"/>
    <mergeCell ref="E7:F7"/>
    <mergeCell ref="G7:H7"/>
    <mergeCell ref="I7:K7"/>
    <mergeCell ref="L7:N7"/>
    <mergeCell ref="O7:P7"/>
    <mergeCell ref="Q7:R7"/>
    <mergeCell ref="L6:N6"/>
    <mergeCell ref="O6:P6"/>
    <mergeCell ref="Q6:R6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Q5:R5"/>
    <mergeCell ref="A4:B4"/>
    <mergeCell ref="C4:D4"/>
    <mergeCell ref="E4:F4"/>
    <mergeCell ref="G4:H4"/>
    <mergeCell ref="I4:K4"/>
    <mergeCell ref="L4:N4"/>
    <mergeCell ref="O4:P4"/>
    <mergeCell ref="Q4:R4"/>
    <mergeCell ref="A60:S60"/>
    <mergeCell ref="O57:P57"/>
    <mergeCell ref="Q57:R57"/>
    <mergeCell ref="A55:B55"/>
    <mergeCell ref="C55:D55"/>
    <mergeCell ref="E55:F55"/>
    <mergeCell ref="G55:H55"/>
    <mergeCell ref="I55:K55"/>
    <mergeCell ref="L55:N55"/>
    <mergeCell ref="O55:P55"/>
    <mergeCell ref="Q55:R55"/>
    <mergeCell ref="A58:B58"/>
    <mergeCell ref="C58:D58"/>
    <mergeCell ref="E58:F58"/>
    <mergeCell ref="G58:H58"/>
    <mergeCell ref="I58:K58"/>
    <mergeCell ref="L58:N58"/>
    <mergeCell ref="O58:P58"/>
    <mergeCell ref="Q58:R58"/>
    <mergeCell ref="J59:K59"/>
    <mergeCell ref="L59:M59"/>
    <mergeCell ref="A56:B56"/>
    <mergeCell ref="C56:D56"/>
    <mergeCell ref="E56:F56"/>
    <mergeCell ref="G56:H56"/>
    <mergeCell ref="I56:K56"/>
    <mergeCell ref="L56:N56"/>
    <mergeCell ref="O56:P56"/>
    <mergeCell ref="Q56:R56"/>
    <mergeCell ref="A57:B57"/>
    <mergeCell ref="C57:D57"/>
    <mergeCell ref="E57:F57"/>
    <mergeCell ref="G57:H57"/>
    <mergeCell ref="I57:K57"/>
    <mergeCell ref="L57:N57"/>
  </mergeCells>
  <conditionalFormatting sqref="Y5:AA60">
    <cfRule type="iconSet" priority="1">
      <iconSet iconSet="3Arrows">
        <cfvo type="percent" val="0"/>
        <cfvo type="percent" val="47"/>
        <cfvo type="percent" val="50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2020-07-08T14:24:01Z</dcterms:created>
  <dcterms:modified xsi:type="dcterms:W3CDTF">2020-07-09T14:31:53Z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