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82" documentId="8_{763F33A3-AC20-4E64-9EFE-83D8491FE516}" xr6:coauthVersionLast="46" xr6:coauthVersionMax="46" xr10:uidLastSave="{9E9F4B11-56D5-4445-8CA8-C8272230B1BE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2" i="1" l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5" i="1"/>
  <c r="AA5" i="1"/>
  <c r="Z5" i="1"/>
  <c r="V53" i="1"/>
  <c r="Y53" i="1"/>
  <c r="AB53" i="1" s="1"/>
  <c r="X53" i="1"/>
  <c r="AA53" i="1" s="1"/>
  <c r="W53" i="1"/>
  <c r="Z53" i="1" l="1"/>
</calcChain>
</file>

<file path=xl/sharedStrings.xml><?xml version="1.0" encoding="utf-8"?>
<sst xmlns="http://schemas.openxmlformats.org/spreadsheetml/2006/main" count="457" uniqueCount="105">
  <si>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</si>
  <si>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</si>
  <si>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</si>
  <si>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</si>
  <si>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</si>
  <si>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</si>
  <si>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</si>
  <si>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</si>
  <si>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</si>
  <si>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</si>
  <si>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SITUACION</t>
  </si>
  <si>
    <t>REC.</t>
  </si>
  <si>
    <t>APROPIACION
VIGENTE DEP.GSTO.</t>
  </si>
  <si>
    <t>TOTAL
COMPROMISO DEP.GSTOS</t>
  </si>
  <si>
    <t>TOTAL
OBLIGACIONES DEP.GSTOS</t>
  </si>
  <si>
    <t>TOTAL
ORDENES DE PAGO DEP.GSTOS</t>
  </si>
  <si>
    <t>A</t>
  </si>
  <si>
    <t>CSF</t>
  </si>
  <si>
    <t>10</t>
  </si>
  <si>
    <t>SSF</t>
  </si>
  <si>
    <t>11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</si>
  <si>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</si>
  <si>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</si>
  <si>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</si>
  <si>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</si>
  <si>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</si>
  <si>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</si>
  <si>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</si>
  <si>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</si>
  <si>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</si>
  <si>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</si>
  <si>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</si>
  <si>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</si>
  <si>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</si>
  <si>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</si>
  <si>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</si>
  <si>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</si>
  <si>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</si>
  <si>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</si>
  <si>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</si>
  <si>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</si>
  <si>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</si>
  <si>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</si>
  <si>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</si>
  <si>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</si>
  <si>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</si>
  <si>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</si>
  <si>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</si>
  <si>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</si>
  <si>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</si>
  <si>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</si>
  <si>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</si>
  <si>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</si>
  <si>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</si>
  <si>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</si>
  <si>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</si>
  <si>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</si>
  <si>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</si>
  <si>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</si>
  <si>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</si>
  <si>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</si>
  <si>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</si>
  <si>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</si>
  <si>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</si>
  <si>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</si>
  <si>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</si>
  <si>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</si>
  <si>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</si>
  <si>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</si>
  <si>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</si>
  <si>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</si>
  <si>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</si>
  <si>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</si>
  <si>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</si>
  <si>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</si>
  <si>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</si>
  <si>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</si>
  <si>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</si>
  <si>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</si>
  <si>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</si>
  <si>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</si>
  <si>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</si>
  <si>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</si>
  <si>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</si>
  <si>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</si>
  <si>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</si>
  <si>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</si>
  <si>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</si>
  <si>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</si>
  <si>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</si>
  <si>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</si>
  <si>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</si>
  <si>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</si>
  <si>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</si>
  <si>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</si>
  <si>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</si>
  <si>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</si>
  <si>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</si>
  <si>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</si>
  <si>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TOTAL PRESUPUESTO</t>
  </si>
  <si>
    <t>% DE COMPROMISOS</t>
  </si>
  <si>
    <t>% DE OBLIGACION</t>
  </si>
  <si>
    <t>% DE PAGOS</t>
  </si>
  <si>
    <t>DIRECCION NACIONAL DE BOMBEROS</t>
  </si>
  <si>
    <t>EJECUCION DE PRESUPUESTO CORTE 31 DEMARZO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</si>
</sst>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2" applyNumberFormat="1" applyFont="1" applyFill="1" applyBorder="1"/>
    <xf numFmtId="0" fontId="5" fillId="0" borderId="1" xfId="0" applyNumberFormat="1" applyFont="1" applyFill="1" applyBorder="1" applyAlignment="1">
      <alignment horizontal="right" vertical="center" wrapText="1" readingOrder="1"/>
    </xf>
    <xf numFmtId="44" fontId="5" fillId="0" borderId="1" xfId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10" fontId="4" fillId="0" borderId="2" xfId="2" applyNumberFormat="1" applyFont="1" applyFill="1" applyBorder="1"/>
    <xf numFmtId="10" fontId="4" fillId="0" borderId="3" xfId="2" applyNumberFormat="1" applyFont="1" applyFill="1" applyBorder="1"/>
    <xf numFmtId="0" fontId="5" fillId="0" borderId="2" xfId="0" applyNumberFormat="1" applyFont="1" applyFill="1" applyBorder="1" applyAlignment="1">
      <alignment horizontal="center" vertical="center" wrapText="1" readingOrder="1"/>
    </xf>
    <xf numFmtId="4" fontId="5" fillId="0" borderId="3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horizontal="right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/>
    <xf numFmtId="0" fontId="5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10" fontId="4" fillId="0" borderId="4" xfId="2" applyNumberFormat="1" applyFont="1" applyFill="1" applyBorder="1"/>
    <xf numFmtId="10" fontId="4" fillId="0" borderId="5" xfId="2" applyNumberFormat="1" applyFont="1" applyFill="1" applyBorder="1"/>
    <xf numFmtId="10" fontId="4" fillId="0" borderId="6" xfId="2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10" fontId="7" fillId="0" borderId="7" xfId="2" applyNumberFormat="1" applyFont="1" applyFill="1" applyBorder="1" applyAlignment="1">
      <alignment horizontal="center" vertical="center"/>
    </xf>
    <xf numFmtId="10" fontId="7" fillId="0" borderId="8" xfId="2" applyNumberFormat="1" applyFont="1" applyFill="1" applyBorder="1" applyAlignment="1">
      <alignment horizontal="center" vertical="center"/>
    </xf>
    <xf numFmtId="10" fontId="7" fillId="0" borderId="9" xfId="2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4" fillId="0" borderId="11" xfId="0" applyFont="1" applyFill="1" applyBorder="1"/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4" fontId="5" fillId="0" borderId="11" xfId="0" applyNumberFormat="1" applyFont="1" applyFill="1" applyBorder="1" applyAlignment="1">
      <alignment horizontal="right" vertical="center" wrapText="1" readingOrder="1"/>
    </xf>
    <xf numFmtId="4" fontId="5" fillId="0" borderId="12" xfId="0" applyNumberFormat="1" applyFont="1" applyFill="1" applyBorder="1" applyAlignment="1">
      <alignment horizontal="right" vertical="center" wrapText="1" readingOrder="1"/>
    </xf>
    <xf numFmtId="10" fontId="4" fillId="0" borderId="10" xfId="2" applyNumberFormat="1" applyFont="1" applyFill="1" applyBorder="1"/>
    <xf numFmtId="10" fontId="4" fillId="0" borderId="11" xfId="2" applyNumberFormat="1" applyFont="1" applyFill="1" applyBorder="1"/>
    <xf numFmtId="10" fontId="4" fillId="0" borderId="12" xfId="2" applyNumberFormat="1" applyFont="1" applyFill="1" applyBorder="1"/>
    <xf numFmtId="0" fontId="6" fillId="0" borderId="7" xfId="0" applyNumberFormat="1" applyFont="1" applyFill="1" applyBorder="1" applyAlignment="1">
      <alignment horizontal="center" vertical="top" wrapText="1" readingOrder="1"/>
    </xf>
    <xf numFmtId="0" fontId="4" fillId="0" borderId="8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horizontal="center" vertical="top" wrapText="1" readingOrder="1"/>
    </xf>
    <xf numFmtId="0" fontId="6" fillId="0" borderId="8" xfId="0" applyNumberFormat="1" applyFont="1" applyFill="1" applyBorder="1" applyAlignment="1">
      <alignment horizontal="center" vertical="top" wrapText="1" readingOrder="1"/>
    </xf>
    <xf numFmtId="0" fontId="6" fillId="0" borderId="9" xfId="0" applyNumberFormat="1" applyFont="1" applyFill="1" applyBorder="1" applyAlignment="1">
      <alignment horizontal="center" vertical="top" wrapText="1" readingOrder="1"/>
    </xf>
    <xf numFmtId="0" fontId="6" fillId="0" borderId="7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workbookViewId="0">
      <selection activeCell="X3" sqref="X3"/>
    </sheetView>
  </sheetViews>
  <sheetFormatPr baseColWidth="10" defaultRowHeight="14.25"/>
  <cols>
    <col min="1" max="1" width="8.14062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1.85546875" style="4" customWidth="1"/>
    <col min="20" max="20" width="6" style="4" customWidth="1"/>
    <col min="21" max="21" width="6.140625" style="4" bestFit="1" customWidth="1"/>
    <col min="22" max="23" width="18.28515625" style="4" bestFit="1" customWidth="1"/>
    <col min="24" max="25" width="17.140625" style="4" bestFit="1" customWidth="1"/>
    <col min="26" max="26" width="19.140625" style="4" customWidth="1"/>
    <col min="27" max="27" width="15.140625" style="4" customWidth="1"/>
    <col min="28" max="28" width="14.28515625" style="4" customWidth="1"/>
    <col min="29" max="16384" width="11.42578125" style="4"/>
  </cols>
  <sheetData>
    <row r="1" spans="1:28" ht="15.75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5.75">
      <c r="A2" s="58" t="s">
        <v>104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5.75" thickBot="1">
      <c r="A3" s="7"/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5"/>
      <c r="W3" s="5"/>
      <c r="X3" s="5"/>
      <c r="Y3" s="5"/>
    </row>
    <row r="4" spans="1:28" ht="60.75" thickBot="1">
      <c r="A4" s="52" t="s">
        <v>1</v>
      </c>
      <c r="B4" s="53"/>
      <c r="C4" s="54" t="s">
        <v>2</v>
      </c>
      <c r="D4" s="53"/>
      <c r="E4" s="54" t="s">
        <v>3</v>
      </c>
      <c r="F4" s="53"/>
      <c r="G4" s="54" t="s">
        <v>4</v>
      </c>
      <c r="H4" s="53"/>
      <c r="I4" s="54" t="s">
        <v>5</v>
      </c>
      <c r="J4" s="53"/>
      <c r="K4" s="53"/>
      <c r="L4" s="54" t="s">
        <v>6</v>
      </c>
      <c r="M4" s="53"/>
      <c r="N4" s="53"/>
      <c r="O4" s="54" t="s">
        <v>7</v>
      </c>
      <c r="P4" s="53"/>
      <c r="Q4" s="54" t="s">
        <v>8</v>
      </c>
      <c r="R4" s="53"/>
      <c r="S4" s="55" t="s">
        <v>9</v>
      </c>
      <c r="T4" s="55" t="s">
        <v>10</v>
      </c>
      <c r="U4" s="55" t="s">
        <v>11</v>
      </c>
      <c r="V4" s="55" t="s">
        <v>12</v>
      </c>
      <c r="W4" s="55" t="s">
        <v>13</v>
      </c>
      <c r="X4" s="55" t="s">
        <v>14</v>
      </c>
      <c r="Y4" s="56" t="s">
        <v>15</v>
      </c>
      <c r="Z4" s="57" t="s">
        <v>100</v>
      </c>
      <c r="AA4" s="55" t="s">
        <v>101</v>
      </c>
      <c r="AB4" s="56" t="s">
        <v>102</v>
      </c>
    </row>
    <row r="5" spans="1:28">
      <c r="A5" s="42" t="s">
        <v>16</v>
      </c>
      <c r="B5" s="43"/>
      <c r="C5" s="44" t="s">
        <v>21</v>
      </c>
      <c r="D5" s="43"/>
      <c r="E5" s="44" t="s">
        <v>21</v>
      </c>
      <c r="F5" s="43"/>
      <c r="G5" s="44" t="s">
        <v>21</v>
      </c>
      <c r="H5" s="43"/>
      <c r="I5" s="44" t="s">
        <v>22</v>
      </c>
      <c r="J5" s="43"/>
      <c r="K5" s="43"/>
      <c r="L5" s="44" t="s">
        <v>22</v>
      </c>
      <c r="M5" s="43"/>
      <c r="N5" s="43"/>
      <c r="O5" s="44"/>
      <c r="P5" s="43"/>
      <c r="Q5" s="44"/>
      <c r="R5" s="43"/>
      <c r="S5" s="45" t="s">
        <v>23</v>
      </c>
      <c r="T5" s="46" t="s">
        <v>17</v>
      </c>
      <c r="U5" s="46" t="s">
        <v>18</v>
      </c>
      <c r="V5" s="47">
        <v>1511109000</v>
      </c>
      <c r="W5" s="47">
        <v>400064813</v>
      </c>
      <c r="X5" s="47">
        <v>400064813</v>
      </c>
      <c r="Y5" s="48">
        <v>400064813</v>
      </c>
      <c r="Z5" s="49">
        <f>+W5/V5</f>
        <v>0.26474914317895004</v>
      </c>
      <c r="AA5" s="50">
        <f>+X5/V5</f>
        <v>0.26474914317895004</v>
      </c>
      <c r="AB5" s="51">
        <f>+Y5/V5</f>
        <v>0.26474914317895004</v>
      </c>
    </row>
    <row r="6" spans="1:28">
      <c r="A6" s="21" t="s">
        <v>16</v>
      </c>
      <c r="B6" s="9"/>
      <c r="C6" s="8" t="s">
        <v>21</v>
      </c>
      <c r="D6" s="9"/>
      <c r="E6" s="8" t="s">
        <v>21</v>
      </c>
      <c r="F6" s="9"/>
      <c r="G6" s="8" t="s">
        <v>21</v>
      </c>
      <c r="H6" s="9"/>
      <c r="I6" s="8" t="s">
        <v>22</v>
      </c>
      <c r="J6" s="9"/>
      <c r="K6" s="9"/>
      <c r="L6" s="8" t="s">
        <v>24</v>
      </c>
      <c r="M6" s="9"/>
      <c r="N6" s="9"/>
      <c r="O6" s="8"/>
      <c r="P6" s="9"/>
      <c r="Q6" s="8"/>
      <c r="R6" s="9"/>
      <c r="S6" s="10" t="s">
        <v>25</v>
      </c>
      <c r="T6" s="11" t="s">
        <v>17</v>
      </c>
      <c r="U6" s="11" t="s">
        <v>18</v>
      </c>
      <c r="V6" s="12">
        <v>205965000</v>
      </c>
      <c r="W6" s="12">
        <v>38910320</v>
      </c>
      <c r="X6" s="12">
        <v>38910320</v>
      </c>
      <c r="Y6" s="22">
        <v>38910320</v>
      </c>
      <c r="Z6" s="19">
        <f t="shared" ref="Z6:Z53" si="0">+W6/V6</f>
        <v>0.18891714611705873</v>
      </c>
      <c r="AA6" s="13">
        <f t="shared" ref="AA6:AA53" si="1">+X6/V6</f>
        <v>0.18891714611705873</v>
      </c>
      <c r="AB6" s="20">
        <f t="shared" ref="AB6:AB53" si="2">+Y6/V6</f>
        <v>0.18891714611705873</v>
      </c>
    </row>
    <row r="7" spans="1:28">
      <c r="A7" s="21" t="s">
        <v>16</v>
      </c>
      <c r="B7" s="9"/>
      <c r="C7" s="8" t="s">
        <v>21</v>
      </c>
      <c r="D7" s="9"/>
      <c r="E7" s="8" t="s">
        <v>21</v>
      </c>
      <c r="F7" s="9"/>
      <c r="G7" s="8" t="s">
        <v>21</v>
      </c>
      <c r="H7" s="9"/>
      <c r="I7" s="8" t="s">
        <v>22</v>
      </c>
      <c r="J7" s="9"/>
      <c r="K7" s="9"/>
      <c r="L7" s="8" t="s">
        <v>26</v>
      </c>
      <c r="M7" s="9"/>
      <c r="N7" s="9"/>
      <c r="O7" s="8"/>
      <c r="P7" s="9"/>
      <c r="Q7" s="8"/>
      <c r="R7" s="9"/>
      <c r="S7" s="10" t="s">
        <v>27</v>
      </c>
      <c r="T7" s="11" t="s">
        <v>17</v>
      </c>
      <c r="U7" s="11" t="s">
        <v>18</v>
      </c>
      <c r="V7" s="12">
        <v>3622500</v>
      </c>
      <c r="W7" s="12">
        <v>489125.4</v>
      </c>
      <c r="X7" s="12">
        <v>489125.4</v>
      </c>
      <c r="Y7" s="22">
        <v>489125.4</v>
      </c>
      <c r="Z7" s="19">
        <f t="shared" si="0"/>
        <v>0.13502426501035197</v>
      </c>
      <c r="AA7" s="13">
        <f t="shared" si="1"/>
        <v>0.13502426501035197</v>
      </c>
      <c r="AB7" s="20">
        <f t="shared" si="2"/>
        <v>0.13502426501035197</v>
      </c>
    </row>
    <row r="8" spans="1:28">
      <c r="A8" s="21" t="s">
        <v>16</v>
      </c>
      <c r="B8" s="9"/>
      <c r="C8" s="8" t="s">
        <v>21</v>
      </c>
      <c r="D8" s="9"/>
      <c r="E8" s="8" t="s">
        <v>21</v>
      </c>
      <c r="F8" s="9"/>
      <c r="G8" s="8" t="s">
        <v>21</v>
      </c>
      <c r="H8" s="9"/>
      <c r="I8" s="8" t="s">
        <v>22</v>
      </c>
      <c r="J8" s="9"/>
      <c r="K8" s="9"/>
      <c r="L8" s="8" t="s">
        <v>28</v>
      </c>
      <c r="M8" s="9"/>
      <c r="N8" s="9"/>
      <c r="O8" s="8"/>
      <c r="P8" s="9"/>
      <c r="Q8" s="8"/>
      <c r="R8" s="9"/>
      <c r="S8" s="10" t="s">
        <v>29</v>
      </c>
      <c r="T8" s="11" t="s">
        <v>17</v>
      </c>
      <c r="U8" s="11" t="s">
        <v>18</v>
      </c>
      <c r="V8" s="12">
        <v>118851500</v>
      </c>
      <c r="W8" s="12">
        <v>559586</v>
      </c>
      <c r="X8" s="12">
        <v>559586</v>
      </c>
      <c r="Y8" s="22">
        <v>559586</v>
      </c>
      <c r="Z8" s="19">
        <f t="shared" si="0"/>
        <v>4.7082788185256394E-3</v>
      </c>
      <c r="AA8" s="13">
        <f t="shared" si="1"/>
        <v>4.7082788185256394E-3</v>
      </c>
      <c r="AB8" s="20">
        <f t="shared" si="2"/>
        <v>4.7082788185256394E-3</v>
      </c>
    </row>
    <row r="9" spans="1:28" ht="28.5">
      <c r="A9" s="21" t="s">
        <v>16</v>
      </c>
      <c r="B9" s="9"/>
      <c r="C9" s="8" t="s">
        <v>21</v>
      </c>
      <c r="D9" s="9"/>
      <c r="E9" s="8" t="s">
        <v>21</v>
      </c>
      <c r="F9" s="9"/>
      <c r="G9" s="8" t="s">
        <v>21</v>
      </c>
      <c r="H9" s="9"/>
      <c r="I9" s="8" t="s">
        <v>22</v>
      </c>
      <c r="J9" s="9"/>
      <c r="K9" s="9"/>
      <c r="L9" s="8" t="s">
        <v>30</v>
      </c>
      <c r="M9" s="9"/>
      <c r="N9" s="9"/>
      <c r="O9" s="8"/>
      <c r="P9" s="9"/>
      <c r="Q9" s="8"/>
      <c r="R9" s="9"/>
      <c r="S9" s="10" t="s">
        <v>31</v>
      </c>
      <c r="T9" s="11" t="s">
        <v>17</v>
      </c>
      <c r="U9" s="11" t="s">
        <v>18</v>
      </c>
      <c r="V9" s="12">
        <v>54855000</v>
      </c>
      <c r="W9" s="12">
        <v>14902328</v>
      </c>
      <c r="X9" s="12">
        <v>14902328</v>
      </c>
      <c r="Y9" s="22">
        <v>14902328</v>
      </c>
      <c r="Z9" s="19">
        <f t="shared" si="0"/>
        <v>0.27166763285024154</v>
      </c>
      <c r="AA9" s="13">
        <f t="shared" si="1"/>
        <v>0.27166763285024154</v>
      </c>
      <c r="AB9" s="20">
        <f t="shared" si="2"/>
        <v>0.27166763285024154</v>
      </c>
    </row>
    <row r="10" spans="1:28" ht="42.75">
      <c r="A10" s="21" t="s">
        <v>16</v>
      </c>
      <c r="B10" s="9"/>
      <c r="C10" s="8" t="s">
        <v>21</v>
      </c>
      <c r="D10" s="9"/>
      <c r="E10" s="8" t="s">
        <v>21</v>
      </c>
      <c r="F10" s="9"/>
      <c r="G10" s="8" t="s">
        <v>21</v>
      </c>
      <c r="H10" s="9"/>
      <c r="I10" s="8" t="s">
        <v>22</v>
      </c>
      <c r="J10" s="9"/>
      <c r="K10" s="9"/>
      <c r="L10" s="8" t="s">
        <v>32</v>
      </c>
      <c r="M10" s="9"/>
      <c r="N10" s="9"/>
      <c r="O10" s="8"/>
      <c r="P10" s="9"/>
      <c r="Q10" s="8"/>
      <c r="R10" s="9"/>
      <c r="S10" s="10" t="s">
        <v>33</v>
      </c>
      <c r="T10" s="11" t="s">
        <v>17</v>
      </c>
      <c r="U10" s="11" t="s">
        <v>18</v>
      </c>
      <c r="V10" s="12">
        <v>13032000</v>
      </c>
      <c r="W10" s="14">
        <v>0</v>
      </c>
      <c r="X10" s="14">
        <v>0</v>
      </c>
      <c r="Y10" s="23">
        <v>0</v>
      </c>
      <c r="Z10" s="19">
        <f t="shared" si="0"/>
        <v>0</v>
      </c>
      <c r="AA10" s="13">
        <f t="shared" si="1"/>
        <v>0</v>
      </c>
      <c r="AB10" s="20">
        <f t="shared" si="2"/>
        <v>0</v>
      </c>
    </row>
    <row r="11" spans="1:28">
      <c r="A11" s="21" t="s">
        <v>16</v>
      </c>
      <c r="B11" s="9"/>
      <c r="C11" s="8" t="s">
        <v>21</v>
      </c>
      <c r="D11" s="9"/>
      <c r="E11" s="8" t="s">
        <v>21</v>
      </c>
      <c r="F11" s="9"/>
      <c r="G11" s="8" t="s">
        <v>21</v>
      </c>
      <c r="H11" s="9"/>
      <c r="I11" s="8" t="s">
        <v>22</v>
      </c>
      <c r="J11" s="9"/>
      <c r="K11" s="9"/>
      <c r="L11" s="8" t="s">
        <v>34</v>
      </c>
      <c r="M11" s="9"/>
      <c r="N11" s="9"/>
      <c r="O11" s="8"/>
      <c r="P11" s="9"/>
      <c r="Q11" s="8"/>
      <c r="R11" s="9"/>
      <c r="S11" s="10" t="s">
        <v>35</v>
      </c>
      <c r="T11" s="11" t="s">
        <v>17</v>
      </c>
      <c r="U11" s="11" t="s">
        <v>18</v>
      </c>
      <c r="V11" s="12">
        <v>114661638</v>
      </c>
      <c r="W11" s="12">
        <v>168281</v>
      </c>
      <c r="X11" s="12">
        <v>168281</v>
      </c>
      <c r="Y11" s="22">
        <v>168281</v>
      </c>
      <c r="Z11" s="19">
        <f t="shared" si="0"/>
        <v>1.467631222920433E-3</v>
      </c>
      <c r="AA11" s="13">
        <f t="shared" si="1"/>
        <v>1.467631222920433E-3</v>
      </c>
      <c r="AB11" s="20">
        <f t="shared" si="2"/>
        <v>1.467631222920433E-3</v>
      </c>
    </row>
    <row r="12" spans="1:28">
      <c r="A12" s="21" t="s">
        <v>16</v>
      </c>
      <c r="B12" s="9"/>
      <c r="C12" s="8" t="s">
        <v>21</v>
      </c>
      <c r="D12" s="9"/>
      <c r="E12" s="8" t="s">
        <v>21</v>
      </c>
      <c r="F12" s="9"/>
      <c r="G12" s="8" t="s">
        <v>21</v>
      </c>
      <c r="H12" s="9"/>
      <c r="I12" s="8" t="s">
        <v>22</v>
      </c>
      <c r="J12" s="9"/>
      <c r="K12" s="9"/>
      <c r="L12" s="8" t="s">
        <v>36</v>
      </c>
      <c r="M12" s="9"/>
      <c r="N12" s="9"/>
      <c r="O12" s="8"/>
      <c r="P12" s="9"/>
      <c r="Q12" s="8"/>
      <c r="R12" s="9"/>
      <c r="S12" s="10" t="s">
        <v>37</v>
      </c>
      <c r="T12" s="11" t="s">
        <v>17</v>
      </c>
      <c r="U12" s="11" t="s">
        <v>18</v>
      </c>
      <c r="V12" s="12">
        <v>112003361</v>
      </c>
      <c r="W12" s="12">
        <v>11753882</v>
      </c>
      <c r="X12" s="12">
        <v>11753882</v>
      </c>
      <c r="Y12" s="22">
        <v>11753882</v>
      </c>
      <c r="Z12" s="19">
        <f t="shared" si="0"/>
        <v>0.10494222579624195</v>
      </c>
      <c r="AA12" s="13">
        <f t="shared" si="1"/>
        <v>0.10494222579624195</v>
      </c>
      <c r="AB12" s="20">
        <f t="shared" si="2"/>
        <v>0.10494222579624195</v>
      </c>
    </row>
    <row r="13" spans="1:28" ht="28.5">
      <c r="A13" s="21" t="s">
        <v>16</v>
      </c>
      <c r="B13" s="9"/>
      <c r="C13" s="8" t="s">
        <v>21</v>
      </c>
      <c r="D13" s="9"/>
      <c r="E13" s="8" t="s">
        <v>21</v>
      </c>
      <c r="F13" s="9"/>
      <c r="G13" s="8" t="s">
        <v>38</v>
      </c>
      <c r="H13" s="9"/>
      <c r="I13" s="8" t="s">
        <v>22</v>
      </c>
      <c r="J13" s="9"/>
      <c r="K13" s="9"/>
      <c r="L13" s="8"/>
      <c r="M13" s="9"/>
      <c r="N13" s="9"/>
      <c r="O13" s="8"/>
      <c r="P13" s="9"/>
      <c r="Q13" s="8"/>
      <c r="R13" s="9"/>
      <c r="S13" s="10" t="s">
        <v>39</v>
      </c>
      <c r="T13" s="11" t="s">
        <v>17</v>
      </c>
      <c r="U13" s="11" t="s">
        <v>18</v>
      </c>
      <c r="V13" s="12">
        <v>215440000</v>
      </c>
      <c r="W13" s="12">
        <v>56251510</v>
      </c>
      <c r="X13" s="12">
        <v>56251510</v>
      </c>
      <c r="Y13" s="22">
        <v>56251510</v>
      </c>
      <c r="Z13" s="19">
        <f t="shared" si="0"/>
        <v>0.26110058484961007</v>
      </c>
      <c r="AA13" s="13">
        <f t="shared" si="1"/>
        <v>0.26110058484961007</v>
      </c>
      <c r="AB13" s="20">
        <f t="shared" si="2"/>
        <v>0.26110058484961007</v>
      </c>
    </row>
    <row r="14" spans="1:28" ht="28.5">
      <c r="A14" s="21" t="s">
        <v>16</v>
      </c>
      <c r="B14" s="9"/>
      <c r="C14" s="8" t="s">
        <v>21</v>
      </c>
      <c r="D14" s="9"/>
      <c r="E14" s="8" t="s">
        <v>21</v>
      </c>
      <c r="F14" s="9"/>
      <c r="G14" s="8" t="s">
        <v>38</v>
      </c>
      <c r="H14" s="9"/>
      <c r="I14" s="8" t="s">
        <v>40</v>
      </c>
      <c r="J14" s="9"/>
      <c r="K14" s="9"/>
      <c r="L14" s="8"/>
      <c r="M14" s="9"/>
      <c r="N14" s="9"/>
      <c r="O14" s="8"/>
      <c r="P14" s="9"/>
      <c r="Q14" s="8"/>
      <c r="R14" s="9"/>
      <c r="S14" s="10" t="s">
        <v>41</v>
      </c>
      <c r="T14" s="11" t="s">
        <v>17</v>
      </c>
      <c r="U14" s="11" t="s">
        <v>18</v>
      </c>
      <c r="V14" s="12">
        <v>147414625</v>
      </c>
      <c r="W14" s="12">
        <v>39845367</v>
      </c>
      <c r="X14" s="12">
        <v>39845367</v>
      </c>
      <c r="Y14" s="22">
        <v>39845367</v>
      </c>
      <c r="Z14" s="19">
        <f t="shared" si="0"/>
        <v>0.27029453149577254</v>
      </c>
      <c r="AA14" s="13">
        <f t="shared" si="1"/>
        <v>0.27029453149577254</v>
      </c>
      <c r="AB14" s="20">
        <f t="shared" si="2"/>
        <v>0.27029453149577254</v>
      </c>
    </row>
    <row r="15" spans="1:28">
      <c r="A15" s="21" t="s">
        <v>16</v>
      </c>
      <c r="B15" s="9"/>
      <c r="C15" s="8" t="s">
        <v>21</v>
      </c>
      <c r="D15" s="9"/>
      <c r="E15" s="8" t="s">
        <v>21</v>
      </c>
      <c r="F15" s="9"/>
      <c r="G15" s="8" t="s">
        <v>38</v>
      </c>
      <c r="H15" s="9"/>
      <c r="I15" s="8" t="s">
        <v>24</v>
      </c>
      <c r="J15" s="9"/>
      <c r="K15" s="9"/>
      <c r="L15" s="8"/>
      <c r="M15" s="9"/>
      <c r="N15" s="9"/>
      <c r="O15" s="8"/>
      <c r="P15" s="9"/>
      <c r="Q15" s="8"/>
      <c r="R15" s="9"/>
      <c r="S15" s="10" t="s">
        <v>42</v>
      </c>
      <c r="T15" s="11" t="s">
        <v>17</v>
      </c>
      <c r="U15" s="11" t="s">
        <v>18</v>
      </c>
      <c r="V15" s="12">
        <v>190459850</v>
      </c>
      <c r="W15" s="12">
        <v>38234810</v>
      </c>
      <c r="X15" s="12">
        <v>25427440</v>
      </c>
      <c r="Y15" s="22">
        <v>25427440</v>
      </c>
      <c r="Z15" s="19">
        <f t="shared" si="0"/>
        <v>0.20074997433842356</v>
      </c>
      <c r="AA15" s="13">
        <f t="shared" si="1"/>
        <v>0.13350551310420541</v>
      </c>
      <c r="AB15" s="20">
        <f t="shared" si="2"/>
        <v>0.13350551310420541</v>
      </c>
    </row>
    <row r="16" spans="1:28" ht="29.25" thickBot="1">
      <c r="A16" s="21" t="s">
        <v>16</v>
      </c>
      <c r="B16" s="9"/>
      <c r="C16" s="8" t="s">
        <v>21</v>
      </c>
      <c r="D16" s="9"/>
      <c r="E16" s="8" t="s">
        <v>21</v>
      </c>
      <c r="F16" s="9"/>
      <c r="G16" s="8" t="s">
        <v>38</v>
      </c>
      <c r="H16" s="9"/>
      <c r="I16" s="8" t="s">
        <v>26</v>
      </c>
      <c r="J16" s="9"/>
      <c r="K16" s="9"/>
      <c r="L16" s="8"/>
      <c r="M16" s="9"/>
      <c r="N16" s="9"/>
      <c r="O16" s="8"/>
      <c r="P16" s="9"/>
      <c r="Q16" s="8"/>
      <c r="R16" s="9"/>
      <c r="S16" s="10" t="s">
        <v>43</v>
      </c>
      <c r="T16" s="11" t="s">
        <v>17</v>
      </c>
      <c r="U16" s="11" t="s">
        <v>18</v>
      </c>
      <c r="V16" s="12">
        <v>85335495</v>
      </c>
      <c r="W16" s="12">
        <v>19498000</v>
      </c>
      <c r="X16" s="12">
        <v>12433700</v>
      </c>
      <c r="Y16" s="22">
        <v>12433700</v>
      </c>
      <c r="Z16" s="19">
        <f t="shared" si="0"/>
        <v>0.22848639947538829</v>
      </c>
      <c r="AA16" s="13">
        <f t="shared" si="1"/>
        <v>0.1457037309035355</v>
      </c>
      <c r="AB16" s="20">
        <f t="shared" si="2"/>
        <v>0.1457037309035355</v>
      </c>
    </row>
    <row r="17" spans="1:28" ht="42.75">
      <c r="A17" s="21" t="s">
        <v>16</v>
      </c>
      <c r="B17" s="9"/>
      <c r="C17" s="8" t="s">
        <v>21</v>
      </c>
      <c r="D17" s="9"/>
      <c r="E17" s="8" t="s">
        <v>21</v>
      </c>
      <c r="F17" s="9"/>
      <c r="G17" s="8" t="s">
        <v>38</v>
      </c>
      <c r="H17" s="9"/>
      <c r="I17" s="8" t="s">
        <v>44</v>
      </c>
      <c r="J17" s="9"/>
      <c r="K17" s="9"/>
      <c r="L17" s="8"/>
      <c r="M17" s="9"/>
      <c r="N17" s="9"/>
      <c r="O17" s="8"/>
      <c r="P17" s="9"/>
      <c r="Q17" s="8"/>
      <c r="R17" s="9"/>
      <c r="S17" s="10" t="s">
        <v>45</v>
      </c>
      <c r="T17" s="11" t="s">
        <v>17</v>
      </c>
      <c r="U17" s="11" t="s">
        <v>18</v>
      </c>
      <c r="V17" s="12">
        <v>102466730</v>
      </c>
      <c r="W17" s="12">
        <v>17427900</v>
      </c>
      <c r="X17" s="12">
        <v>17427900</v>
      </c>
      <c r="Y17" s="22">
        <v>17427900</v>
      </c>
      <c r="Z17" s="19">
        <f t="shared" si="0"/>
        <v>0.17008349929777206</v>
      </c>
      <c r="AA17" s="13">
        <f t="shared" si="1"/>
        <v>0.17008349929777206</v>
      </c>
      <c r="AB17" s="20">
        <f t="shared" si="2"/>
        <v>0.17008349929777206</v>
      </c>
    </row>
    <row r="18" spans="1:28">
      <c r="A18" s="21" t="s">
        <v>16</v>
      </c>
      <c r="B18" s="9"/>
      <c r="C18" s="8" t="s">
        <v>21</v>
      </c>
      <c r="D18" s="9"/>
      <c r="E18" s="8" t="s">
        <v>21</v>
      </c>
      <c r="F18" s="9"/>
      <c r="G18" s="8" t="s">
        <v>38</v>
      </c>
      <c r="H18" s="9"/>
      <c r="I18" s="8" t="s">
        <v>28</v>
      </c>
      <c r="J18" s="9"/>
      <c r="K18" s="9"/>
      <c r="L18" s="8"/>
      <c r="M18" s="9"/>
      <c r="N18" s="9"/>
      <c r="O18" s="8"/>
      <c r="P18" s="9"/>
      <c r="Q18" s="8"/>
      <c r="R18" s="9"/>
      <c r="S18" s="10" t="s">
        <v>46</v>
      </c>
      <c r="T18" s="11" t="s">
        <v>17</v>
      </c>
      <c r="U18" s="11" t="s">
        <v>18</v>
      </c>
      <c r="V18" s="12">
        <v>75672650</v>
      </c>
      <c r="W18" s="12">
        <v>14625000</v>
      </c>
      <c r="X18" s="12">
        <v>9326400</v>
      </c>
      <c r="Y18" s="22">
        <v>9326400</v>
      </c>
      <c r="Z18" s="19">
        <f t="shared" si="0"/>
        <v>0.19326665578646976</v>
      </c>
      <c r="AA18" s="13">
        <f t="shared" si="1"/>
        <v>0.12324664195055941</v>
      </c>
      <c r="AB18" s="20">
        <f t="shared" si="2"/>
        <v>0.12324664195055941</v>
      </c>
    </row>
    <row r="19" spans="1:28">
      <c r="A19" s="21" t="s">
        <v>16</v>
      </c>
      <c r="B19" s="9"/>
      <c r="C19" s="8" t="s">
        <v>21</v>
      </c>
      <c r="D19" s="9"/>
      <c r="E19" s="8" t="s">
        <v>21</v>
      </c>
      <c r="F19" s="9"/>
      <c r="G19" s="8" t="s">
        <v>38</v>
      </c>
      <c r="H19" s="9"/>
      <c r="I19" s="8" t="s">
        <v>30</v>
      </c>
      <c r="J19" s="9"/>
      <c r="K19" s="9"/>
      <c r="L19" s="8"/>
      <c r="M19" s="9"/>
      <c r="N19" s="9"/>
      <c r="O19" s="8"/>
      <c r="P19" s="9"/>
      <c r="Q19" s="8"/>
      <c r="R19" s="9"/>
      <c r="S19" s="10" t="s">
        <v>47</v>
      </c>
      <c r="T19" s="11" t="s">
        <v>17</v>
      </c>
      <c r="U19" s="11" t="s">
        <v>18</v>
      </c>
      <c r="V19" s="12">
        <v>33410650</v>
      </c>
      <c r="W19" s="12">
        <v>9752200</v>
      </c>
      <c r="X19" s="12">
        <v>6219100</v>
      </c>
      <c r="Y19" s="22">
        <v>6219100</v>
      </c>
      <c r="Z19" s="19">
        <f t="shared" si="0"/>
        <v>0.29188896354904798</v>
      </c>
      <c r="AA19" s="13">
        <f t="shared" si="1"/>
        <v>0.186141245381338</v>
      </c>
      <c r="AB19" s="20">
        <f t="shared" si="2"/>
        <v>0.186141245381338</v>
      </c>
    </row>
    <row r="20" spans="1:28">
      <c r="A20" s="21" t="s">
        <v>16</v>
      </c>
      <c r="B20" s="9"/>
      <c r="C20" s="8" t="s">
        <v>21</v>
      </c>
      <c r="D20" s="9"/>
      <c r="E20" s="8" t="s">
        <v>21</v>
      </c>
      <c r="F20" s="9"/>
      <c r="G20" s="8" t="s">
        <v>48</v>
      </c>
      <c r="H20" s="9"/>
      <c r="I20" s="8" t="s">
        <v>22</v>
      </c>
      <c r="J20" s="9"/>
      <c r="K20" s="9"/>
      <c r="L20" s="8" t="s">
        <v>22</v>
      </c>
      <c r="M20" s="9"/>
      <c r="N20" s="9"/>
      <c r="O20" s="8"/>
      <c r="P20" s="9"/>
      <c r="Q20" s="8"/>
      <c r="R20" s="9"/>
      <c r="S20" s="10" t="s">
        <v>49</v>
      </c>
      <c r="T20" s="11" t="s">
        <v>17</v>
      </c>
      <c r="U20" s="11" t="s">
        <v>18</v>
      </c>
      <c r="V20" s="12">
        <v>90000000</v>
      </c>
      <c r="W20" s="12">
        <v>15466412</v>
      </c>
      <c r="X20" s="12">
        <v>15466412</v>
      </c>
      <c r="Y20" s="22">
        <v>15466412</v>
      </c>
      <c r="Z20" s="19">
        <f t="shared" si="0"/>
        <v>0.17184902222222223</v>
      </c>
      <c r="AA20" s="13">
        <f t="shared" si="1"/>
        <v>0.17184902222222223</v>
      </c>
      <c r="AB20" s="20">
        <f t="shared" si="2"/>
        <v>0.17184902222222223</v>
      </c>
    </row>
    <row r="21" spans="1:28" ht="28.5">
      <c r="A21" s="21" t="s">
        <v>16</v>
      </c>
      <c r="B21" s="9"/>
      <c r="C21" s="8" t="s">
        <v>21</v>
      </c>
      <c r="D21" s="9"/>
      <c r="E21" s="8" t="s">
        <v>21</v>
      </c>
      <c r="F21" s="9"/>
      <c r="G21" s="8" t="s">
        <v>48</v>
      </c>
      <c r="H21" s="9"/>
      <c r="I21" s="8" t="s">
        <v>22</v>
      </c>
      <c r="J21" s="9"/>
      <c r="K21" s="9"/>
      <c r="L21" s="8" t="s">
        <v>40</v>
      </c>
      <c r="M21" s="9"/>
      <c r="N21" s="9"/>
      <c r="O21" s="8"/>
      <c r="P21" s="9"/>
      <c r="Q21" s="8"/>
      <c r="R21" s="9"/>
      <c r="S21" s="10" t="s">
        <v>50</v>
      </c>
      <c r="T21" s="11" t="s">
        <v>17</v>
      </c>
      <c r="U21" s="11" t="s">
        <v>18</v>
      </c>
      <c r="V21" s="12">
        <v>52994290</v>
      </c>
      <c r="W21" s="14">
        <v>0</v>
      </c>
      <c r="X21" s="14">
        <v>0</v>
      </c>
      <c r="Y21" s="23">
        <v>0</v>
      </c>
      <c r="Z21" s="19">
        <f t="shared" si="0"/>
        <v>0</v>
      </c>
      <c r="AA21" s="13">
        <f t="shared" si="1"/>
        <v>0</v>
      </c>
      <c r="AB21" s="20">
        <f t="shared" si="2"/>
        <v>0</v>
      </c>
    </row>
    <row r="22" spans="1:28" ht="28.5">
      <c r="A22" s="21" t="s">
        <v>16</v>
      </c>
      <c r="B22" s="9"/>
      <c r="C22" s="8" t="s">
        <v>21</v>
      </c>
      <c r="D22" s="9"/>
      <c r="E22" s="8" t="s">
        <v>21</v>
      </c>
      <c r="F22" s="9"/>
      <c r="G22" s="8" t="s">
        <v>48</v>
      </c>
      <c r="H22" s="9"/>
      <c r="I22" s="8" t="s">
        <v>22</v>
      </c>
      <c r="J22" s="9"/>
      <c r="K22" s="9"/>
      <c r="L22" s="8" t="s">
        <v>24</v>
      </c>
      <c r="M22" s="9"/>
      <c r="N22" s="9"/>
      <c r="O22" s="8"/>
      <c r="P22" s="9"/>
      <c r="Q22" s="8"/>
      <c r="R22" s="9"/>
      <c r="S22" s="10" t="s">
        <v>51</v>
      </c>
      <c r="T22" s="11" t="s">
        <v>17</v>
      </c>
      <c r="U22" s="11" t="s">
        <v>18</v>
      </c>
      <c r="V22" s="12">
        <v>11005710</v>
      </c>
      <c r="W22" s="12">
        <v>1170896</v>
      </c>
      <c r="X22" s="12">
        <v>1170896</v>
      </c>
      <c r="Y22" s="22">
        <v>1170896</v>
      </c>
      <c r="Z22" s="19">
        <f t="shared" si="0"/>
        <v>0.10638986489740326</v>
      </c>
      <c r="AA22" s="13">
        <f t="shared" si="1"/>
        <v>0.10638986489740326</v>
      </c>
      <c r="AB22" s="20">
        <f t="shared" si="2"/>
        <v>0.10638986489740326</v>
      </c>
    </row>
    <row r="23" spans="1:28" thickBot="1">
      <c r="A23" s="21" t="s">
        <v>16</v>
      </c>
      <c r="B23" s="9"/>
      <c r="C23" s="8" t="s">
        <v>21</v>
      </c>
      <c r="D23" s="9"/>
      <c r="E23" s="8" t="s">
        <v>21</v>
      </c>
      <c r="F23" s="9"/>
      <c r="G23" s="8" t="s">
        <v>48</v>
      </c>
      <c r="H23" s="9"/>
      <c r="I23" s="8" t="s">
        <v>40</v>
      </c>
      <c r="J23" s="9"/>
      <c r="K23" s="9"/>
      <c r="L23" s="8"/>
      <c r="M23" s="9"/>
      <c r="N23" s="9"/>
      <c r="O23" s="8"/>
      <c r="P23" s="9"/>
      <c r="Q23" s="8"/>
      <c r="R23" s="9"/>
      <c r="S23" s="10" t="s">
        <v>52</v>
      </c>
      <c r="T23" s="11" t="s">
        <v>17</v>
      </c>
      <c r="U23" s="11" t="s">
        <v>18</v>
      </c>
      <c r="V23" s="12">
        <v>67900000</v>
      </c>
      <c r="W23" s="12">
        <v>30390927</v>
      </c>
      <c r="X23" s="12">
        <v>30390927</v>
      </c>
      <c r="Y23" s="22">
        <v>30390927</v>
      </c>
      <c r="Z23" s="19">
        <f t="shared" si="0"/>
        <v>0.44758360824742266</v>
      </c>
      <c r="AA23" s="13">
        <f t="shared" si="1"/>
        <v>0.44758360824742266</v>
      </c>
      <c r="AB23" s="20">
        <f t="shared" si="2"/>
        <v>0.44758360824742266</v>
      </c>
    </row>
    <row r="24" spans="1:28" ht="28.5">
      <c r="A24" s="21" t="s">
        <v>16</v>
      </c>
      <c r="B24" s="9"/>
      <c r="C24" s="8" t="s">
        <v>21</v>
      </c>
      <c r="D24" s="9"/>
      <c r="E24" s="8" t="s">
        <v>21</v>
      </c>
      <c r="F24" s="9"/>
      <c r="G24" s="8" t="s">
        <v>48</v>
      </c>
      <c r="H24" s="9"/>
      <c r="I24" s="8" t="s">
        <v>53</v>
      </c>
      <c r="J24" s="9"/>
      <c r="K24" s="9"/>
      <c r="L24" s="8"/>
      <c r="M24" s="9"/>
      <c r="N24" s="9"/>
      <c r="O24" s="8"/>
      <c r="P24" s="9"/>
      <c r="Q24" s="8"/>
      <c r="R24" s="9"/>
      <c r="S24" s="10" t="s">
        <v>54</v>
      </c>
      <c r="T24" s="11" t="s">
        <v>17</v>
      </c>
      <c r="U24" s="11" t="s">
        <v>18</v>
      </c>
      <c r="V24" s="12">
        <v>46000000</v>
      </c>
      <c r="W24" s="12">
        <v>12420822</v>
      </c>
      <c r="X24" s="12">
        <v>12420822</v>
      </c>
      <c r="Y24" s="22">
        <v>12420822</v>
      </c>
      <c r="Z24" s="19">
        <f t="shared" si="0"/>
        <v>0.27001786956521739</v>
      </c>
      <c r="AA24" s="13">
        <f t="shared" si="1"/>
        <v>0.27001786956521739</v>
      </c>
      <c r="AB24" s="20">
        <f t="shared" si="2"/>
        <v>0.27001786956521739</v>
      </c>
    </row>
    <row r="25" spans="1:28" ht="28.5">
      <c r="A25" s="21" t="s">
        <v>16</v>
      </c>
      <c r="B25" s="9"/>
      <c r="C25" s="8" t="s">
        <v>21</v>
      </c>
      <c r="D25" s="9"/>
      <c r="E25" s="8" t="s">
        <v>21</v>
      </c>
      <c r="F25" s="9"/>
      <c r="G25" s="8" t="s">
        <v>48</v>
      </c>
      <c r="H25" s="9"/>
      <c r="I25" s="8" t="s">
        <v>55</v>
      </c>
      <c r="J25" s="9"/>
      <c r="K25" s="9"/>
      <c r="L25" s="8"/>
      <c r="M25" s="9"/>
      <c r="N25" s="9"/>
      <c r="O25" s="8"/>
      <c r="P25" s="9"/>
      <c r="Q25" s="8"/>
      <c r="R25" s="9"/>
      <c r="S25" s="10" t="s">
        <v>56</v>
      </c>
      <c r="T25" s="11" t="s">
        <v>17</v>
      </c>
      <c r="U25" s="11" t="s">
        <v>18</v>
      </c>
      <c r="V25" s="12">
        <v>68000000</v>
      </c>
      <c r="W25" s="14">
        <v>0</v>
      </c>
      <c r="X25" s="14">
        <v>0</v>
      </c>
      <c r="Y25" s="23">
        <v>0</v>
      </c>
      <c r="Z25" s="19">
        <f t="shared" si="0"/>
        <v>0</v>
      </c>
      <c r="AA25" s="13">
        <f t="shared" si="1"/>
        <v>0</v>
      </c>
      <c r="AB25" s="20">
        <f t="shared" si="2"/>
        <v>0</v>
      </c>
    </row>
    <row r="26" spans="1:28" ht="71.25">
      <c r="A26" s="21" t="s">
        <v>16</v>
      </c>
      <c r="B26" s="9"/>
      <c r="C26" s="8" t="s">
        <v>38</v>
      </c>
      <c r="D26" s="9"/>
      <c r="E26" s="8" t="s">
        <v>21</v>
      </c>
      <c r="F26" s="9"/>
      <c r="G26" s="8" t="s">
        <v>21</v>
      </c>
      <c r="H26" s="9"/>
      <c r="I26" s="8" t="s">
        <v>24</v>
      </c>
      <c r="J26" s="9"/>
      <c r="K26" s="9"/>
      <c r="L26" s="8" t="s">
        <v>32</v>
      </c>
      <c r="M26" s="9"/>
      <c r="N26" s="9"/>
      <c r="O26" s="8"/>
      <c r="P26" s="9"/>
      <c r="Q26" s="8"/>
      <c r="R26" s="9"/>
      <c r="S26" s="10" t="s">
        <v>57</v>
      </c>
      <c r="T26" s="11" t="s">
        <v>17</v>
      </c>
      <c r="U26" s="11" t="s">
        <v>18</v>
      </c>
      <c r="V26" s="12">
        <v>47400000</v>
      </c>
      <c r="W26" s="15">
        <v>0</v>
      </c>
      <c r="X26" s="14">
        <v>0</v>
      </c>
      <c r="Y26" s="23">
        <v>0</v>
      </c>
      <c r="Z26" s="19">
        <f t="shared" si="0"/>
        <v>0</v>
      </c>
      <c r="AA26" s="13">
        <f t="shared" si="1"/>
        <v>0</v>
      </c>
      <c r="AB26" s="20">
        <f t="shared" si="2"/>
        <v>0</v>
      </c>
    </row>
    <row r="27" spans="1:28" ht="57">
      <c r="A27" s="21" t="s">
        <v>16</v>
      </c>
      <c r="B27" s="9"/>
      <c r="C27" s="8" t="s">
        <v>38</v>
      </c>
      <c r="D27" s="9"/>
      <c r="E27" s="8" t="s">
        <v>38</v>
      </c>
      <c r="F27" s="9"/>
      <c r="G27" s="8" t="s">
        <v>21</v>
      </c>
      <c r="H27" s="9"/>
      <c r="I27" s="8" t="s">
        <v>24</v>
      </c>
      <c r="J27" s="9"/>
      <c r="K27" s="9"/>
      <c r="L27" s="8" t="s">
        <v>40</v>
      </c>
      <c r="M27" s="9"/>
      <c r="N27" s="9"/>
      <c r="O27" s="8"/>
      <c r="P27" s="9"/>
      <c r="Q27" s="8"/>
      <c r="R27" s="9"/>
      <c r="S27" s="10" t="s">
        <v>58</v>
      </c>
      <c r="T27" s="11" t="s">
        <v>17</v>
      </c>
      <c r="U27" s="11" t="s">
        <v>18</v>
      </c>
      <c r="V27" s="12">
        <v>14000000</v>
      </c>
      <c r="W27" s="15">
        <v>0</v>
      </c>
      <c r="X27" s="14">
        <v>0</v>
      </c>
      <c r="Y27" s="23">
        <v>0</v>
      </c>
      <c r="Z27" s="19">
        <f t="shared" si="0"/>
        <v>0</v>
      </c>
      <c r="AA27" s="13">
        <f t="shared" si="1"/>
        <v>0</v>
      </c>
      <c r="AB27" s="20">
        <f t="shared" si="2"/>
        <v>0</v>
      </c>
    </row>
    <row r="28" spans="1:28" ht="85.5">
      <c r="A28" s="21" t="s">
        <v>16</v>
      </c>
      <c r="B28" s="9"/>
      <c r="C28" s="8" t="s">
        <v>38</v>
      </c>
      <c r="D28" s="9"/>
      <c r="E28" s="8" t="s">
        <v>38</v>
      </c>
      <c r="F28" s="9"/>
      <c r="G28" s="8" t="s">
        <v>21</v>
      </c>
      <c r="H28" s="9"/>
      <c r="I28" s="8" t="s">
        <v>24</v>
      </c>
      <c r="J28" s="9"/>
      <c r="K28" s="9"/>
      <c r="L28" s="8" t="s">
        <v>24</v>
      </c>
      <c r="M28" s="9"/>
      <c r="N28" s="9"/>
      <c r="O28" s="8"/>
      <c r="P28" s="9"/>
      <c r="Q28" s="8"/>
      <c r="R28" s="9"/>
      <c r="S28" s="10" t="s">
        <v>59</v>
      </c>
      <c r="T28" s="11" t="s">
        <v>17</v>
      </c>
      <c r="U28" s="11" t="s">
        <v>18</v>
      </c>
      <c r="V28" s="12">
        <v>20000000</v>
      </c>
      <c r="W28" s="15">
        <v>20000000</v>
      </c>
      <c r="X28" s="12">
        <v>1177898</v>
      </c>
      <c r="Y28" s="22">
        <v>1177898</v>
      </c>
      <c r="Z28" s="19">
        <f t="shared" si="0"/>
        <v>1</v>
      </c>
      <c r="AA28" s="13">
        <f t="shared" si="1"/>
        <v>5.88949E-2</v>
      </c>
      <c r="AB28" s="20">
        <f t="shared" si="2"/>
        <v>5.88949E-2</v>
      </c>
    </row>
    <row r="29" spans="1:28" ht="71.25">
      <c r="A29" s="21" t="s">
        <v>16</v>
      </c>
      <c r="B29" s="9"/>
      <c r="C29" s="8" t="s">
        <v>38</v>
      </c>
      <c r="D29" s="9"/>
      <c r="E29" s="8" t="s">
        <v>38</v>
      </c>
      <c r="F29" s="9"/>
      <c r="G29" s="8" t="s">
        <v>21</v>
      </c>
      <c r="H29" s="9"/>
      <c r="I29" s="8" t="s">
        <v>24</v>
      </c>
      <c r="J29" s="9"/>
      <c r="K29" s="9"/>
      <c r="L29" s="8" t="s">
        <v>44</v>
      </c>
      <c r="M29" s="9"/>
      <c r="N29" s="9"/>
      <c r="O29" s="8"/>
      <c r="P29" s="9"/>
      <c r="Q29" s="8"/>
      <c r="R29" s="9"/>
      <c r="S29" s="10" t="s">
        <v>60</v>
      </c>
      <c r="T29" s="11" t="s">
        <v>17</v>
      </c>
      <c r="U29" s="11" t="s">
        <v>18</v>
      </c>
      <c r="V29" s="12">
        <v>30000000</v>
      </c>
      <c r="W29" s="15">
        <v>0</v>
      </c>
      <c r="X29" s="14">
        <v>0</v>
      </c>
      <c r="Y29" s="23">
        <v>0</v>
      </c>
      <c r="Z29" s="19">
        <f t="shared" si="0"/>
        <v>0</v>
      </c>
      <c r="AA29" s="13">
        <f t="shared" si="1"/>
        <v>0</v>
      </c>
      <c r="AB29" s="20">
        <f t="shared" si="2"/>
        <v>0</v>
      </c>
    </row>
    <row r="30" spans="1:28" ht="42.75">
      <c r="A30" s="21" t="s">
        <v>16</v>
      </c>
      <c r="B30" s="9"/>
      <c r="C30" s="8" t="s">
        <v>38</v>
      </c>
      <c r="D30" s="9"/>
      <c r="E30" s="8" t="s">
        <v>38</v>
      </c>
      <c r="F30" s="9"/>
      <c r="G30" s="8" t="s">
        <v>21</v>
      </c>
      <c r="H30" s="9"/>
      <c r="I30" s="8" t="s">
        <v>26</v>
      </c>
      <c r="J30" s="9"/>
      <c r="K30" s="9"/>
      <c r="L30" s="8" t="s">
        <v>30</v>
      </c>
      <c r="M30" s="9"/>
      <c r="N30" s="9"/>
      <c r="O30" s="8"/>
      <c r="P30" s="9"/>
      <c r="Q30" s="8"/>
      <c r="R30" s="9"/>
      <c r="S30" s="10" t="s">
        <v>61</v>
      </c>
      <c r="T30" s="11" t="s">
        <v>17</v>
      </c>
      <c r="U30" s="11" t="s">
        <v>18</v>
      </c>
      <c r="V30" s="12">
        <v>111826896</v>
      </c>
      <c r="W30" s="15">
        <v>420000</v>
      </c>
      <c r="X30" s="14">
        <v>0</v>
      </c>
      <c r="Y30" s="23">
        <v>0</v>
      </c>
      <c r="Z30" s="19">
        <f t="shared" si="0"/>
        <v>3.7558048646901547E-3</v>
      </c>
      <c r="AA30" s="13">
        <f t="shared" si="1"/>
        <v>0</v>
      </c>
      <c r="AB30" s="20">
        <f t="shared" si="2"/>
        <v>0</v>
      </c>
    </row>
    <row r="31" spans="1:28" ht="42.75">
      <c r="A31" s="21" t="s">
        <v>16</v>
      </c>
      <c r="B31" s="9"/>
      <c r="C31" s="8" t="s">
        <v>38</v>
      </c>
      <c r="D31" s="9"/>
      <c r="E31" s="8" t="s">
        <v>38</v>
      </c>
      <c r="F31" s="9"/>
      <c r="G31" s="8" t="s">
        <v>38</v>
      </c>
      <c r="H31" s="9"/>
      <c r="I31" s="8" t="s">
        <v>28</v>
      </c>
      <c r="J31" s="9"/>
      <c r="K31" s="9"/>
      <c r="L31" s="8" t="s">
        <v>24</v>
      </c>
      <c r="M31" s="9"/>
      <c r="N31" s="9"/>
      <c r="O31" s="8"/>
      <c r="P31" s="9"/>
      <c r="Q31" s="8"/>
      <c r="R31" s="9"/>
      <c r="S31" s="10" t="s">
        <v>62</v>
      </c>
      <c r="T31" s="11" t="s">
        <v>17</v>
      </c>
      <c r="U31" s="11" t="s">
        <v>18</v>
      </c>
      <c r="V31" s="12">
        <v>18000000</v>
      </c>
      <c r="W31" s="15">
        <v>17224234</v>
      </c>
      <c r="X31" s="12">
        <v>3754204</v>
      </c>
      <c r="Y31" s="22">
        <v>3754204</v>
      </c>
      <c r="Z31" s="19">
        <f t="shared" si="0"/>
        <v>0.95690188888888894</v>
      </c>
      <c r="AA31" s="13">
        <f t="shared" si="1"/>
        <v>0.20856688888888889</v>
      </c>
      <c r="AB31" s="20">
        <f t="shared" si="2"/>
        <v>0.20856688888888889</v>
      </c>
    </row>
    <row r="32" spans="1:28" ht="42.75">
      <c r="A32" s="21" t="s">
        <v>16</v>
      </c>
      <c r="B32" s="9"/>
      <c r="C32" s="8" t="s">
        <v>38</v>
      </c>
      <c r="D32" s="9"/>
      <c r="E32" s="8" t="s">
        <v>38</v>
      </c>
      <c r="F32" s="9"/>
      <c r="G32" s="8" t="s">
        <v>38</v>
      </c>
      <c r="H32" s="9"/>
      <c r="I32" s="8" t="s">
        <v>28</v>
      </c>
      <c r="J32" s="9"/>
      <c r="K32" s="9"/>
      <c r="L32" s="8" t="s">
        <v>26</v>
      </c>
      <c r="M32" s="9"/>
      <c r="N32" s="9"/>
      <c r="O32" s="8"/>
      <c r="P32" s="9"/>
      <c r="Q32" s="8"/>
      <c r="R32" s="9"/>
      <c r="S32" s="10" t="s">
        <v>63</v>
      </c>
      <c r="T32" s="11" t="s">
        <v>17</v>
      </c>
      <c r="U32" s="11" t="s">
        <v>18</v>
      </c>
      <c r="V32" s="12">
        <v>3000000</v>
      </c>
      <c r="W32" s="15">
        <v>668734</v>
      </c>
      <c r="X32" s="12">
        <v>668734</v>
      </c>
      <c r="Y32" s="22">
        <v>668734</v>
      </c>
      <c r="Z32" s="19">
        <f t="shared" si="0"/>
        <v>0.22291133333333332</v>
      </c>
      <c r="AA32" s="13">
        <f t="shared" si="1"/>
        <v>0.22291133333333332</v>
      </c>
      <c r="AB32" s="20">
        <f t="shared" si="2"/>
        <v>0.22291133333333332</v>
      </c>
    </row>
    <row r="33" spans="1:28" ht="28.5">
      <c r="A33" s="21" t="s">
        <v>16</v>
      </c>
      <c r="B33" s="9"/>
      <c r="C33" s="8" t="s">
        <v>38</v>
      </c>
      <c r="D33" s="9"/>
      <c r="E33" s="8" t="s">
        <v>38</v>
      </c>
      <c r="F33" s="9"/>
      <c r="G33" s="8" t="s">
        <v>38</v>
      </c>
      <c r="H33" s="9"/>
      <c r="I33" s="8" t="s">
        <v>28</v>
      </c>
      <c r="J33" s="9"/>
      <c r="K33" s="9"/>
      <c r="L33" s="8" t="s">
        <v>32</v>
      </c>
      <c r="M33" s="9"/>
      <c r="N33" s="9"/>
      <c r="O33" s="8"/>
      <c r="P33" s="9"/>
      <c r="Q33" s="8"/>
      <c r="R33" s="9"/>
      <c r="S33" s="10" t="s">
        <v>64</v>
      </c>
      <c r="T33" s="11" t="s">
        <v>17</v>
      </c>
      <c r="U33" s="11" t="s">
        <v>18</v>
      </c>
      <c r="V33" s="12">
        <v>3000000</v>
      </c>
      <c r="W33" s="15">
        <v>0</v>
      </c>
      <c r="X33" s="14">
        <v>0</v>
      </c>
      <c r="Y33" s="23">
        <v>0</v>
      </c>
      <c r="Z33" s="19">
        <f t="shared" si="0"/>
        <v>0</v>
      </c>
      <c r="AA33" s="13">
        <f t="shared" si="1"/>
        <v>0</v>
      </c>
      <c r="AB33" s="20">
        <f t="shared" si="2"/>
        <v>0</v>
      </c>
    </row>
    <row r="34" spans="1:28" ht="71.25">
      <c r="A34" s="21" t="s">
        <v>16</v>
      </c>
      <c r="B34" s="9"/>
      <c r="C34" s="8" t="s">
        <v>38</v>
      </c>
      <c r="D34" s="9"/>
      <c r="E34" s="8" t="s">
        <v>38</v>
      </c>
      <c r="F34" s="9"/>
      <c r="G34" s="8" t="s">
        <v>38</v>
      </c>
      <c r="H34" s="9"/>
      <c r="I34" s="8" t="s">
        <v>28</v>
      </c>
      <c r="J34" s="9"/>
      <c r="K34" s="9"/>
      <c r="L34" s="8" t="s">
        <v>34</v>
      </c>
      <c r="M34" s="9"/>
      <c r="N34" s="9"/>
      <c r="O34" s="8"/>
      <c r="P34" s="9"/>
      <c r="Q34" s="8"/>
      <c r="R34" s="9"/>
      <c r="S34" s="10" t="s">
        <v>65</v>
      </c>
      <c r="T34" s="11" t="s">
        <v>17</v>
      </c>
      <c r="U34" s="11" t="s">
        <v>18</v>
      </c>
      <c r="V34" s="12">
        <v>22000000</v>
      </c>
      <c r="W34" s="15">
        <v>6569050</v>
      </c>
      <c r="X34" s="12">
        <v>6569050</v>
      </c>
      <c r="Y34" s="22">
        <v>6569050</v>
      </c>
      <c r="Z34" s="19">
        <f t="shared" si="0"/>
        <v>0.29859318181818184</v>
      </c>
      <c r="AA34" s="13">
        <f t="shared" si="1"/>
        <v>0.29859318181818184</v>
      </c>
      <c r="AB34" s="20">
        <f t="shared" si="2"/>
        <v>0.29859318181818184</v>
      </c>
    </row>
    <row r="35" spans="1:28" ht="28.5">
      <c r="A35" s="21" t="s">
        <v>16</v>
      </c>
      <c r="B35" s="9"/>
      <c r="C35" s="8" t="s">
        <v>38</v>
      </c>
      <c r="D35" s="9"/>
      <c r="E35" s="8" t="s">
        <v>38</v>
      </c>
      <c r="F35" s="9"/>
      <c r="G35" s="8" t="s">
        <v>38</v>
      </c>
      <c r="H35" s="9"/>
      <c r="I35" s="8" t="s">
        <v>30</v>
      </c>
      <c r="J35" s="9"/>
      <c r="K35" s="9"/>
      <c r="L35" s="8" t="s">
        <v>22</v>
      </c>
      <c r="M35" s="9"/>
      <c r="N35" s="9"/>
      <c r="O35" s="8"/>
      <c r="P35" s="9"/>
      <c r="Q35" s="8"/>
      <c r="R35" s="9"/>
      <c r="S35" s="10" t="s">
        <v>66</v>
      </c>
      <c r="T35" s="11" t="s">
        <v>17</v>
      </c>
      <c r="U35" s="11" t="s">
        <v>18</v>
      </c>
      <c r="V35" s="12">
        <v>18000000</v>
      </c>
      <c r="W35" s="15">
        <v>0</v>
      </c>
      <c r="X35" s="14">
        <v>0</v>
      </c>
      <c r="Y35" s="23">
        <v>0</v>
      </c>
      <c r="Z35" s="19">
        <f t="shared" si="0"/>
        <v>0</v>
      </c>
      <c r="AA35" s="13">
        <f t="shared" si="1"/>
        <v>0</v>
      </c>
      <c r="AB35" s="20">
        <f t="shared" si="2"/>
        <v>0</v>
      </c>
    </row>
    <row r="36" spans="1:28" ht="28.5">
      <c r="A36" s="21" t="s">
        <v>16</v>
      </c>
      <c r="B36" s="9"/>
      <c r="C36" s="8" t="s">
        <v>38</v>
      </c>
      <c r="D36" s="9"/>
      <c r="E36" s="8" t="s">
        <v>38</v>
      </c>
      <c r="F36" s="9"/>
      <c r="G36" s="8" t="s">
        <v>38</v>
      </c>
      <c r="H36" s="9"/>
      <c r="I36" s="8" t="s">
        <v>30</v>
      </c>
      <c r="J36" s="9"/>
      <c r="K36" s="9"/>
      <c r="L36" s="8" t="s">
        <v>40</v>
      </c>
      <c r="M36" s="9"/>
      <c r="N36" s="9"/>
      <c r="O36" s="8"/>
      <c r="P36" s="9"/>
      <c r="Q36" s="8"/>
      <c r="R36" s="9"/>
      <c r="S36" s="10" t="s">
        <v>67</v>
      </c>
      <c r="T36" s="11" t="s">
        <v>17</v>
      </c>
      <c r="U36" s="11" t="s">
        <v>18</v>
      </c>
      <c r="V36" s="12">
        <v>942818368</v>
      </c>
      <c r="W36" s="15">
        <v>911816496</v>
      </c>
      <c r="X36" s="12">
        <v>227954124</v>
      </c>
      <c r="Y36" s="22">
        <v>227954124</v>
      </c>
      <c r="Z36" s="19">
        <f t="shared" si="0"/>
        <v>0.96711787439423325</v>
      </c>
      <c r="AA36" s="13">
        <f t="shared" si="1"/>
        <v>0.24177946859855831</v>
      </c>
      <c r="AB36" s="20">
        <f t="shared" si="2"/>
        <v>0.24177946859855831</v>
      </c>
    </row>
    <row r="37" spans="1:28" ht="42.75">
      <c r="A37" s="21" t="s">
        <v>16</v>
      </c>
      <c r="B37" s="9"/>
      <c r="C37" s="8" t="s">
        <v>38</v>
      </c>
      <c r="D37" s="9"/>
      <c r="E37" s="8" t="s">
        <v>38</v>
      </c>
      <c r="F37" s="9"/>
      <c r="G37" s="8" t="s">
        <v>38</v>
      </c>
      <c r="H37" s="9"/>
      <c r="I37" s="8" t="s">
        <v>32</v>
      </c>
      <c r="J37" s="9"/>
      <c r="K37" s="9"/>
      <c r="L37" s="8" t="s">
        <v>24</v>
      </c>
      <c r="M37" s="9"/>
      <c r="N37" s="9"/>
      <c r="O37" s="8"/>
      <c r="P37" s="9"/>
      <c r="Q37" s="8"/>
      <c r="R37" s="9"/>
      <c r="S37" s="10" t="s">
        <v>68</v>
      </c>
      <c r="T37" s="11" t="s">
        <v>17</v>
      </c>
      <c r="U37" s="11" t="s">
        <v>18</v>
      </c>
      <c r="V37" s="12">
        <v>81000000</v>
      </c>
      <c r="W37" s="15">
        <v>80097695</v>
      </c>
      <c r="X37" s="12">
        <v>73998095</v>
      </c>
      <c r="Y37" s="22">
        <v>73998095</v>
      </c>
      <c r="Z37" s="19">
        <f t="shared" si="0"/>
        <v>0.9888604320987654</v>
      </c>
      <c r="AA37" s="13">
        <f t="shared" si="1"/>
        <v>0.91355672839506175</v>
      </c>
      <c r="AB37" s="20">
        <f t="shared" si="2"/>
        <v>0.91355672839506175</v>
      </c>
    </row>
    <row r="38" spans="1:28" ht="71.25">
      <c r="A38" s="21" t="s">
        <v>16</v>
      </c>
      <c r="B38" s="9"/>
      <c r="C38" s="8" t="s">
        <v>38</v>
      </c>
      <c r="D38" s="9"/>
      <c r="E38" s="8" t="s">
        <v>38</v>
      </c>
      <c r="F38" s="9"/>
      <c r="G38" s="8" t="s">
        <v>38</v>
      </c>
      <c r="H38" s="9"/>
      <c r="I38" s="8" t="s">
        <v>32</v>
      </c>
      <c r="J38" s="9"/>
      <c r="K38" s="9"/>
      <c r="L38" s="8" t="s">
        <v>26</v>
      </c>
      <c r="M38" s="9"/>
      <c r="N38" s="9"/>
      <c r="O38" s="8"/>
      <c r="P38" s="9"/>
      <c r="Q38" s="8"/>
      <c r="R38" s="9"/>
      <c r="S38" s="10" t="s">
        <v>69</v>
      </c>
      <c r="T38" s="11" t="s">
        <v>17</v>
      </c>
      <c r="U38" s="11" t="s">
        <v>18</v>
      </c>
      <c r="V38" s="12">
        <v>117200000</v>
      </c>
      <c r="W38" s="15">
        <v>20518592</v>
      </c>
      <c r="X38" s="12">
        <v>14587632</v>
      </c>
      <c r="Y38" s="22">
        <v>14587632</v>
      </c>
      <c r="Z38" s="19">
        <f t="shared" si="0"/>
        <v>0.17507331058020478</v>
      </c>
      <c r="AA38" s="13">
        <f t="shared" si="1"/>
        <v>0.12446784982935154</v>
      </c>
      <c r="AB38" s="20">
        <f t="shared" si="2"/>
        <v>0.12446784982935154</v>
      </c>
    </row>
    <row r="39" spans="1:28">
      <c r="A39" s="21" t="s">
        <v>16</v>
      </c>
      <c r="B39" s="9"/>
      <c r="C39" s="8" t="s">
        <v>38</v>
      </c>
      <c r="D39" s="9"/>
      <c r="E39" s="8" t="s">
        <v>38</v>
      </c>
      <c r="F39" s="9"/>
      <c r="G39" s="8" t="s">
        <v>38</v>
      </c>
      <c r="H39" s="9"/>
      <c r="I39" s="8" t="s">
        <v>32</v>
      </c>
      <c r="J39" s="9"/>
      <c r="K39" s="9"/>
      <c r="L39" s="8" t="s">
        <v>44</v>
      </c>
      <c r="M39" s="9"/>
      <c r="N39" s="9"/>
      <c r="O39" s="8"/>
      <c r="P39" s="9"/>
      <c r="Q39" s="8"/>
      <c r="R39" s="9"/>
      <c r="S39" s="10" t="s">
        <v>70</v>
      </c>
      <c r="T39" s="11" t="s">
        <v>17</v>
      </c>
      <c r="U39" s="11" t="s">
        <v>18</v>
      </c>
      <c r="V39" s="12">
        <v>175181632</v>
      </c>
      <c r="W39" s="15">
        <v>167184868</v>
      </c>
      <c r="X39" s="12">
        <v>27447983</v>
      </c>
      <c r="Y39" s="22">
        <v>27447983</v>
      </c>
      <c r="Z39" s="19">
        <f t="shared" si="0"/>
        <v>0.95435158407475051</v>
      </c>
      <c r="AA39" s="13">
        <f t="shared" si="1"/>
        <v>0.15668299630865409</v>
      </c>
      <c r="AB39" s="20">
        <f t="shared" si="2"/>
        <v>0.15668299630865409</v>
      </c>
    </row>
    <row r="40" spans="1:28" ht="85.5">
      <c r="A40" s="21" t="s">
        <v>16</v>
      </c>
      <c r="B40" s="9"/>
      <c r="C40" s="8" t="s">
        <v>38</v>
      </c>
      <c r="D40" s="9"/>
      <c r="E40" s="8" t="s">
        <v>38</v>
      </c>
      <c r="F40" s="9"/>
      <c r="G40" s="8" t="s">
        <v>38</v>
      </c>
      <c r="H40" s="9"/>
      <c r="I40" s="8" t="s">
        <v>32</v>
      </c>
      <c r="J40" s="9"/>
      <c r="K40" s="9"/>
      <c r="L40" s="8" t="s">
        <v>30</v>
      </c>
      <c r="M40" s="9"/>
      <c r="N40" s="9"/>
      <c r="O40" s="8"/>
      <c r="P40" s="9"/>
      <c r="Q40" s="8"/>
      <c r="R40" s="9"/>
      <c r="S40" s="10" t="s">
        <v>71</v>
      </c>
      <c r="T40" s="11" t="s">
        <v>17</v>
      </c>
      <c r="U40" s="11" t="s">
        <v>18</v>
      </c>
      <c r="V40" s="12">
        <v>37000000</v>
      </c>
      <c r="W40" s="15">
        <v>0</v>
      </c>
      <c r="X40" s="14">
        <v>0</v>
      </c>
      <c r="Y40" s="23">
        <v>0</v>
      </c>
      <c r="Z40" s="19">
        <f t="shared" si="0"/>
        <v>0</v>
      </c>
      <c r="AA40" s="13">
        <f t="shared" si="1"/>
        <v>0</v>
      </c>
      <c r="AB40" s="20">
        <f t="shared" si="2"/>
        <v>0</v>
      </c>
    </row>
    <row r="41" spans="1:28" ht="28.5">
      <c r="A41" s="21" t="s">
        <v>16</v>
      </c>
      <c r="B41" s="9"/>
      <c r="C41" s="8" t="s">
        <v>38</v>
      </c>
      <c r="D41" s="9"/>
      <c r="E41" s="8" t="s">
        <v>38</v>
      </c>
      <c r="F41" s="9"/>
      <c r="G41" s="8" t="s">
        <v>38</v>
      </c>
      <c r="H41" s="9"/>
      <c r="I41" s="8" t="s">
        <v>34</v>
      </c>
      <c r="J41" s="9"/>
      <c r="K41" s="9"/>
      <c r="L41" s="8" t="s">
        <v>40</v>
      </c>
      <c r="M41" s="9"/>
      <c r="N41" s="9"/>
      <c r="O41" s="8"/>
      <c r="P41" s="9"/>
      <c r="Q41" s="8"/>
      <c r="R41" s="9"/>
      <c r="S41" s="10" t="s">
        <v>72</v>
      </c>
      <c r="T41" s="11" t="s">
        <v>17</v>
      </c>
      <c r="U41" s="11" t="s">
        <v>18</v>
      </c>
      <c r="V41" s="12">
        <v>25000000</v>
      </c>
      <c r="W41" s="15">
        <v>0</v>
      </c>
      <c r="X41" s="14">
        <v>0</v>
      </c>
      <c r="Y41" s="23">
        <v>0</v>
      </c>
      <c r="Z41" s="19">
        <f t="shared" si="0"/>
        <v>0</v>
      </c>
      <c r="AA41" s="13">
        <f t="shared" si="1"/>
        <v>0</v>
      </c>
      <c r="AB41" s="20">
        <f t="shared" si="2"/>
        <v>0</v>
      </c>
    </row>
    <row r="42" spans="1:28" ht="57">
      <c r="A42" s="21" t="s">
        <v>16</v>
      </c>
      <c r="B42" s="9"/>
      <c r="C42" s="8" t="s">
        <v>38</v>
      </c>
      <c r="D42" s="9"/>
      <c r="E42" s="8" t="s">
        <v>38</v>
      </c>
      <c r="F42" s="9"/>
      <c r="G42" s="8" t="s">
        <v>38</v>
      </c>
      <c r="H42" s="9"/>
      <c r="I42" s="8" t="s">
        <v>34</v>
      </c>
      <c r="J42" s="9"/>
      <c r="K42" s="9"/>
      <c r="L42" s="8" t="s">
        <v>24</v>
      </c>
      <c r="M42" s="9"/>
      <c r="N42" s="9"/>
      <c r="O42" s="8"/>
      <c r="P42" s="9"/>
      <c r="Q42" s="8"/>
      <c r="R42" s="9"/>
      <c r="S42" s="10" t="s">
        <v>73</v>
      </c>
      <c r="T42" s="11" t="s">
        <v>17</v>
      </c>
      <c r="U42" s="11" t="s">
        <v>18</v>
      </c>
      <c r="V42" s="12">
        <v>15000000</v>
      </c>
      <c r="W42" s="15">
        <v>0</v>
      </c>
      <c r="X42" s="14">
        <v>0</v>
      </c>
      <c r="Y42" s="23">
        <v>0</v>
      </c>
      <c r="Z42" s="19">
        <f t="shared" si="0"/>
        <v>0</v>
      </c>
      <c r="AA42" s="13">
        <f t="shared" si="1"/>
        <v>0</v>
      </c>
      <c r="AB42" s="20">
        <f t="shared" si="2"/>
        <v>0</v>
      </c>
    </row>
    <row r="43" spans="1:28" ht="114">
      <c r="A43" s="21" t="s">
        <v>16</v>
      </c>
      <c r="B43" s="9"/>
      <c r="C43" s="8" t="s">
        <v>38</v>
      </c>
      <c r="D43" s="9"/>
      <c r="E43" s="8" t="s">
        <v>38</v>
      </c>
      <c r="F43" s="9"/>
      <c r="G43" s="8" t="s">
        <v>38</v>
      </c>
      <c r="H43" s="9"/>
      <c r="I43" s="8" t="s">
        <v>34</v>
      </c>
      <c r="J43" s="9"/>
      <c r="K43" s="9"/>
      <c r="L43" s="8" t="s">
        <v>26</v>
      </c>
      <c r="M43" s="9"/>
      <c r="N43" s="9"/>
      <c r="O43" s="8"/>
      <c r="P43" s="9"/>
      <c r="Q43" s="8"/>
      <c r="R43" s="9"/>
      <c r="S43" s="10" t="s">
        <v>74</v>
      </c>
      <c r="T43" s="11" t="s">
        <v>17</v>
      </c>
      <c r="U43" s="11" t="s">
        <v>18</v>
      </c>
      <c r="V43" s="12">
        <v>7073104</v>
      </c>
      <c r="W43" s="15">
        <v>115780</v>
      </c>
      <c r="X43" s="12">
        <v>115780</v>
      </c>
      <c r="Y43" s="22">
        <v>115780</v>
      </c>
      <c r="Z43" s="19">
        <f t="shared" si="0"/>
        <v>1.6369050985253434E-2</v>
      </c>
      <c r="AA43" s="13">
        <f t="shared" si="1"/>
        <v>1.6369050985253434E-2</v>
      </c>
      <c r="AB43" s="20">
        <f t="shared" si="2"/>
        <v>1.6369050985253434E-2</v>
      </c>
    </row>
    <row r="44" spans="1:28" ht="57">
      <c r="A44" s="21" t="s">
        <v>16</v>
      </c>
      <c r="B44" s="9"/>
      <c r="C44" s="8" t="s">
        <v>38</v>
      </c>
      <c r="D44" s="9"/>
      <c r="E44" s="8" t="s">
        <v>38</v>
      </c>
      <c r="F44" s="9"/>
      <c r="G44" s="8" t="s">
        <v>38</v>
      </c>
      <c r="H44" s="9"/>
      <c r="I44" s="8" t="s">
        <v>34</v>
      </c>
      <c r="J44" s="9"/>
      <c r="K44" s="9"/>
      <c r="L44" s="8" t="s">
        <v>28</v>
      </c>
      <c r="M44" s="9"/>
      <c r="N44" s="9"/>
      <c r="O44" s="8"/>
      <c r="P44" s="9"/>
      <c r="Q44" s="8"/>
      <c r="R44" s="9"/>
      <c r="S44" s="10" t="s">
        <v>75</v>
      </c>
      <c r="T44" s="11" t="s">
        <v>17</v>
      </c>
      <c r="U44" s="11" t="s">
        <v>18</v>
      </c>
      <c r="V44" s="12">
        <v>22000000</v>
      </c>
      <c r="W44" s="15">
        <v>0</v>
      </c>
      <c r="X44" s="14">
        <v>0</v>
      </c>
      <c r="Y44" s="23">
        <v>0</v>
      </c>
      <c r="Z44" s="19">
        <f t="shared" si="0"/>
        <v>0</v>
      </c>
      <c r="AA44" s="13">
        <f t="shared" si="1"/>
        <v>0</v>
      </c>
      <c r="AB44" s="20">
        <f t="shared" si="2"/>
        <v>0</v>
      </c>
    </row>
    <row r="45" spans="1:28" ht="42.75">
      <c r="A45" s="21" t="s">
        <v>16</v>
      </c>
      <c r="B45" s="9"/>
      <c r="C45" s="8" t="s">
        <v>38</v>
      </c>
      <c r="D45" s="9"/>
      <c r="E45" s="8" t="s">
        <v>38</v>
      </c>
      <c r="F45" s="9"/>
      <c r="G45" s="8" t="s">
        <v>38</v>
      </c>
      <c r="H45" s="9"/>
      <c r="I45" s="8" t="s">
        <v>36</v>
      </c>
      <c r="J45" s="9"/>
      <c r="K45" s="9"/>
      <c r="L45" s="8"/>
      <c r="M45" s="9"/>
      <c r="N45" s="9"/>
      <c r="O45" s="8"/>
      <c r="P45" s="9"/>
      <c r="Q45" s="8"/>
      <c r="R45" s="9"/>
      <c r="S45" s="10" t="s">
        <v>76</v>
      </c>
      <c r="T45" s="11" t="s">
        <v>17</v>
      </c>
      <c r="U45" s="11" t="s">
        <v>18</v>
      </c>
      <c r="V45" s="12">
        <v>15000000</v>
      </c>
      <c r="W45" s="15">
        <v>6918905</v>
      </c>
      <c r="X45" s="12">
        <v>6918905</v>
      </c>
      <c r="Y45" s="22">
        <v>6918905</v>
      </c>
      <c r="Z45" s="19">
        <f t="shared" si="0"/>
        <v>0.46126033333333333</v>
      </c>
      <c r="AA45" s="13">
        <f t="shared" si="1"/>
        <v>0.46126033333333333</v>
      </c>
      <c r="AB45" s="20">
        <f t="shared" si="2"/>
        <v>0.46126033333333333</v>
      </c>
    </row>
    <row r="46" spans="1:28" ht="42.75">
      <c r="A46" s="21" t="s">
        <v>16</v>
      </c>
      <c r="B46" s="9"/>
      <c r="C46" s="8" t="s">
        <v>77</v>
      </c>
      <c r="D46" s="9"/>
      <c r="E46" s="8" t="s">
        <v>21</v>
      </c>
      <c r="F46" s="9"/>
      <c r="G46" s="8" t="s">
        <v>38</v>
      </c>
      <c r="H46" s="9"/>
      <c r="I46" s="8" t="s">
        <v>28</v>
      </c>
      <c r="J46" s="9"/>
      <c r="K46" s="9"/>
      <c r="L46" s="8"/>
      <c r="M46" s="9"/>
      <c r="N46" s="9"/>
      <c r="O46" s="8"/>
      <c r="P46" s="9"/>
      <c r="Q46" s="8"/>
      <c r="R46" s="9"/>
      <c r="S46" s="10" t="s">
        <v>78</v>
      </c>
      <c r="T46" s="11" t="s">
        <v>17</v>
      </c>
      <c r="U46" s="11" t="s">
        <v>18</v>
      </c>
      <c r="V46" s="12">
        <v>5000000</v>
      </c>
      <c r="W46" s="15">
        <v>0</v>
      </c>
      <c r="X46" s="14">
        <v>0</v>
      </c>
      <c r="Y46" s="23">
        <v>0</v>
      </c>
      <c r="Z46" s="19">
        <f t="shared" si="0"/>
        <v>0</v>
      </c>
      <c r="AA46" s="13">
        <f t="shared" si="1"/>
        <v>0</v>
      </c>
      <c r="AB46" s="20">
        <f t="shared" si="2"/>
        <v>0</v>
      </c>
    </row>
    <row r="47" spans="1:28" ht="28.5">
      <c r="A47" s="21" t="s">
        <v>16</v>
      </c>
      <c r="B47" s="9"/>
      <c r="C47" s="8" t="s">
        <v>77</v>
      </c>
      <c r="D47" s="9"/>
      <c r="E47" s="8" t="s">
        <v>79</v>
      </c>
      <c r="F47" s="9"/>
      <c r="G47" s="8" t="s">
        <v>21</v>
      </c>
      <c r="H47" s="9"/>
      <c r="I47" s="8"/>
      <c r="J47" s="9"/>
      <c r="K47" s="9"/>
      <c r="L47" s="8"/>
      <c r="M47" s="9"/>
      <c r="N47" s="9"/>
      <c r="O47" s="8"/>
      <c r="P47" s="9"/>
      <c r="Q47" s="8"/>
      <c r="R47" s="9"/>
      <c r="S47" s="10" t="s">
        <v>80</v>
      </c>
      <c r="T47" s="11" t="s">
        <v>19</v>
      </c>
      <c r="U47" s="11" t="s">
        <v>20</v>
      </c>
      <c r="V47" s="12">
        <v>40100000</v>
      </c>
      <c r="W47" s="15">
        <v>0</v>
      </c>
      <c r="X47" s="14">
        <v>0</v>
      </c>
      <c r="Y47" s="23">
        <v>0</v>
      </c>
      <c r="Z47" s="19">
        <f t="shared" si="0"/>
        <v>0</v>
      </c>
      <c r="AA47" s="13">
        <f t="shared" si="1"/>
        <v>0</v>
      </c>
      <c r="AB47" s="20">
        <f t="shared" si="2"/>
        <v>0</v>
      </c>
    </row>
    <row r="48" spans="1:28" ht="156.75">
      <c r="A48" s="24" t="s">
        <v>83</v>
      </c>
      <c r="B48" s="9"/>
      <c r="C48" s="16" t="s">
        <v>85</v>
      </c>
      <c r="D48" s="9"/>
      <c r="E48" s="16" t="s">
        <v>86</v>
      </c>
      <c r="F48" s="9"/>
      <c r="G48" s="16" t="s">
        <v>87</v>
      </c>
      <c r="H48" s="9"/>
      <c r="I48" s="16" t="s">
        <v>88</v>
      </c>
      <c r="J48" s="9"/>
      <c r="K48" s="9"/>
      <c r="L48" s="16" t="s">
        <v>89</v>
      </c>
      <c r="M48" s="9"/>
      <c r="N48" s="9"/>
      <c r="O48" s="16" t="s">
        <v>38</v>
      </c>
      <c r="P48" s="9"/>
      <c r="Q48" s="16"/>
      <c r="R48" s="9"/>
      <c r="S48" s="17" t="s">
        <v>94</v>
      </c>
      <c r="T48" s="18" t="s">
        <v>17</v>
      </c>
      <c r="U48" s="18" t="s">
        <v>84</v>
      </c>
      <c r="V48" s="12">
        <v>3200000000</v>
      </c>
      <c r="W48" s="15">
        <v>0</v>
      </c>
      <c r="X48" s="14">
        <v>0</v>
      </c>
      <c r="Y48" s="23">
        <v>0</v>
      </c>
      <c r="Z48" s="19">
        <f t="shared" si="0"/>
        <v>0</v>
      </c>
      <c r="AA48" s="13">
        <f t="shared" si="1"/>
        <v>0</v>
      </c>
      <c r="AB48" s="20">
        <f t="shared" si="2"/>
        <v>0</v>
      </c>
    </row>
    <row r="49" spans="1:28" ht="128.25">
      <c r="A49" s="24" t="s">
        <v>83</v>
      </c>
      <c r="B49" s="9"/>
      <c r="C49" s="16" t="s">
        <v>85</v>
      </c>
      <c r="D49" s="9"/>
      <c r="E49" s="16" t="s">
        <v>86</v>
      </c>
      <c r="F49" s="9"/>
      <c r="G49" s="16" t="s">
        <v>87</v>
      </c>
      <c r="H49" s="9"/>
      <c r="I49" s="16" t="s">
        <v>88</v>
      </c>
      <c r="J49" s="9"/>
      <c r="K49" s="9"/>
      <c r="L49" s="16" t="s">
        <v>90</v>
      </c>
      <c r="M49" s="9"/>
      <c r="N49" s="9"/>
      <c r="O49" s="16" t="s">
        <v>38</v>
      </c>
      <c r="P49" s="9"/>
      <c r="Q49" s="16"/>
      <c r="R49" s="9"/>
      <c r="S49" s="17" t="s">
        <v>95</v>
      </c>
      <c r="T49" s="18" t="s">
        <v>17</v>
      </c>
      <c r="U49" s="18" t="s">
        <v>84</v>
      </c>
      <c r="V49" s="12">
        <v>9000000000</v>
      </c>
      <c r="W49" s="12">
        <v>90000000</v>
      </c>
      <c r="X49" s="12">
        <v>3500000</v>
      </c>
      <c r="Y49" s="22">
        <v>3500000</v>
      </c>
      <c r="Z49" s="19">
        <f t="shared" si="0"/>
        <v>0.01</v>
      </c>
      <c r="AA49" s="13">
        <f t="shared" si="1"/>
        <v>3.8888888888888887E-4</v>
      </c>
      <c r="AB49" s="20">
        <f t="shared" si="2"/>
        <v>3.8888888888888887E-4</v>
      </c>
    </row>
    <row r="50" spans="1:28" ht="142.5">
      <c r="A50" s="24" t="s">
        <v>83</v>
      </c>
      <c r="B50" s="9"/>
      <c r="C50" s="16" t="s">
        <v>85</v>
      </c>
      <c r="D50" s="9"/>
      <c r="E50" s="16" t="s">
        <v>86</v>
      </c>
      <c r="F50" s="9"/>
      <c r="G50" s="16" t="s">
        <v>87</v>
      </c>
      <c r="H50" s="9"/>
      <c r="I50" s="16" t="s">
        <v>88</v>
      </c>
      <c r="J50" s="9"/>
      <c r="K50" s="9"/>
      <c r="L50" s="16" t="s">
        <v>91</v>
      </c>
      <c r="M50" s="9"/>
      <c r="N50" s="9"/>
      <c r="O50" s="16" t="s">
        <v>38</v>
      </c>
      <c r="P50" s="9"/>
      <c r="Q50" s="16"/>
      <c r="R50" s="9"/>
      <c r="S50" s="17" t="s">
        <v>96</v>
      </c>
      <c r="T50" s="18" t="s">
        <v>17</v>
      </c>
      <c r="U50" s="18" t="s">
        <v>84</v>
      </c>
      <c r="V50" s="12">
        <v>4270000000</v>
      </c>
      <c r="W50" s="12">
        <v>557600000</v>
      </c>
      <c r="X50" s="12">
        <v>84300000</v>
      </c>
      <c r="Y50" s="22">
        <v>84300000</v>
      </c>
      <c r="Z50" s="19">
        <f t="shared" si="0"/>
        <v>0.13058548009367682</v>
      </c>
      <c r="AA50" s="13">
        <f t="shared" si="1"/>
        <v>1.97423887587822E-2</v>
      </c>
      <c r="AB50" s="20">
        <f t="shared" si="2"/>
        <v>1.97423887587822E-2</v>
      </c>
    </row>
    <row r="51" spans="1:28" ht="142.5">
      <c r="A51" s="24" t="s">
        <v>83</v>
      </c>
      <c r="B51" s="9"/>
      <c r="C51" s="16" t="s">
        <v>85</v>
      </c>
      <c r="D51" s="9"/>
      <c r="E51" s="16" t="s">
        <v>86</v>
      </c>
      <c r="F51" s="9"/>
      <c r="G51" s="16" t="s">
        <v>87</v>
      </c>
      <c r="H51" s="9"/>
      <c r="I51" s="16" t="s">
        <v>88</v>
      </c>
      <c r="J51" s="9"/>
      <c r="K51" s="9"/>
      <c r="L51" s="16" t="s">
        <v>92</v>
      </c>
      <c r="M51" s="9"/>
      <c r="N51" s="9"/>
      <c r="O51" s="16" t="s">
        <v>38</v>
      </c>
      <c r="P51" s="9"/>
      <c r="Q51" s="16"/>
      <c r="R51" s="9"/>
      <c r="S51" s="17" t="s">
        <v>97</v>
      </c>
      <c r="T51" s="18" t="s">
        <v>17</v>
      </c>
      <c r="U51" s="18" t="s">
        <v>84</v>
      </c>
      <c r="V51" s="12">
        <v>36705400000</v>
      </c>
      <c r="W51" s="12">
        <v>2535483800</v>
      </c>
      <c r="X51" s="12">
        <v>502000000</v>
      </c>
      <c r="Y51" s="22">
        <v>502000000</v>
      </c>
      <c r="Z51" s="19">
        <f t="shared" si="0"/>
        <v>6.9076588185934498E-2</v>
      </c>
      <c r="AA51" s="13">
        <f t="shared" si="1"/>
        <v>1.3676461774016902E-2</v>
      </c>
      <c r="AB51" s="20">
        <f t="shared" si="2"/>
        <v>1.3676461774016902E-2</v>
      </c>
    </row>
    <row r="52" spans="1:28" ht="143.25" thickBot="1">
      <c r="A52" s="25" t="s">
        <v>83</v>
      </c>
      <c r="B52" s="26"/>
      <c r="C52" s="27" t="s">
        <v>85</v>
      </c>
      <c r="D52" s="26"/>
      <c r="E52" s="27" t="s">
        <v>86</v>
      </c>
      <c r="F52" s="26"/>
      <c r="G52" s="27" t="s">
        <v>87</v>
      </c>
      <c r="H52" s="26"/>
      <c r="I52" s="27" t="s">
        <v>88</v>
      </c>
      <c r="J52" s="26"/>
      <c r="K52" s="26"/>
      <c r="L52" s="27" t="s">
        <v>93</v>
      </c>
      <c r="M52" s="26"/>
      <c r="N52" s="26"/>
      <c r="O52" s="27" t="s">
        <v>38</v>
      </c>
      <c r="P52" s="26"/>
      <c r="Q52" s="27"/>
      <c r="R52" s="26"/>
      <c r="S52" s="28" t="s">
        <v>98</v>
      </c>
      <c r="T52" s="29" t="s">
        <v>17</v>
      </c>
      <c r="U52" s="29" t="s">
        <v>84</v>
      </c>
      <c r="V52" s="30">
        <v>9150000000</v>
      </c>
      <c r="W52" s="30">
        <v>4408798415</v>
      </c>
      <c r="X52" s="30">
        <v>601793311</v>
      </c>
      <c r="Y52" s="31">
        <v>601793311</v>
      </c>
      <c r="Z52" s="32">
        <f t="shared" si="0"/>
        <v>0.48183589234972679</v>
      </c>
      <c r="AA52" s="33">
        <f t="shared" si="1"/>
        <v>6.5769760765027316E-2</v>
      </c>
      <c r="AB52" s="34">
        <f t="shared" si="2"/>
        <v>6.5769760765027316E-2</v>
      </c>
    </row>
    <row r="53" spans="1:28" ht="15.75" thickBot="1">
      <c r="A53" s="35" t="s">
        <v>99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7">
        <f>SUM(V5:V52)</f>
        <v>67415199999</v>
      </c>
      <c r="W53" s="37">
        <f>SUM(W5:W52)</f>
        <v>9545348748.3999996</v>
      </c>
      <c r="X53" s="37">
        <f>SUM(X5:X52)</f>
        <v>2248014525.4000001</v>
      </c>
      <c r="Y53" s="38">
        <f>SUM(Y5:Y52)</f>
        <v>2248014525.4000001</v>
      </c>
      <c r="Z53" s="39">
        <f t="shared" si="0"/>
        <v>0.14159045361493536</v>
      </c>
      <c r="AA53" s="40">
        <f t="shared" si="1"/>
        <v>3.3345811114308732E-2</v>
      </c>
      <c r="AB53" s="41">
        <f t="shared" si="2"/>
        <v>3.3345811114308732E-2</v>
      </c>
    </row>
  </sheetData>
  <mergeCells count="397">
    <mergeCell ref="A53:U53"/>
    <mergeCell ref="A1:AB1"/>
    <mergeCell ref="A2:AB2"/>
    <mergeCell ref="A52:B52"/>
    <mergeCell ref="C52:D52"/>
    <mergeCell ref="E52:F52"/>
    <mergeCell ref="G52:H52"/>
    <mergeCell ref="I52:K52"/>
    <mergeCell ref="L52:N52"/>
    <mergeCell ref="O52:P52"/>
    <mergeCell ref="Q52:R52"/>
    <mergeCell ref="A51:B51"/>
    <mergeCell ref="C51:D51"/>
    <mergeCell ref="E51:F51"/>
    <mergeCell ref="G51:H51"/>
    <mergeCell ref="I51:K51"/>
    <mergeCell ref="L51:N51"/>
    <mergeCell ref="O51:P51"/>
    <mergeCell ref="Q51:R51"/>
    <mergeCell ref="L50:N50"/>
    <mergeCell ref="O50:P50"/>
    <mergeCell ref="Q50:R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A48:B48"/>
    <mergeCell ref="C48:D48"/>
    <mergeCell ref="E48:F48"/>
    <mergeCell ref="G48:H48"/>
    <mergeCell ref="I48:K48"/>
    <mergeCell ref="L48:N48"/>
    <mergeCell ref="O48:P48"/>
    <mergeCell ref="Q48:R48"/>
    <mergeCell ref="A47:B47"/>
    <mergeCell ref="C47:D47"/>
    <mergeCell ref="E47:F47"/>
    <mergeCell ref="G47:H47"/>
    <mergeCell ref="I47:K47"/>
    <mergeCell ref="L47:N47"/>
    <mergeCell ref="O47:P47"/>
    <mergeCell ref="Q47:R47"/>
    <mergeCell ref="L46:N46"/>
    <mergeCell ref="O46:P46"/>
    <mergeCell ref="Q46:R46"/>
    <mergeCell ref="A46:B46"/>
    <mergeCell ref="C46:D46"/>
    <mergeCell ref="E46:F46"/>
    <mergeCell ref="G46:H46"/>
    <mergeCell ref="I46:K46"/>
    <mergeCell ref="A45:B45"/>
    <mergeCell ref="C45:D45"/>
    <mergeCell ref="E45:F45"/>
    <mergeCell ref="G45:H45"/>
    <mergeCell ref="I45:K45"/>
    <mergeCell ref="L45:N45"/>
    <mergeCell ref="O45:P45"/>
    <mergeCell ref="Q45:R45"/>
    <mergeCell ref="L44:N44"/>
    <mergeCell ref="O44:P44"/>
    <mergeCell ref="Q44:R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A42:B42"/>
    <mergeCell ref="C42:D42"/>
    <mergeCell ref="E42:F42"/>
    <mergeCell ref="G42:H42"/>
    <mergeCell ref="I42:K42"/>
    <mergeCell ref="L42:N42"/>
    <mergeCell ref="O42:P42"/>
    <mergeCell ref="Q42:R42"/>
    <mergeCell ref="L41:N41"/>
    <mergeCell ref="O41:P41"/>
    <mergeCell ref="Q41:R41"/>
    <mergeCell ref="A41:B41"/>
    <mergeCell ref="C41:D41"/>
    <mergeCell ref="E41:F41"/>
    <mergeCell ref="G41:H41"/>
    <mergeCell ref="I41:K41"/>
    <mergeCell ref="A40:B40"/>
    <mergeCell ref="C40:D40"/>
    <mergeCell ref="E40:F40"/>
    <mergeCell ref="G40:H40"/>
    <mergeCell ref="I40:K40"/>
    <mergeCell ref="L40:N40"/>
    <mergeCell ref="O40:P40"/>
    <mergeCell ref="Q40:R40"/>
    <mergeCell ref="L39:N39"/>
    <mergeCell ref="O39:P39"/>
    <mergeCell ref="Q39:R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A37:B37"/>
    <mergeCell ref="C37:D37"/>
    <mergeCell ref="E37:F37"/>
    <mergeCell ref="G37:H37"/>
    <mergeCell ref="I37:K37"/>
    <mergeCell ref="L37:N37"/>
    <mergeCell ref="O37:P37"/>
    <mergeCell ref="Q37:R37"/>
    <mergeCell ref="A36:B36"/>
    <mergeCell ref="C36:D36"/>
    <mergeCell ref="E36:F36"/>
    <mergeCell ref="G36:H36"/>
    <mergeCell ref="I36:K36"/>
    <mergeCell ref="L36:N36"/>
    <mergeCell ref="O36:P36"/>
    <mergeCell ref="Q36:R36"/>
    <mergeCell ref="A35:B35"/>
    <mergeCell ref="C35:D35"/>
    <mergeCell ref="E35:F35"/>
    <mergeCell ref="G35:H35"/>
    <mergeCell ref="I35:K35"/>
    <mergeCell ref="L35:N35"/>
    <mergeCell ref="O35:P35"/>
    <mergeCell ref="Q35:R35"/>
    <mergeCell ref="A34:B34"/>
    <mergeCell ref="C34:D34"/>
    <mergeCell ref="E34:F34"/>
    <mergeCell ref="G34:H34"/>
    <mergeCell ref="I34:K34"/>
    <mergeCell ref="L34:N34"/>
    <mergeCell ref="O34:P34"/>
    <mergeCell ref="Q34:R34"/>
    <mergeCell ref="A33:B33"/>
    <mergeCell ref="C33:D33"/>
    <mergeCell ref="E33:F33"/>
    <mergeCell ref="G33:H33"/>
    <mergeCell ref="I33:K33"/>
    <mergeCell ref="L33:N33"/>
    <mergeCell ref="O33:P33"/>
    <mergeCell ref="Q33:R33"/>
    <mergeCell ref="L32:N32"/>
    <mergeCell ref="O32:P32"/>
    <mergeCell ref="Q32:R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A30:B30"/>
    <mergeCell ref="C30:D30"/>
    <mergeCell ref="E30:F30"/>
    <mergeCell ref="G30:H30"/>
    <mergeCell ref="I30:K30"/>
    <mergeCell ref="L30:N30"/>
    <mergeCell ref="O30:P30"/>
    <mergeCell ref="Q30:R30"/>
    <mergeCell ref="L29:N29"/>
    <mergeCell ref="O29:P29"/>
    <mergeCell ref="Q29:R29"/>
    <mergeCell ref="A29:B29"/>
    <mergeCell ref="C29:D29"/>
    <mergeCell ref="E29:F29"/>
    <mergeCell ref="G29:H29"/>
    <mergeCell ref="I29:K29"/>
    <mergeCell ref="A28:B28"/>
    <mergeCell ref="C28:D28"/>
    <mergeCell ref="E28:F28"/>
    <mergeCell ref="G28:H28"/>
    <mergeCell ref="I28:K28"/>
    <mergeCell ref="L28:N28"/>
    <mergeCell ref="O28:P28"/>
    <mergeCell ref="Q28:R28"/>
    <mergeCell ref="A27:B27"/>
    <mergeCell ref="C27:D27"/>
    <mergeCell ref="E27:F27"/>
    <mergeCell ref="G27:H27"/>
    <mergeCell ref="I27:K27"/>
    <mergeCell ref="L27:N27"/>
    <mergeCell ref="O27:P27"/>
    <mergeCell ref="Q27:R27"/>
    <mergeCell ref="L26:N26"/>
    <mergeCell ref="O26:P26"/>
    <mergeCell ref="Q26:R26"/>
    <mergeCell ref="A26:B26"/>
    <mergeCell ref="C26:D26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O25:P25"/>
    <mergeCell ref="Q25:R25"/>
    <mergeCell ref="L24:N24"/>
    <mergeCell ref="O24:P24"/>
    <mergeCell ref="Q24:R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A22:B22"/>
    <mergeCell ref="C22:D22"/>
    <mergeCell ref="E22:F22"/>
    <mergeCell ref="G22:H22"/>
    <mergeCell ref="I22:K22"/>
    <mergeCell ref="L22:N22"/>
    <mergeCell ref="O22:P22"/>
    <mergeCell ref="Q22:R22"/>
    <mergeCell ref="L21:N21"/>
    <mergeCell ref="O21:P21"/>
    <mergeCell ref="Q21:R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A19:B19"/>
    <mergeCell ref="C19:D19"/>
    <mergeCell ref="E19:F19"/>
    <mergeCell ref="G19:H19"/>
    <mergeCell ref="I19:K19"/>
    <mergeCell ref="L19:N19"/>
    <mergeCell ref="O19:P19"/>
    <mergeCell ref="Q19:R19"/>
    <mergeCell ref="A18:B18"/>
    <mergeCell ref="C18:D18"/>
    <mergeCell ref="E18:F18"/>
    <mergeCell ref="G18:H18"/>
    <mergeCell ref="I18:K18"/>
    <mergeCell ref="L18:N18"/>
    <mergeCell ref="O18:P18"/>
    <mergeCell ref="Q18:R18"/>
    <mergeCell ref="L17:N17"/>
    <mergeCell ref="O17:P17"/>
    <mergeCell ref="Q17:R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A15:B15"/>
    <mergeCell ref="C15:D15"/>
    <mergeCell ref="E15:F15"/>
    <mergeCell ref="G15:H15"/>
    <mergeCell ref="I15:K15"/>
    <mergeCell ref="L15:N15"/>
    <mergeCell ref="O15:P15"/>
    <mergeCell ref="Q15:R15"/>
    <mergeCell ref="L14:N14"/>
    <mergeCell ref="O14:P14"/>
    <mergeCell ref="Q14:R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Q13:R13"/>
    <mergeCell ref="L12:N12"/>
    <mergeCell ref="O12:P12"/>
    <mergeCell ref="Q12:R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A10:B10"/>
    <mergeCell ref="C10:D10"/>
    <mergeCell ref="E10:F10"/>
    <mergeCell ref="G10:H10"/>
    <mergeCell ref="I10:K10"/>
    <mergeCell ref="L10:N10"/>
    <mergeCell ref="O10:P10"/>
    <mergeCell ref="Q10:R10"/>
    <mergeCell ref="L9:N9"/>
    <mergeCell ref="O9:P9"/>
    <mergeCell ref="Q9:R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A7:B7"/>
    <mergeCell ref="C7:D7"/>
    <mergeCell ref="E7:F7"/>
    <mergeCell ref="G7:H7"/>
    <mergeCell ref="I7:K7"/>
    <mergeCell ref="L7:N7"/>
    <mergeCell ref="O7:P7"/>
    <mergeCell ref="Q7:R7"/>
    <mergeCell ref="L6:N6"/>
    <mergeCell ref="O6:P6"/>
    <mergeCell ref="Q6:R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A3:G3"/>
    <mergeCell ref="H3:U3"/>
    <mergeCell ref="A4:B4"/>
    <mergeCell ref="C4:D4"/>
    <mergeCell ref="E4:F4"/>
    <mergeCell ref="G4:H4"/>
    <mergeCell ref="I4:K4"/>
    <mergeCell ref="L4:N4"/>
    <mergeCell ref="O4:P4"/>
    <mergeCell ref="Q4:R4"/>
  </mergeCells>
  <conditionalFormatting sqref="Z5:AB53">
    <cfRule type="iconSet" priority="1">
      <iconSet iconSet="3Arrows">
        <cfvo type="percent" val="0"/>
        <cfvo type="percent" val="20"/>
        <cfvo type="percent" val="25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2021-04-13T12:38:02Z</dcterms:created>
  <dcterms:modified xsi:type="dcterms:W3CDTF">2021-04-13T13:26:27Z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