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\2016 ultimo\informes mensuales 2016\internet\"/>
    </mc:Choice>
  </mc:AlternateContent>
  <bookViews>
    <workbookView xWindow="0" yWindow="0" windowWidth="24000" windowHeight="8745"/>
  </bookViews>
  <sheets>
    <sheet name="DESAGREGADO" sheetId="1" r:id="rId1"/>
  </sheets>
  <calcPr calcId="152511" concurrentCalc="0"/>
</workbook>
</file>

<file path=xl/calcChain.xml><?xml version="1.0" encoding="utf-8"?>
<calcChain xmlns="http://schemas.openxmlformats.org/spreadsheetml/2006/main">
  <c r="O82" i="1" l="1"/>
  <c r="I82" i="1"/>
  <c r="R82" i="1"/>
  <c r="N82" i="1"/>
  <c r="Q82" i="1"/>
  <c r="L82" i="1"/>
  <c r="P82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K82" i="1"/>
  <c r="J82" i="1"/>
  <c r="M82" i="1"/>
</calcChain>
</file>

<file path=xl/sharedStrings.xml><?xml version="1.0" encoding="utf-8"?>
<sst xmlns="http://schemas.openxmlformats.org/spreadsheetml/2006/main" count="86" uniqueCount="72">
  <si>
    <t/>
  </si>
  <si>
    <t>CONCEPTO</t>
  </si>
  <si>
    <t>APROPIACION
VIGENTE DEP.GSTO.</t>
  </si>
  <si>
    <t>TOTAL CDP
DEP.GSTOS</t>
  </si>
  <si>
    <t>APROPIACION
DISPONIBLE DEP.GSTO.</t>
  </si>
  <si>
    <t>TOTAL
COMPROMISO DEP.GSTOS</t>
  </si>
  <si>
    <t>CDP POR COMPROMETER
DEP.GSTOS</t>
  </si>
  <si>
    <t>TOTAL
OBLIGACIONES DEP.GSTOS</t>
  </si>
  <si>
    <t>TOTAL
ORDENES DE PAGO DEP.GSTOS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</si>
  <si>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</si>
  <si>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</si>
  <si>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</si>
  <si>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</si>
  <si>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</si>
  <si>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</si>
  <si>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</si>
  <si>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PRIMA DE SERVICIO</t>
  </si>
  <si>
    <t>PRIMA DE VACACIONES</t>
  </si>
  <si>
    <t>PRIMA DE NAVIDAD</t>
  </si>
  <si>
    <t>PRIMA DE COORDINACION</t>
  </si>
  <si>
    <t>BONIFICACION DE DIRECCION</t>
  </si>
  <si>
    <t>HORAS EXTRAS</t>
  </si>
  <si>
    <t>HONORARIOS</t>
  </si>
  <si>
    <t>REMUNERACION SERVICIOS TECNICOS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</si>
  <si>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</si>
  <si>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</si>
  <si>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</si>
  <si>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</si>
  <si>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</si>
  <si>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APORTES AL ICBF</t>
  </si>
  <si>
    <t>APORTES AL SENA</t>
  </si>
  <si>
    <t>APORTES A LA ESAP</t>
  </si>
  <si>
    <t>APORTES A ESCUELAS INDUSTRIALES E INSTITUTOS TECNICOS</t>
  </si>
  <si>
    <t>IMPUESTOS Y MULTAS</t>
  </si>
  <si>
    <t>EQUIPO DE MUSICA Y ACCESORIOS</t>
  </si>
  <si>
    <t>EQUIPO DE SISTEMAS</t>
  </si>
  <si>
    <t>SOFTWARE</t>
  </si>
  <si>
    <t>MOBILIARIO Y ENSERES</t>
  </si>
  <si>
    <t>COMBUSTIBLE Y LUBRICANTES</t>
  </si>
  <si>
    <t>PAPELERIA, UTILES DE ESCRITORIO Y OFICINA</t>
  </si>
  <si>
    <t>PRODUCTOS DE ASEO Y LIMPIEZA</t>
  </si>
  <si>
    <t>PRODUCTOS DE CAFETERIA Y RESTAURANTE</t>
  </si>
  <si>
    <t>OTROS MATERIALES Y SUMINISTROS</t>
  </si>
  <si>
    <t>MANTENIMIENTO DE BIENES INMUEBLES</t>
  </si>
  <si>
    <t>MANTENIMIENTO DE BIENES MUEBLES, EQUIPOS Y ENSERES</t>
  </si>
  <si>
    <t>MANTENIMIENTO EQUIPO COMUNICACIONES Y COMPUTACION</t>
  </si>
  <si>
    <t>MANTENIMIENTO EQUIPO DE NAVEGACION Y TRANSPORTE</t>
  </si>
  <si>
    <t>SERVICIO DE ASEO</t>
  </si>
  <si>
    <t>SERVICIO DE SEGURIDAD Y VIGILANCIA</t>
  </si>
  <si>
    <t>CORREO</t>
  </si>
  <si>
    <t>SERVICIOS DE TRANSMISION DE INFORMACION</t>
  </si>
  <si>
    <t>OTROS COMUNICACIONES Y TRANSPORTE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</si>
  <si>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</si>
  <si>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</si>
  <si>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</si>
  <si>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</si>
  <si>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</si>
  <si>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OTROS SEGUROS</t>
  </si>
  <si>
    <t>ARRENDAMIENTOS BIENES MUEBLES</t>
  </si>
  <si>
    <t>ARRENDAMIENTOS BIENES INMUEBLES</t>
  </si>
  <si>
    <t>VIATICOS Y GASTOS DE VIAJE AL EXTERIOR</t>
  </si>
  <si>
    <t>VIATICOS Y GASTOS DE VIAJE AL INTERIOR</t>
  </si>
  <si>
    <t>ELEMENTOS PARA BIENESTAR SOCIAL</t>
  </si>
  <si>
    <t>SERVICIOS DE BIENESTAR SOCIAL</t>
  </si>
  <si>
    <t>OTROS GASTOS  ADQUISICION BIENES</t>
  </si>
  <si>
    <t>CUOTA DE AUDITAJE CONTRANAL</t>
  </si>
  <si>
    <t>INVERSION</t>
  </si>
  <si>
    <t>% de Compromisos</t>
  </si>
  <si>
    <t>% De Obligaciones</t>
  </si>
  <si>
    <t>% de Pagos</t>
  </si>
  <si>
    <t>TOTAL</t>
  </si>
  <si>
    <t>EJECUCION PRESUPUESTAL CORTE AGOSTO 31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</si>
</sst>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7"/>
      <color rgb="FF000000"/>
      <name val="Arial Narrow"/>
    </font>
    <font>
      <b/>
      <sz val="6"/>
      <color rgb="FF000000"/>
      <name val="Arial Narrow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6"/>
      <color rgb="FF000000"/>
      <name val="Arial Narrow"/>
      <family val="2"/>
    </font>
    <font>
      <sz val="10"/>
      <color rgb="FF000000"/>
      <name val="Arial"/>
      <family val="2"/>
    </font>
    <font>
      <b/>
      <sz val="6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4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vertical="top" wrapText="1" readingOrder="1"/>
    </xf>
    <xf numFmtId="4" fontId="8" fillId="0" borderId="7" xfId="0" applyNumberFormat="1" applyFont="1" applyFill="1" applyBorder="1" applyAlignment="1">
      <alignment horizontal="right" vertical="center" wrapText="1" readingOrder="1"/>
    </xf>
    <xf numFmtId="0" fontId="8" fillId="0" borderId="7" xfId="0" applyNumberFormat="1" applyFont="1" applyFill="1" applyBorder="1" applyAlignment="1">
      <alignment horizontal="right" vertical="center" wrapText="1" readingOrder="1"/>
    </xf>
    <xf numFmtId="10" fontId="8" fillId="0" borderId="7" xfId="1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right" vertical="center" wrapText="1" readingOrder="1"/>
    </xf>
    <xf numFmtId="4" fontId="8" fillId="0" borderId="11" xfId="0" applyNumberFormat="1" applyFont="1" applyFill="1" applyBorder="1" applyAlignment="1">
      <alignment horizontal="right" vertical="center" wrapText="1" readingOrder="1"/>
    </xf>
    <xf numFmtId="10" fontId="8" fillId="0" borderId="11" xfId="1" applyNumberFormat="1" applyFont="1" applyFill="1" applyBorder="1" applyAlignment="1">
      <alignment horizontal="right" vertical="center" wrapText="1" readingOrder="1"/>
    </xf>
    <xf numFmtId="10" fontId="8" fillId="0" borderId="12" xfId="1" applyNumberFormat="1" applyFont="1" applyFill="1" applyBorder="1" applyAlignment="1">
      <alignment horizontal="right" vertical="center" wrapText="1" readingOrder="1"/>
    </xf>
    <xf numFmtId="4" fontId="4" fillId="0" borderId="2" xfId="0" applyNumberFormat="1" applyFont="1" applyFill="1" applyBorder="1" applyAlignment="1">
      <alignment horizontal="right" vertical="center" wrapText="1" readingOrder="1"/>
    </xf>
    <xf numFmtId="10" fontId="10" fillId="0" borderId="2" xfId="1" applyNumberFormat="1" applyFont="1" applyFill="1" applyBorder="1" applyAlignment="1">
      <alignment horizontal="right" vertical="center" wrapText="1" readingOrder="1"/>
    </xf>
    <xf numFmtId="10" fontId="10" fillId="0" borderId="3" xfId="1" applyNumberFormat="1" applyFont="1" applyFill="1" applyBorder="1" applyAlignment="1">
      <alignment horizontal="right" vertical="center" wrapText="1" readingOrder="1"/>
    </xf>
    <xf numFmtId="4" fontId="8" fillId="0" borderId="5" xfId="0" applyNumberFormat="1" applyFont="1" applyFill="1" applyBorder="1" applyAlignment="1">
      <alignment horizontal="right" vertical="center" wrapText="1" readingOrder="1"/>
    </xf>
    <xf numFmtId="0" fontId="8" fillId="0" borderId="5" xfId="0" applyNumberFormat="1" applyFont="1" applyFill="1" applyBorder="1" applyAlignment="1">
      <alignment horizontal="right" vertical="center" wrapText="1" readingOrder="1"/>
    </xf>
    <xf numFmtId="10" fontId="8" fillId="0" borderId="5" xfId="1" applyNumberFormat="1" applyFont="1" applyFill="1" applyBorder="1" applyAlignment="1">
      <alignment horizontal="right" vertical="center" wrapText="1" readingOrder="1"/>
    </xf>
    <xf numFmtId="10" fontId="8" fillId="0" borderId="6" xfId="1" applyNumberFormat="1" applyFont="1" applyFill="1" applyBorder="1" applyAlignment="1">
      <alignment horizontal="right" vertical="center" wrapText="1" readingOrder="1"/>
    </xf>
    <xf numFmtId="0" fontId="3" fillId="2" borderId="2" xfId="0" applyNumberFormat="1" applyFont="1" applyFill="1" applyBorder="1" applyAlignment="1">
      <alignment horizontal="center" vertical="top" wrapText="1" readingOrder="1"/>
    </xf>
    <xf numFmtId="0" fontId="3" fillId="2" borderId="3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vertical="center" wrapText="1" readingOrder="1"/>
    </xf>
    <xf numFmtId="0" fontId="7" fillId="0" borderId="5" xfId="0" applyFont="1" applyFill="1" applyBorder="1"/>
    <xf numFmtId="0" fontId="8" fillId="0" borderId="8" xfId="0" applyNumberFormat="1" applyFont="1" applyFill="1" applyBorder="1" applyAlignment="1">
      <alignment vertical="center" wrapText="1" readingOrder="1"/>
    </xf>
    <xf numFmtId="0" fontId="7" fillId="0" borderId="7" xfId="0" applyFont="1" applyFill="1" applyBorder="1"/>
    <xf numFmtId="0" fontId="8" fillId="0" borderId="10" xfId="0" applyNumberFormat="1" applyFont="1" applyFill="1" applyBorder="1" applyAlignment="1">
      <alignment vertical="center" wrapText="1" readingOrder="1"/>
    </xf>
    <xf numFmtId="0" fontId="7" fillId="0" borderId="11" xfId="0" applyFont="1" applyFill="1" applyBorder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showGridLines="0" tabSelected="1" topLeftCell="A14" zoomScale="120" zoomScaleNormal="120" workbookViewId="0">
      <pane ySplit="9" topLeftCell="A23" activePane="bottomLeft" state="frozen"/>
      <selection activeCell="A14" sqref="A14"/>
      <selection pane="bottomLeft" activeCell="A27" sqref="A27:H27"/>
    </sheetView>
  </sheetViews>
  <sheetFormatPr baseColWidth="10" defaultRowHeight="15"/>
  <cols>
    <col min="1" max="8" width="2.7109375" customWidth="1"/>
    <col min="9" max="12" width="17.42578125" bestFit="1" customWidth="1"/>
    <col min="13" max="13" width="14.5703125" bestFit="1" customWidth="1"/>
    <col min="14" max="15" width="17.42578125" bestFit="1" customWidth="1"/>
    <col min="16" max="16" width="10" customWidth="1"/>
  </cols>
  <sheetData>
    <row r="1" spans="1:11" ht="4.3499999999999996" customHeight="1"/>
    <row r="2" spans="1:11" ht="4.3499999999999996" customHeight="1"/>
    <row r="3" spans="1:11" ht="14.1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7.15" customHeight="1">
      <c r="A4" s="22"/>
      <c r="B4" s="22"/>
      <c r="C4" s="22"/>
      <c r="D4" s="22"/>
      <c r="E4" s="22"/>
      <c r="F4" s="22"/>
      <c r="G4" s="22"/>
      <c r="H4" s="22"/>
    </row>
    <row r="5" spans="1:11" ht="28.3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.85" customHeight="1">
      <c r="I6" s="22"/>
      <c r="J6" s="22"/>
      <c r="K6" s="22"/>
    </row>
    <row r="7" spans="1:11">
      <c r="I7" s="22"/>
      <c r="J7" s="22"/>
      <c r="K7" s="22"/>
    </row>
    <row r="8" spans="1:11" ht="7.15" customHeight="1"/>
    <row r="9" spans="1:11" ht="14.1" customHeight="1">
      <c r="I9" s="22"/>
      <c r="J9" s="22"/>
      <c r="K9" s="22"/>
    </row>
    <row r="10" spans="1:11" ht="0" hidden="1" customHeight="1"/>
    <row r="11" spans="1:11" ht="19.899999999999999" customHeight="1"/>
    <row r="12" spans="1:11" ht="0" hidden="1" customHeight="1"/>
    <row r="13" spans="1:11" ht="8.4499999999999993" customHeight="1"/>
    <row r="14" spans="1:11" s="3" customFormat="1" ht="8.4499999999999993" customHeight="1"/>
    <row r="15" spans="1:11" s="3" customFormat="1" ht="8.4499999999999993" customHeight="1"/>
    <row r="16" spans="1:11" s="3" customFormat="1" ht="8.4499999999999993" customHeight="1"/>
    <row r="17" spans="1:34" s="3" customFormat="1">
      <c r="A17" s="25" t="s">
        <v>71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s="3" customFormat="1" ht="8.4499999999999993" customHeight="1"/>
    <row r="19" spans="1:34" s="3" customFormat="1" ht="8.4499999999999993" customHeight="1"/>
    <row r="20" spans="1:34" s="3" customFormat="1" ht="8.4499999999999993" customHeight="1"/>
    <row r="21" spans="1:34" s="3" customFormat="1" ht="8.4499999999999993" customHeight="1" thickBot="1"/>
    <row r="22" spans="1:34" ht="45" customHeight="1" thickBot="1">
      <c r="A22" s="23" t="s">
        <v>1</v>
      </c>
      <c r="B22" s="24"/>
      <c r="C22" s="24"/>
      <c r="D22" s="24"/>
      <c r="E22" s="24"/>
      <c r="F22" s="24"/>
      <c r="G22" s="24"/>
      <c r="H22" s="24"/>
      <c r="I22" s="20" t="s">
        <v>2</v>
      </c>
      <c r="J22" s="20" t="s">
        <v>3</v>
      </c>
      <c r="K22" s="20" t="s">
        <v>4</v>
      </c>
      <c r="L22" s="20" t="s">
        <v>5</v>
      </c>
      <c r="M22" s="20" t="s">
        <v>6</v>
      </c>
      <c r="N22" s="20" t="s">
        <v>7</v>
      </c>
      <c r="O22" s="20" t="s">
        <v>8</v>
      </c>
      <c r="P22" s="20" t="s">
        <v>67</v>
      </c>
      <c r="Q22" s="20" t="s">
        <v>68</v>
      </c>
      <c r="R22" s="21" t="s">
        <v>69</v>
      </c>
    </row>
    <row r="23" spans="1:34" ht="15" customHeight="1">
      <c r="A23" s="26" t="s">
        <v>9</v>
      </c>
      <c r="B23" s="27"/>
      <c r="C23" s="27"/>
      <c r="D23" s="27"/>
      <c r="E23" s="27"/>
      <c r="F23" s="27"/>
      <c r="G23" s="27"/>
      <c r="H23" s="27"/>
      <c r="I23" s="16">
        <v>868967031</v>
      </c>
      <c r="J23" s="16">
        <v>868967031</v>
      </c>
      <c r="K23" s="17">
        <v>0</v>
      </c>
      <c r="L23" s="16">
        <v>862806862</v>
      </c>
      <c r="M23" s="16">
        <v>6160169</v>
      </c>
      <c r="N23" s="16">
        <v>862806862</v>
      </c>
      <c r="O23" s="16">
        <v>862806862</v>
      </c>
      <c r="P23" s="18">
        <f>+L23/I23</f>
        <v>0.99291092897631461</v>
      </c>
      <c r="Q23" s="18">
        <f>+N23/I23</f>
        <v>0.99291092897631461</v>
      </c>
      <c r="R23" s="19">
        <f>+O23/I23</f>
        <v>0.99291092897631461</v>
      </c>
    </row>
    <row r="24" spans="1:34" ht="15" customHeight="1">
      <c r="A24" s="28" t="s">
        <v>10</v>
      </c>
      <c r="B24" s="29"/>
      <c r="C24" s="29"/>
      <c r="D24" s="29"/>
      <c r="E24" s="29"/>
      <c r="F24" s="29"/>
      <c r="G24" s="29"/>
      <c r="H24" s="29"/>
      <c r="I24" s="6">
        <v>120000000</v>
      </c>
      <c r="J24" s="6">
        <v>120000000</v>
      </c>
      <c r="K24" s="7">
        <v>0</v>
      </c>
      <c r="L24" s="6">
        <v>30107369</v>
      </c>
      <c r="M24" s="6">
        <v>89892631</v>
      </c>
      <c r="N24" s="6">
        <v>30107369</v>
      </c>
      <c r="O24" s="6">
        <v>30107369</v>
      </c>
      <c r="P24" s="8">
        <f t="shared" ref="P24:P80" si="0">+L24/I24</f>
        <v>0.25089474166666664</v>
      </c>
      <c r="Q24" s="8">
        <f t="shared" ref="Q24:Q80" si="1">+N24/I24</f>
        <v>0.25089474166666664</v>
      </c>
      <c r="R24" s="9">
        <f t="shared" ref="R24:R80" si="2">+O24/I24</f>
        <v>0.25089474166666664</v>
      </c>
    </row>
    <row r="25" spans="1:34" ht="15" customHeight="1">
      <c r="A25" s="28" t="s">
        <v>11</v>
      </c>
      <c r="B25" s="29"/>
      <c r="C25" s="29"/>
      <c r="D25" s="29"/>
      <c r="E25" s="29"/>
      <c r="F25" s="29"/>
      <c r="G25" s="29"/>
      <c r="H25" s="29"/>
      <c r="I25" s="6">
        <v>104164804</v>
      </c>
      <c r="J25" s="6">
        <v>104164804</v>
      </c>
      <c r="K25" s="7">
        <v>0</v>
      </c>
      <c r="L25" s="6">
        <v>84198142</v>
      </c>
      <c r="M25" s="6">
        <v>19966662</v>
      </c>
      <c r="N25" s="6">
        <v>84198142</v>
      </c>
      <c r="O25" s="6">
        <v>84198142</v>
      </c>
      <c r="P25" s="8">
        <f t="shared" si="0"/>
        <v>0.80831661719442205</v>
      </c>
      <c r="Q25" s="8">
        <f t="shared" si="1"/>
        <v>0.80831661719442205</v>
      </c>
      <c r="R25" s="9">
        <f t="shared" si="2"/>
        <v>0.80831661719442205</v>
      </c>
    </row>
    <row r="26" spans="1:34" ht="15" customHeight="1">
      <c r="A26" s="28" t="s">
        <v>12</v>
      </c>
      <c r="B26" s="29"/>
      <c r="C26" s="29"/>
      <c r="D26" s="29"/>
      <c r="E26" s="29"/>
      <c r="F26" s="29"/>
      <c r="G26" s="29"/>
      <c r="H26" s="29"/>
      <c r="I26" s="6">
        <v>65763008</v>
      </c>
      <c r="J26" s="6">
        <v>65763008</v>
      </c>
      <c r="K26" s="7">
        <v>0</v>
      </c>
      <c r="L26" s="6">
        <v>65763008</v>
      </c>
      <c r="M26" s="7">
        <v>0</v>
      </c>
      <c r="N26" s="6">
        <v>65763008</v>
      </c>
      <c r="O26" s="6">
        <v>65763008</v>
      </c>
      <c r="P26" s="8">
        <f t="shared" si="0"/>
        <v>1</v>
      </c>
      <c r="Q26" s="8">
        <f t="shared" si="1"/>
        <v>1</v>
      </c>
      <c r="R26" s="9">
        <f t="shared" si="2"/>
        <v>1</v>
      </c>
    </row>
    <row r="27" spans="1:34" ht="27" customHeight="1">
      <c r="A27" s="28" t="s">
        <v>13</v>
      </c>
      <c r="B27" s="29"/>
      <c r="C27" s="29"/>
      <c r="D27" s="29"/>
      <c r="E27" s="29"/>
      <c r="F27" s="29"/>
      <c r="G27" s="29"/>
      <c r="H27" s="29"/>
      <c r="I27" s="6">
        <v>33472068.5</v>
      </c>
      <c r="J27" s="6">
        <v>33472068.5</v>
      </c>
      <c r="K27" s="7">
        <v>0</v>
      </c>
      <c r="L27" s="6">
        <v>21752489</v>
      </c>
      <c r="M27" s="6">
        <v>11719579.5</v>
      </c>
      <c r="N27" s="6">
        <v>21752489</v>
      </c>
      <c r="O27" s="6">
        <v>21752489</v>
      </c>
      <c r="P27" s="8">
        <f t="shared" si="0"/>
        <v>0.64986987583393596</v>
      </c>
      <c r="Q27" s="8">
        <f t="shared" si="1"/>
        <v>0.64986987583393596</v>
      </c>
      <c r="R27" s="9">
        <f t="shared" si="2"/>
        <v>0.64986987583393596</v>
      </c>
    </row>
    <row r="28" spans="1:34" ht="19.5" customHeight="1">
      <c r="A28" s="28" t="s">
        <v>14</v>
      </c>
      <c r="B28" s="29"/>
      <c r="C28" s="29"/>
      <c r="D28" s="29"/>
      <c r="E28" s="29"/>
      <c r="F28" s="29"/>
      <c r="G28" s="29"/>
      <c r="H28" s="29"/>
      <c r="I28" s="6">
        <v>9931039.0500000007</v>
      </c>
      <c r="J28" s="6">
        <v>9931039.0500000007</v>
      </c>
      <c r="K28" s="7">
        <v>0</v>
      </c>
      <c r="L28" s="6">
        <v>2545628</v>
      </c>
      <c r="M28" s="6">
        <v>7385411.0499999998</v>
      </c>
      <c r="N28" s="6">
        <v>2545628</v>
      </c>
      <c r="O28" s="6">
        <v>2545628</v>
      </c>
      <c r="P28" s="8">
        <f t="shared" si="0"/>
        <v>0.25633047933690278</v>
      </c>
      <c r="Q28" s="8">
        <f t="shared" si="1"/>
        <v>0.25633047933690278</v>
      </c>
      <c r="R28" s="9">
        <f t="shared" si="2"/>
        <v>0.25633047933690278</v>
      </c>
    </row>
    <row r="29" spans="1:34" ht="15" customHeight="1">
      <c r="A29" s="28" t="s">
        <v>15</v>
      </c>
      <c r="B29" s="29"/>
      <c r="C29" s="29"/>
      <c r="D29" s="29"/>
      <c r="E29" s="29"/>
      <c r="F29" s="29"/>
      <c r="G29" s="29"/>
      <c r="H29" s="29"/>
      <c r="I29" s="6">
        <v>1829116.75</v>
      </c>
      <c r="J29" s="6">
        <v>1829116.75</v>
      </c>
      <c r="K29" s="7">
        <v>0</v>
      </c>
      <c r="L29" s="6">
        <v>1090558</v>
      </c>
      <c r="M29" s="6">
        <v>738558.75</v>
      </c>
      <c r="N29" s="6">
        <v>1090558</v>
      </c>
      <c r="O29" s="6">
        <v>1090558</v>
      </c>
      <c r="P29" s="8">
        <f t="shared" si="0"/>
        <v>0.59622109960996206</v>
      </c>
      <c r="Q29" s="8">
        <f t="shared" si="1"/>
        <v>0.59622109960996206</v>
      </c>
      <c r="R29" s="9">
        <f t="shared" si="2"/>
        <v>0.59622109960996206</v>
      </c>
    </row>
    <row r="30" spans="1:34" ht="15" customHeight="1">
      <c r="A30" s="28" t="s">
        <v>16</v>
      </c>
      <c r="B30" s="29"/>
      <c r="C30" s="29"/>
      <c r="D30" s="29"/>
      <c r="E30" s="29"/>
      <c r="F30" s="29"/>
      <c r="G30" s="29"/>
      <c r="H30" s="29"/>
      <c r="I30" s="6">
        <v>61611257.149999999</v>
      </c>
      <c r="J30" s="6">
        <v>61611257.149999999</v>
      </c>
      <c r="K30" s="7">
        <v>0</v>
      </c>
      <c r="L30" s="6">
        <v>61611256</v>
      </c>
      <c r="M30" s="7">
        <v>1.1499999999999999</v>
      </c>
      <c r="N30" s="6">
        <v>61611256</v>
      </c>
      <c r="O30" s="6">
        <v>61611256</v>
      </c>
      <c r="P30" s="8">
        <f t="shared" si="0"/>
        <v>0.9999999813345799</v>
      </c>
      <c r="Q30" s="8">
        <f t="shared" si="1"/>
        <v>0.9999999813345799</v>
      </c>
      <c r="R30" s="9">
        <f t="shared" si="2"/>
        <v>0.9999999813345799</v>
      </c>
    </row>
    <row r="31" spans="1:34" ht="15" customHeight="1">
      <c r="A31" s="28" t="s">
        <v>17</v>
      </c>
      <c r="B31" s="29"/>
      <c r="C31" s="29"/>
      <c r="D31" s="29"/>
      <c r="E31" s="29"/>
      <c r="F31" s="29"/>
      <c r="G31" s="29"/>
      <c r="H31" s="29"/>
      <c r="I31" s="6">
        <v>87404406.590000004</v>
      </c>
      <c r="J31" s="6">
        <v>87404406.590000004</v>
      </c>
      <c r="K31" s="7">
        <v>0</v>
      </c>
      <c r="L31" s="6">
        <v>20463413</v>
      </c>
      <c r="M31" s="6">
        <v>66940993.590000004</v>
      </c>
      <c r="N31" s="6">
        <v>20463413</v>
      </c>
      <c r="O31" s="6">
        <v>20463413</v>
      </c>
      <c r="P31" s="8">
        <f t="shared" si="0"/>
        <v>0.23412335599955017</v>
      </c>
      <c r="Q31" s="8">
        <f t="shared" si="1"/>
        <v>0.23412335599955017</v>
      </c>
      <c r="R31" s="9">
        <f t="shared" si="2"/>
        <v>0.23412335599955017</v>
      </c>
    </row>
    <row r="32" spans="1:34" ht="15" customHeight="1">
      <c r="A32" s="28" t="s">
        <v>18</v>
      </c>
      <c r="B32" s="29"/>
      <c r="C32" s="29"/>
      <c r="D32" s="29"/>
      <c r="E32" s="29"/>
      <c r="F32" s="29"/>
      <c r="G32" s="29"/>
      <c r="H32" s="29"/>
      <c r="I32" s="6">
        <v>132685791.61</v>
      </c>
      <c r="J32" s="6">
        <v>132685791.61</v>
      </c>
      <c r="K32" s="7">
        <v>0</v>
      </c>
      <c r="L32" s="7">
        <v>0</v>
      </c>
      <c r="M32" s="6">
        <v>132685791.61</v>
      </c>
      <c r="N32" s="7">
        <v>0</v>
      </c>
      <c r="O32" s="7">
        <v>0</v>
      </c>
      <c r="P32" s="8">
        <f t="shared" si="0"/>
        <v>0</v>
      </c>
      <c r="Q32" s="8">
        <f t="shared" si="1"/>
        <v>0</v>
      </c>
      <c r="R32" s="9">
        <f t="shared" si="2"/>
        <v>0</v>
      </c>
    </row>
    <row r="33" spans="1:18" ht="15" customHeight="1">
      <c r="A33" s="28" t="s">
        <v>19</v>
      </c>
      <c r="B33" s="29"/>
      <c r="C33" s="29"/>
      <c r="D33" s="29"/>
      <c r="E33" s="29"/>
      <c r="F33" s="29"/>
      <c r="G33" s="29"/>
      <c r="H33" s="29"/>
      <c r="I33" s="6">
        <v>26877447</v>
      </c>
      <c r="J33" s="6">
        <v>25645557</v>
      </c>
      <c r="K33" s="6">
        <v>1231890</v>
      </c>
      <c r="L33" s="6">
        <v>11802097</v>
      </c>
      <c r="M33" s="6">
        <v>13843460</v>
      </c>
      <c r="N33" s="6">
        <v>11802097</v>
      </c>
      <c r="O33" s="6">
        <v>11802097</v>
      </c>
      <c r="P33" s="8">
        <f t="shared" si="0"/>
        <v>0.43910781407177552</v>
      </c>
      <c r="Q33" s="8">
        <f t="shared" si="1"/>
        <v>0.43910781407177552</v>
      </c>
      <c r="R33" s="9">
        <f t="shared" si="2"/>
        <v>0.43910781407177552</v>
      </c>
    </row>
    <row r="34" spans="1:18" ht="15" customHeight="1">
      <c r="A34" s="28" t="s">
        <v>20</v>
      </c>
      <c r="B34" s="29"/>
      <c r="C34" s="29"/>
      <c r="D34" s="29"/>
      <c r="E34" s="29"/>
      <c r="F34" s="29"/>
      <c r="G34" s="29"/>
      <c r="H34" s="29"/>
      <c r="I34" s="6">
        <v>54010407.350000001</v>
      </c>
      <c r="J34" s="6">
        <v>54010407.350000001</v>
      </c>
      <c r="K34" s="7">
        <v>0</v>
      </c>
      <c r="L34" s="6">
        <v>27984144</v>
      </c>
      <c r="M34" s="6">
        <v>26026263.350000001</v>
      </c>
      <c r="N34" s="6">
        <v>27984144</v>
      </c>
      <c r="O34" s="6">
        <v>27984144</v>
      </c>
      <c r="P34" s="8">
        <f t="shared" si="0"/>
        <v>0.5181250313232455</v>
      </c>
      <c r="Q34" s="8">
        <f t="shared" si="1"/>
        <v>0.5181250313232455</v>
      </c>
      <c r="R34" s="9">
        <f t="shared" si="2"/>
        <v>0.5181250313232455</v>
      </c>
    </row>
    <row r="35" spans="1:18" ht="15" customHeight="1">
      <c r="A35" s="28" t="s">
        <v>21</v>
      </c>
      <c r="B35" s="29"/>
      <c r="C35" s="29"/>
      <c r="D35" s="29"/>
      <c r="E35" s="29"/>
      <c r="F35" s="29"/>
      <c r="G35" s="29"/>
      <c r="H35" s="29"/>
      <c r="I35" s="6">
        <v>8746933</v>
      </c>
      <c r="J35" s="6">
        <v>8746933</v>
      </c>
      <c r="K35" s="7">
        <v>0</v>
      </c>
      <c r="L35" s="7">
        <v>0</v>
      </c>
      <c r="M35" s="6">
        <v>8746933</v>
      </c>
      <c r="N35" s="7">
        <v>0</v>
      </c>
      <c r="O35" s="7">
        <v>0</v>
      </c>
      <c r="P35" s="8">
        <f t="shared" si="0"/>
        <v>0</v>
      </c>
      <c r="Q35" s="8">
        <f t="shared" si="1"/>
        <v>0</v>
      </c>
      <c r="R35" s="9">
        <f t="shared" si="2"/>
        <v>0</v>
      </c>
    </row>
    <row r="36" spans="1:18" ht="15" customHeight="1">
      <c r="A36" s="28" t="s">
        <v>22</v>
      </c>
      <c r="B36" s="29"/>
      <c r="C36" s="29"/>
      <c r="D36" s="29"/>
      <c r="E36" s="29"/>
      <c r="F36" s="29"/>
      <c r="G36" s="29"/>
      <c r="H36" s="29"/>
      <c r="I36" s="6">
        <v>278000000</v>
      </c>
      <c r="J36" s="6">
        <v>271500000</v>
      </c>
      <c r="K36" s="6">
        <v>6500000</v>
      </c>
      <c r="L36" s="6">
        <v>271500000</v>
      </c>
      <c r="M36" s="7">
        <v>0</v>
      </c>
      <c r="N36" s="6">
        <v>182700000</v>
      </c>
      <c r="O36" s="6">
        <v>182700000</v>
      </c>
      <c r="P36" s="8">
        <f t="shared" si="0"/>
        <v>0.97661870503597126</v>
      </c>
      <c r="Q36" s="8">
        <f t="shared" si="1"/>
        <v>0.65719424460431652</v>
      </c>
      <c r="R36" s="9">
        <f t="shared" si="2"/>
        <v>0.65719424460431652</v>
      </c>
    </row>
    <row r="37" spans="1:18" ht="15" customHeight="1">
      <c r="A37" s="28" t="s">
        <v>23</v>
      </c>
      <c r="B37" s="29"/>
      <c r="C37" s="29"/>
      <c r="D37" s="29"/>
      <c r="E37" s="29"/>
      <c r="F37" s="29"/>
      <c r="G37" s="29"/>
      <c r="H37" s="29"/>
      <c r="I37" s="6">
        <v>511008200</v>
      </c>
      <c r="J37" s="6">
        <v>495666533.32999998</v>
      </c>
      <c r="K37" s="6">
        <v>15341666.67</v>
      </c>
      <c r="L37" s="6">
        <v>494813200</v>
      </c>
      <c r="M37" s="6">
        <v>853333.33</v>
      </c>
      <c r="N37" s="6">
        <v>317166299.32999998</v>
      </c>
      <c r="O37" s="6">
        <v>317166299.32999998</v>
      </c>
      <c r="P37" s="8">
        <f t="shared" si="0"/>
        <v>0.9683077492689941</v>
      </c>
      <c r="Q37" s="8">
        <f t="shared" si="1"/>
        <v>0.62066772965678429</v>
      </c>
      <c r="R37" s="9">
        <f t="shared" si="2"/>
        <v>0.62066772965678429</v>
      </c>
    </row>
    <row r="38" spans="1:18" ht="15" customHeight="1">
      <c r="A38" s="28" t="s">
        <v>24</v>
      </c>
      <c r="B38" s="29"/>
      <c r="C38" s="29"/>
      <c r="D38" s="29"/>
      <c r="E38" s="29"/>
      <c r="F38" s="29"/>
      <c r="G38" s="29"/>
      <c r="H38" s="29"/>
      <c r="I38" s="6">
        <v>52399057.289999999</v>
      </c>
      <c r="J38" s="6">
        <v>52399057.289999999</v>
      </c>
      <c r="K38" s="7">
        <v>0</v>
      </c>
      <c r="L38" s="6">
        <v>43534300</v>
      </c>
      <c r="M38" s="6">
        <v>8864757.2899999991</v>
      </c>
      <c r="N38" s="6">
        <v>43534300</v>
      </c>
      <c r="O38" s="6">
        <v>43534300</v>
      </c>
      <c r="P38" s="8">
        <f t="shared" si="0"/>
        <v>0.83082219893883902</v>
      </c>
      <c r="Q38" s="8">
        <f t="shared" si="1"/>
        <v>0.83082219893883902</v>
      </c>
      <c r="R38" s="9">
        <f t="shared" si="2"/>
        <v>0.83082219893883902</v>
      </c>
    </row>
    <row r="39" spans="1:18" ht="15" customHeight="1">
      <c r="A39" s="28" t="s">
        <v>25</v>
      </c>
      <c r="B39" s="29"/>
      <c r="C39" s="29"/>
      <c r="D39" s="29"/>
      <c r="E39" s="29"/>
      <c r="F39" s="29"/>
      <c r="G39" s="29"/>
      <c r="H39" s="29"/>
      <c r="I39" s="6">
        <v>152755292.22</v>
      </c>
      <c r="J39" s="6">
        <v>152755292.22</v>
      </c>
      <c r="K39" s="7">
        <v>0</v>
      </c>
      <c r="L39" s="6">
        <v>120462090</v>
      </c>
      <c r="M39" s="6">
        <v>32293202.219999999</v>
      </c>
      <c r="N39" s="6">
        <v>120462090</v>
      </c>
      <c r="O39" s="6">
        <v>120462090</v>
      </c>
      <c r="P39" s="8">
        <f t="shared" si="0"/>
        <v>0.78859519856444027</v>
      </c>
      <c r="Q39" s="8">
        <f t="shared" si="1"/>
        <v>0.78859519856444027</v>
      </c>
      <c r="R39" s="9">
        <f t="shared" si="2"/>
        <v>0.78859519856444027</v>
      </c>
    </row>
    <row r="40" spans="1:18" ht="15" customHeight="1">
      <c r="A40" s="28" t="s">
        <v>26</v>
      </c>
      <c r="B40" s="29"/>
      <c r="C40" s="29"/>
      <c r="D40" s="29"/>
      <c r="E40" s="29"/>
      <c r="F40" s="29"/>
      <c r="G40" s="29"/>
      <c r="H40" s="29"/>
      <c r="I40" s="6">
        <v>99451665.329999998</v>
      </c>
      <c r="J40" s="6">
        <v>99451665.329999998</v>
      </c>
      <c r="K40" s="7">
        <v>0</v>
      </c>
      <c r="L40" s="6">
        <v>85324225</v>
      </c>
      <c r="M40" s="6">
        <v>14127440.33</v>
      </c>
      <c r="N40" s="6">
        <v>85324225</v>
      </c>
      <c r="O40" s="6">
        <v>85324225</v>
      </c>
      <c r="P40" s="8">
        <f t="shared" si="0"/>
        <v>0.8579466690364369</v>
      </c>
      <c r="Q40" s="8">
        <f t="shared" si="1"/>
        <v>0.8579466690364369</v>
      </c>
      <c r="R40" s="9">
        <f t="shared" si="2"/>
        <v>0.8579466690364369</v>
      </c>
    </row>
    <row r="41" spans="1:18" ht="15" customHeight="1">
      <c r="A41" s="28" t="s">
        <v>27</v>
      </c>
      <c r="B41" s="29"/>
      <c r="C41" s="29"/>
      <c r="D41" s="29"/>
      <c r="E41" s="29"/>
      <c r="F41" s="29"/>
      <c r="G41" s="29"/>
      <c r="H41" s="29"/>
      <c r="I41" s="6">
        <v>49985400.219999999</v>
      </c>
      <c r="J41" s="6">
        <v>49985400.219999999</v>
      </c>
      <c r="K41" s="7">
        <v>0</v>
      </c>
      <c r="L41" s="6">
        <v>37918100</v>
      </c>
      <c r="M41" s="6">
        <v>12067300.220000001</v>
      </c>
      <c r="N41" s="6">
        <v>37918100</v>
      </c>
      <c r="O41" s="6">
        <v>37918100</v>
      </c>
      <c r="P41" s="8">
        <f t="shared" si="0"/>
        <v>0.75858350304512179</v>
      </c>
      <c r="Q41" s="8">
        <f t="shared" si="1"/>
        <v>0.75858350304512179</v>
      </c>
      <c r="R41" s="9">
        <f t="shared" si="2"/>
        <v>0.75858350304512179</v>
      </c>
    </row>
    <row r="42" spans="1:18" ht="15" customHeight="1">
      <c r="A42" s="28" t="s">
        <v>28</v>
      </c>
      <c r="B42" s="29"/>
      <c r="C42" s="29"/>
      <c r="D42" s="29"/>
      <c r="E42" s="29"/>
      <c r="F42" s="29"/>
      <c r="G42" s="29"/>
      <c r="H42" s="29"/>
      <c r="I42" s="6">
        <v>132055185.31999999</v>
      </c>
      <c r="J42" s="6">
        <v>132055185.31999999</v>
      </c>
      <c r="K42" s="7">
        <v>0</v>
      </c>
      <c r="L42" s="6">
        <v>89532438</v>
      </c>
      <c r="M42" s="6">
        <v>42522747.32</v>
      </c>
      <c r="N42" s="6">
        <v>89532438</v>
      </c>
      <c r="O42" s="6">
        <v>89532438</v>
      </c>
      <c r="P42" s="8">
        <f t="shared" si="0"/>
        <v>0.67799259667874745</v>
      </c>
      <c r="Q42" s="8">
        <f t="shared" si="1"/>
        <v>0.67799259667874745</v>
      </c>
      <c r="R42" s="9">
        <f t="shared" si="2"/>
        <v>0.67799259667874745</v>
      </c>
    </row>
    <row r="43" spans="1:18" ht="15" customHeight="1">
      <c r="A43" s="28" t="s">
        <v>29</v>
      </c>
      <c r="B43" s="29"/>
      <c r="C43" s="29"/>
      <c r="D43" s="29"/>
      <c r="E43" s="29"/>
      <c r="F43" s="29"/>
      <c r="G43" s="29"/>
      <c r="H43" s="29"/>
      <c r="I43" s="6">
        <v>32656007.300000001</v>
      </c>
      <c r="J43" s="6">
        <v>32655292.969999999</v>
      </c>
      <c r="K43" s="7">
        <v>714.33</v>
      </c>
      <c r="L43" s="6">
        <v>32649250</v>
      </c>
      <c r="M43" s="6">
        <v>6042.97</v>
      </c>
      <c r="N43" s="6">
        <v>32649250</v>
      </c>
      <c r="O43" s="6">
        <v>32649250</v>
      </c>
      <c r="P43" s="8">
        <f t="shared" si="0"/>
        <v>0.99979307635688819</v>
      </c>
      <c r="Q43" s="8">
        <f t="shared" si="1"/>
        <v>0.99979307635688819</v>
      </c>
      <c r="R43" s="9">
        <f t="shared" si="2"/>
        <v>0.99979307635688819</v>
      </c>
    </row>
    <row r="44" spans="1:18" ht="15" customHeight="1">
      <c r="A44" s="28" t="s">
        <v>30</v>
      </c>
      <c r="B44" s="29"/>
      <c r="C44" s="29"/>
      <c r="D44" s="29"/>
      <c r="E44" s="29"/>
      <c r="F44" s="29"/>
      <c r="G44" s="29"/>
      <c r="H44" s="29"/>
      <c r="I44" s="6">
        <v>5441525</v>
      </c>
      <c r="J44" s="6">
        <v>5441525</v>
      </c>
      <c r="K44" s="7">
        <v>0</v>
      </c>
      <c r="L44" s="6">
        <v>5441525</v>
      </c>
      <c r="M44" s="7">
        <v>0</v>
      </c>
      <c r="N44" s="6">
        <v>5441525</v>
      </c>
      <c r="O44" s="6">
        <v>5441525</v>
      </c>
      <c r="P44" s="8">
        <f t="shared" si="0"/>
        <v>1</v>
      </c>
      <c r="Q44" s="8">
        <f t="shared" si="1"/>
        <v>1</v>
      </c>
      <c r="R44" s="9">
        <f t="shared" si="2"/>
        <v>1</v>
      </c>
    </row>
    <row r="45" spans="1:18" ht="15" customHeight="1">
      <c r="A45" s="28" t="s">
        <v>31</v>
      </c>
      <c r="B45" s="29"/>
      <c r="C45" s="29"/>
      <c r="D45" s="29"/>
      <c r="E45" s="29"/>
      <c r="F45" s="29"/>
      <c r="G45" s="29"/>
      <c r="H45" s="29"/>
      <c r="I45" s="6">
        <v>5441525</v>
      </c>
      <c r="J45" s="6">
        <v>5441525</v>
      </c>
      <c r="K45" s="7">
        <v>0</v>
      </c>
      <c r="L45" s="6">
        <v>5441525</v>
      </c>
      <c r="M45" s="7">
        <v>0</v>
      </c>
      <c r="N45" s="6">
        <v>5441525</v>
      </c>
      <c r="O45" s="6">
        <v>5441525</v>
      </c>
      <c r="P45" s="8">
        <f t="shared" si="0"/>
        <v>1</v>
      </c>
      <c r="Q45" s="8">
        <f t="shared" si="1"/>
        <v>1</v>
      </c>
      <c r="R45" s="9">
        <f t="shared" si="2"/>
        <v>1</v>
      </c>
    </row>
    <row r="46" spans="1:18" ht="15" customHeight="1">
      <c r="A46" s="28" t="s">
        <v>32</v>
      </c>
      <c r="B46" s="29"/>
      <c r="C46" s="29"/>
      <c r="D46" s="29"/>
      <c r="E46" s="29"/>
      <c r="F46" s="29"/>
      <c r="G46" s="29"/>
      <c r="H46" s="29"/>
      <c r="I46" s="6">
        <v>11709764.32</v>
      </c>
      <c r="J46" s="6">
        <v>11709764.32</v>
      </c>
      <c r="K46" s="7">
        <v>0</v>
      </c>
      <c r="L46" s="6">
        <v>10883950</v>
      </c>
      <c r="M46" s="6">
        <v>825814.32</v>
      </c>
      <c r="N46" s="6">
        <v>10883950</v>
      </c>
      <c r="O46" s="6">
        <v>10883950</v>
      </c>
      <c r="P46" s="8">
        <f t="shared" si="0"/>
        <v>0.92947643544033343</v>
      </c>
      <c r="Q46" s="8">
        <f t="shared" si="1"/>
        <v>0.92947643544033343</v>
      </c>
      <c r="R46" s="9">
        <f t="shared" si="2"/>
        <v>0.92947643544033343</v>
      </c>
    </row>
    <row r="47" spans="1:18" ht="15" customHeight="1">
      <c r="A47" s="28" t="s">
        <v>33</v>
      </c>
      <c r="B47" s="29"/>
      <c r="C47" s="29"/>
      <c r="D47" s="29"/>
      <c r="E47" s="29"/>
      <c r="F47" s="29"/>
      <c r="G47" s="29"/>
      <c r="H47" s="29"/>
      <c r="I47" s="6">
        <v>4200000</v>
      </c>
      <c r="J47" s="6">
        <v>2800000</v>
      </c>
      <c r="K47" s="6">
        <v>1400000</v>
      </c>
      <c r="L47" s="6">
        <v>2800000</v>
      </c>
      <c r="M47" s="7">
        <v>0</v>
      </c>
      <c r="N47" s="6">
        <v>2800000</v>
      </c>
      <c r="O47" s="6">
        <v>2800000</v>
      </c>
      <c r="P47" s="8">
        <f t="shared" si="0"/>
        <v>0.66666666666666663</v>
      </c>
      <c r="Q47" s="8">
        <f t="shared" si="1"/>
        <v>0.66666666666666663</v>
      </c>
      <c r="R47" s="9">
        <f t="shared" si="2"/>
        <v>0.66666666666666663</v>
      </c>
    </row>
    <row r="48" spans="1:18" ht="15" customHeight="1">
      <c r="A48" s="28" t="s">
        <v>34</v>
      </c>
      <c r="B48" s="29"/>
      <c r="C48" s="29"/>
      <c r="D48" s="29"/>
      <c r="E48" s="29"/>
      <c r="F48" s="29"/>
      <c r="G48" s="29"/>
      <c r="H48" s="29"/>
      <c r="I48" s="6">
        <v>2512753.33</v>
      </c>
      <c r="J48" s="6">
        <v>2512753.33</v>
      </c>
      <c r="K48" s="7">
        <v>0</v>
      </c>
      <c r="L48" s="6">
        <v>2349000</v>
      </c>
      <c r="M48" s="6">
        <v>163753.32999999999</v>
      </c>
      <c r="N48" s="6">
        <v>2349000</v>
      </c>
      <c r="O48" s="6">
        <v>2349000</v>
      </c>
      <c r="P48" s="8">
        <f t="shared" si="0"/>
        <v>0.93483111611277814</v>
      </c>
      <c r="Q48" s="8">
        <f t="shared" si="1"/>
        <v>0.93483111611277814</v>
      </c>
      <c r="R48" s="9">
        <f t="shared" si="2"/>
        <v>0.93483111611277814</v>
      </c>
    </row>
    <row r="49" spans="1:18" ht="15" customHeight="1">
      <c r="A49" s="28" t="s">
        <v>35</v>
      </c>
      <c r="B49" s="29"/>
      <c r="C49" s="29"/>
      <c r="D49" s="29"/>
      <c r="E49" s="29"/>
      <c r="F49" s="29"/>
      <c r="G49" s="29"/>
      <c r="H49" s="29"/>
      <c r="I49" s="6">
        <v>13865265</v>
      </c>
      <c r="J49" s="7">
        <v>0</v>
      </c>
      <c r="K49" s="6">
        <v>13865265</v>
      </c>
      <c r="L49" s="7">
        <v>0</v>
      </c>
      <c r="M49" s="7">
        <v>0</v>
      </c>
      <c r="N49" s="7">
        <v>0</v>
      </c>
      <c r="O49" s="7">
        <v>0</v>
      </c>
      <c r="P49" s="8">
        <f t="shared" si="0"/>
        <v>0</v>
      </c>
      <c r="Q49" s="8">
        <f t="shared" si="1"/>
        <v>0</v>
      </c>
      <c r="R49" s="9">
        <f t="shared" si="2"/>
        <v>0</v>
      </c>
    </row>
    <row r="50" spans="1:18" ht="15" customHeight="1">
      <c r="A50" s="28" t="s">
        <v>36</v>
      </c>
      <c r="B50" s="29"/>
      <c r="C50" s="29"/>
      <c r="D50" s="29"/>
      <c r="E50" s="29"/>
      <c r="F50" s="29"/>
      <c r="G50" s="29"/>
      <c r="H50" s="29"/>
      <c r="I50" s="6">
        <v>42865437</v>
      </c>
      <c r="J50" s="6">
        <v>40500490.5</v>
      </c>
      <c r="K50" s="6">
        <v>2364946.5</v>
      </c>
      <c r="L50" s="6">
        <v>37111416</v>
      </c>
      <c r="M50" s="6">
        <v>3389074.5</v>
      </c>
      <c r="N50" s="7">
        <v>0</v>
      </c>
      <c r="O50" s="7">
        <v>0</v>
      </c>
      <c r="P50" s="8">
        <f t="shared" si="0"/>
        <v>0.86576548840502898</v>
      </c>
      <c r="Q50" s="8">
        <f t="shared" si="1"/>
        <v>0</v>
      </c>
      <c r="R50" s="9">
        <f t="shared" si="2"/>
        <v>0</v>
      </c>
    </row>
    <row r="51" spans="1:18" ht="15" customHeight="1">
      <c r="A51" s="28" t="s">
        <v>37</v>
      </c>
      <c r="B51" s="29"/>
      <c r="C51" s="29"/>
      <c r="D51" s="29"/>
      <c r="E51" s="29"/>
      <c r="F51" s="29"/>
      <c r="G51" s="29"/>
      <c r="H51" s="29"/>
      <c r="I51" s="6">
        <v>17542268.870000001</v>
      </c>
      <c r="J51" s="6">
        <v>6121540.1799999997</v>
      </c>
      <c r="K51" s="6">
        <v>11420728.689999999</v>
      </c>
      <c r="L51" s="6">
        <v>5266400</v>
      </c>
      <c r="M51" s="6">
        <v>855140.18</v>
      </c>
      <c r="N51" s="6">
        <v>5266400</v>
      </c>
      <c r="O51" s="6">
        <v>5266400</v>
      </c>
      <c r="P51" s="8">
        <f t="shared" si="0"/>
        <v>0.30021202154792875</v>
      </c>
      <c r="Q51" s="8">
        <f t="shared" si="1"/>
        <v>0.30021202154792875</v>
      </c>
      <c r="R51" s="9">
        <f t="shared" si="2"/>
        <v>0.30021202154792875</v>
      </c>
    </row>
    <row r="52" spans="1:18" ht="15" customHeight="1">
      <c r="A52" s="28" t="s">
        <v>38</v>
      </c>
      <c r="B52" s="29"/>
      <c r="C52" s="29"/>
      <c r="D52" s="29"/>
      <c r="E52" s="29"/>
      <c r="F52" s="29"/>
      <c r="G52" s="29"/>
      <c r="H52" s="29"/>
      <c r="I52" s="6">
        <v>26000000</v>
      </c>
      <c r="J52" s="6">
        <v>26000000</v>
      </c>
      <c r="K52" s="7">
        <v>0</v>
      </c>
      <c r="L52" s="6">
        <v>26000000</v>
      </c>
      <c r="M52" s="7">
        <v>0</v>
      </c>
      <c r="N52" s="6">
        <v>11082382</v>
      </c>
      <c r="O52" s="6">
        <v>11082382</v>
      </c>
      <c r="P52" s="8">
        <f t="shared" si="0"/>
        <v>1</v>
      </c>
      <c r="Q52" s="8">
        <f t="shared" si="1"/>
        <v>0.42624546153846155</v>
      </c>
      <c r="R52" s="9">
        <f t="shared" si="2"/>
        <v>0.42624546153846155</v>
      </c>
    </row>
    <row r="53" spans="1:18" ht="19.5" customHeight="1">
      <c r="A53" s="28" t="s">
        <v>39</v>
      </c>
      <c r="B53" s="29"/>
      <c r="C53" s="29"/>
      <c r="D53" s="29"/>
      <c r="E53" s="29"/>
      <c r="F53" s="29"/>
      <c r="G53" s="29"/>
      <c r="H53" s="29"/>
      <c r="I53" s="6">
        <v>28830112</v>
      </c>
      <c r="J53" s="6">
        <v>21181897</v>
      </c>
      <c r="K53" s="6">
        <v>7648215</v>
      </c>
      <c r="L53" s="6">
        <v>20399497</v>
      </c>
      <c r="M53" s="6">
        <v>782400</v>
      </c>
      <c r="N53" s="6">
        <v>12709256</v>
      </c>
      <c r="O53" s="6">
        <v>12709256</v>
      </c>
      <c r="P53" s="8">
        <f t="shared" si="0"/>
        <v>0.70757605797715939</v>
      </c>
      <c r="Q53" s="8">
        <f t="shared" si="1"/>
        <v>0.44083269603669939</v>
      </c>
      <c r="R53" s="9">
        <f t="shared" si="2"/>
        <v>0.44083269603669939</v>
      </c>
    </row>
    <row r="54" spans="1:18" ht="15" customHeight="1">
      <c r="A54" s="28" t="s">
        <v>40</v>
      </c>
      <c r="B54" s="29"/>
      <c r="C54" s="29"/>
      <c r="D54" s="29"/>
      <c r="E54" s="29"/>
      <c r="F54" s="29"/>
      <c r="G54" s="29"/>
      <c r="H54" s="29"/>
      <c r="I54" s="6">
        <v>9360000</v>
      </c>
      <c r="J54" s="7">
        <v>0</v>
      </c>
      <c r="K54" s="6">
        <v>9360000</v>
      </c>
      <c r="L54" s="7">
        <v>0</v>
      </c>
      <c r="M54" s="7">
        <v>0</v>
      </c>
      <c r="N54" s="7">
        <v>0</v>
      </c>
      <c r="O54" s="7">
        <v>0</v>
      </c>
      <c r="P54" s="8">
        <f t="shared" si="0"/>
        <v>0</v>
      </c>
      <c r="Q54" s="8">
        <f t="shared" si="1"/>
        <v>0</v>
      </c>
      <c r="R54" s="9">
        <f t="shared" si="2"/>
        <v>0</v>
      </c>
    </row>
    <row r="55" spans="1:18" ht="15" customHeight="1">
      <c r="A55" s="28" t="s">
        <v>41</v>
      </c>
      <c r="B55" s="29"/>
      <c r="C55" s="29"/>
      <c r="D55" s="29"/>
      <c r="E55" s="29"/>
      <c r="F55" s="29"/>
      <c r="G55" s="29"/>
      <c r="H55" s="29"/>
      <c r="I55" s="6">
        <v>4880870</v>
      </c>
      <c r="J55" s="7">
        <v>0</v>
      </c>
      <c r="K55" s="6">
        <v>4880870</v>
      </c>
      <c r="L55" s="7">
        <v>0</v>
      </c>
      <c r="M55" s="7">
        <v>0</v>
      </c>
      <c r="N55" s="7">
        <v>0</v>
      </c>
      <c r="O55" s="7">
        <v>0</v>
      </c>
      <c r="P55" s="8">
        <f t="shared" si="0"/>
        <v>0</v>
      </c>
      <c r="Q55" s="8">
        <f t="shared" si="1"/>
        <v>0</v>
      </c>
      <c r="R55" s="9">
        <f t="shared" si="2"/>
        <v>0</v>
      </c>
    </row>
    <row r="56" spans="1:18" ht="15" customHeight="1">
      <c r="A56" s="28" t="s">
        <v>42</v>
      </c>
      <c r="B56" s="29"/>
      <c r="C56" s="29"/>
      <c r="D56" s="29"/>
      <c r="E56" s="29"/>
      <c r="F56" s="29"/>
      <c r="G56" s="29"/>
      <c r="H56" s="29"/>
      <c r="I56" s="6">
        <v>5000000</v>
      </c>
      <c r="J56" s="7">
        <v>0</v>
      </c>
      <c r="K56" s="6">
        <v>5000000</v>
      </c>
      <c r="L56" s="7">
        <v>0</v>
      </c>
      <c r="M56" s="7">
        <v>0</v>
      </c>
      <c r="N56" s="7">
        <v>0</v>
      </c>
      <c r="O56" s="7">
        <v>0</v>
      </c>
      <c r="P56" s="8">
        <f t="shared" si="0"/>
        <v>0</v>
      </c>
      <c r="Q56" s="8">
        <f t="shared" si="1"/>
        <v>0</v>
      </c>
      <c r="R56" s="9">
        <f t="shared" si="2"/>
        <v>0</v>
      </c>
    </row>
    <row r="57" spans="1:18" ht="15" customHeight="1">
      <c r="A57" s="28" t="s">
        <v>43</v>
      </c>
      <c r="B57" s="29"/>
      <c r="C57" s="29"/>
      <c r="D57" s="29"/>
      <c r="E57" s="29"/>
      <c r="F57" s="29"/>
      <c r="G57" s="29"/>
      <c r="H57" s="29"/>
      <c r="I57" s="6">
        <v>5486155.7999999998</v>
      </c>
      <c r="J57" s="6">
        <v>5486155.7999999998</v>
      </c>
      <c r="K57" s="7">
        <v>0</v>
      </c>
      <c r="L57" s="6">
        <v>5237054.4000000004</v>
      </c>
      <c r="M57" s="6">
        <v>249101.4</v>
      </c>
      <c r="N57" s="6">
        <v>4690694.4000000004</v>
      </c>
      <c r="O57" s="6">
        <v>4690694.4000000004</v>
      </c>
      <c r="P57" s="8">
        <f t="shared" si="0"/>
        <v>0.95459454505466301</v>
      </c>
      <c r="Q57" s="8">
        <f t="shared" si="1"/>
        <v>0.85500568540178912</v>
      </c>
      <c r="R57" s="9">
        <f t="shared" si="2"/>
        <v>0.85500568540178912</v>
      </c>
    </row>
    <row r="58" spans="1:18" ht="15" customHeight="1">
      <c r="A58" s="28" t="s">
        <v>44</v>
      </c>
      <c r="B58" s="29"/>
      <c r="C58" s="29"/>
      <c r="D58" s="29"/>
      <c r="E58" s="29"/>
      <c r="F58" s="29"/>
      <c r="G58" s="29"/>
      <c r="H58" s="29"/>
      <c r="I58" s="6">
        <v>5321666</v>
      </c>
      <c r="J58" s="6">
        <v>5321666</v>
      </c>
      <c r="K58" s="7">
        <v>0</v>
      </c>
      <c r="L58" s="6">
        <v>2760488</v>
      </c>
      <c r="M58" s="6">
        <v>2561178</v>
      </c>
      <c r="N58" s="7">
        <v>0</v>
      </c>
      <c r="O58" s="7">
        <v>0</v>
      </c>
      <c r="P58" s="8">
        <f t="shared" si="0"/>
        <v>0.51872627857516795</v>
      </c>
      <c r="Q58" s="8">
        <f t="shared" si="1"/>
        <v>0</v>
      </c>
      <c r="R58" s="9">
        <f t="shared" si="2"/>
        <v>0</v>
      </c>
    </row>
    <row r="59" spans="1:18" ht="15" customHeight="1">
      <c r="A59" s="28" t="s">
        <v>45</v>
      </c>
      <c r="B59" s="29"/>
      <c r="C59" s="29"/>
      <c r="D59" s="29"/>
      <c r="E59" s="29"/>
      <c r="F59" s="29"/>
      <c r="G59" s="29"/>
      <c r="H59" s="29"/>
      <c r="I59" s="6">
        <v>15000000</v>
      </c>
      <c r="J59" s="7">
        <v>0</v>
      </c>
      <c r="K59" s="6">
        <v>15000000</v>
      </c>
      <c r="L59" s="7">
        <v>0</v>
      </c>
      <c r="M59" s="7">
        <v>0</v>
      </c>
      <c r="N59" s="7">
        <v>0</v>
      </c>
      <c r="O59" s="7">
        <v>0</v>
      </c>
      <c r="P59" s="8">
        <f t="shared" si="0"/>
        <v>0</v>
      </c>
      <c r="Q59" s="8">
        <f t="shared" si="1"/>
        <v>0</v>
      </c>
      <c r="R59" s="9">
        <f t="shared" si="2"/>
        <v>0</v>
      </c>
    </row>
    <row r="60" spans="1:18" ht="15" customHeight="1">
      <c r="A60" s="28" t="s">
        <v>46</v>
      </c>
      <c r="B60" s="29"/>
      <c r="C60" s="29"/>
      <c r="D60" s="29"/>
      <c r="E60" s="29"/>
      <c r="F60" s="29"/>
      <c r="G60" s="29"/>
      <c r="H60" s="29"/>
      <c r="I60" s="6">
        <v>31200000</v>
      </c>
      <c r="J60" s="6">
        <v>31200000</v>
      </c>
      <c r="K60" s="7">
        <v>0</v>
      </c>
      <c r="L60" s="6">
        <v>31200000</v>
      </c>
      <c r="M60" s="7">
        <v>0</v>
      </c>
      <c r="N60" s="6">
        <v>13587413</v>
      </c>
      <c r="O60" s="6">
        <v>13587413</v>
      </c>
      <c r="P60" s="8">
        <f t="shared" si="0"/>
        <v>1</v>
      </c>
      <c r="Q60" s="8">
        <f t="shared" si="1"/>
        <v>0.43549400641025643</v>
      </c>
      <c r="R60" s="9">
        <f t="shared" si="2"/>
        <v>0.43549400641025643</v>
      </c>
    </row>
    <row r="61" spans="1:18" ht="15" customHeight="1">
      <c r="A61" s="28" t="s">
        <v>47</v>
      </c>
      <c r="B61" s="29"/>
      <c r="C61" s="29"/>
      <c r="D61" s="29"/>
      <c r="E61" s="29"/>
      <c r="F61" s="29"/>
      <c r="G61" s="29"/>
      <c r="H61" s="29"/>
      <c r="I61" s="6">
        <v>44393462.460000001</v>
      </c>
      <c r="J61" s="6">
        <v>30614497.670000002</v>
      </c>
      <c r="K61" s="6">
        <v>13778964.789999999</v>
      </c>
      <c r="L61" s="6">
        <v>30614497.670000002</v>
      </c>
      <c r="M61" s="7">
        <v>0</v>
      </c>
      <c r="N61" s="6">
        <v>23028198.600000001</v>
      </c>
      <c r="O61" s="6">
        <v>23028198.600000001</v>
      </c>
      <c r="P61" s="8">
        <f t="shared" si="0"/>
        <v>0.68961725383742467</v>
      </c>
      <c r="Q61" s="8">
        <f t="shared" si="1"/>
        <v>0.51872950033463106</v>
      </c>
      <c r="R61" s="9">
        <f t="shared" si="2"/>
        <v>0.51872950033463106</v>
      </c>
    </row>
    <row r="62" spans="1:18" ht="15" customHeight="1">
      <c r="A62" s="28" t="s">
        <v>48</v>
      </c>
      <c r="B62" s="29"/>
      <c r="C62" s="29"/>
      <c r="D62" s="29"/>
      <c r="E62" s="29"/>
      <c r="F62" s="29"/>
      <c r="G62" s="29"/>
      <c r="H62" s="29"/>
      <c r="I62" s="6">
        <v>116466489.54000001</v>
      </c>
      <c r="J62" s="6">
        <v>116466489.54000001</v>
      </c>
      <c r="K62" s="7">
        <v>0</v>
      </c>
      <c r="L62" s="6">
        <v>116466489.54000001</v>
      </c>
      <c r="M62" s="7">
        <v>0</v>
      </c>
      <c r="N62" s="6">
        <v>59143041</v>
      </c>
      <c r="O62" s="6">
        <v>59143041</v>
      </c>
      <c r="P62" s="8">
        <f t="shared" si="0"/>
        <v>1</v>
      </c>
      <c r="Q62" s="8">
        <f t="shared" si="1"/>
        <v>0.50781165667131689</v>
      </c>
      <c r="R62" s="9">
        <f t="shared" si="2"/>
        <v>0.50781165667131689</v>
      </c>
    </row>
    <row r="63" spans="1:18" ht="15" customHeight="1">
      <c r="A63" s="28" t="s">
        <v>49</v>
      </c>
      <c r="B63" s="29"/>
      <c r="C63" s="29"/>
      <c r="D63" s="29"/>
      <c r="E63" s="29"/>
      <c r="F63" s="29"/>
      <c r="G63" s="29"/>
      <c r="H63" s="29"/>
      <c r="I63" s="6">
        <v>26390000</v>
      </c>
      <c r="J63" s="7">
        <v>0</v>
      </c>
      <c r="K63" s="6">
        <v>26390000</v>
      </c>
      <c r="L63" s="7">
        <v>0</v>
      </c>
      <c r="M63" s="7">
        <v>0</v>
      </c>
      <c r="N63" s="7">
        <v>0</v>
      </c>
      <c r="O63" s="7">
        <v>0</v>
      </c>
      <c r="P63" s="8">
        <f t="shared" si="0"/>
        <v>0</v>
      </c>
      <c r="Q63" s="8">
        <f t="shared" si="1"/>
        <v>0</v>
      </c>
      <c r="R63" s="9">
        <f t="shared" si="2"/>
        <v>0</v>
      </c>
    </row>
    <row r="64" spans="1:18" ht="15" customHeight="1">
      <c r="A64" s="28" t="s">
        <v>50</v>
      </c>
      <c r="B64" s="29"/>
      <c r="C64" s="29"/>
      <c r="D64" s="29"/>
      <c r="E64" s="29"/>
      <c r="F64" s="29"/>
      <c r="G64" s="29"/>
      <c r="H64" s="29"/>
      <c r="I64" s="6">
        <v>27230000</v>
      </c>
      <c r="J64" s="6">
        <v>11298168</v>
      </c>
      <c r="K64" s="6">
        <v>15931832</v>
      </c>
      <c r="L64" s="6">
        <v>11298168</v>
      </c>
      <c r="M64" s="7">
        <v>0</v>
      </c>
      <c r="N64" s="6">
        <v>10042744</v>
      </c>
      <c r="O64" s="6">
        <v>10042744</v>
      </c>
      <c r="P64" s="8">
        <f t="shared" si="0"/>
        <v>0.41491619537275065</v>
      </c>
      <c r="Q64" s="8">
        <f t="shared" si="1"/>
        <v>0.36881175174439956</v>
      </c>
      <c r="R64" s="9">
        <f t="shared" si="2"/>
        <v>0.36881175174439956</v>
      </c>
    </row>
    <row r="65" spans="1:18" ht="15" customHeight="1">
      <c r="A65" s="28" t="s">
        <v>51</v>
      </c>
      <c r="B65" s="29"/>
      <c r="C65" s="29"/>
      <c r="D65" s="29"/>
      <c r="E65" s="29"/>
      <c r="F65" s="29"/>
      <c r="G65" s="29"/>
      <c r="H65" s="29"/>
      <c r="I65" s="6">
        <v>23920000</v>
      </c>
      <c r="J65" s="6">
        <v>21708866</v>
      </c>
      <c r="K65" s="6">
        <v>2211134</v>
      </c>
      <c r="L65" s="6">
        <v>18678083</v>
      </c>
      <c r="M65" s="6">
        <v>3030783</v>
      </c>
      <c r="N65" s="6">
        <v>12884200</v>
      </c>
      <c r="O65" s="6">
        <v>12884200</v>
      </c>
      <c r="P65" s="8">
        <f t="shared" si="0"/>
        <v>0.78085631270903011</v>
      </c>
      <c r="Q65" s="8">
        <f t="shared" si="1"/>
        <v>0.5386371237458194</v>
      </c>
      <c r="R65" s="9">
        <f t="shared" si="2"/>
        <v>0.5386371237458194</v>
      </c>
    </row>
    <row r="66" spans="1:18" ht="15" customHeight="1">
      <c r="A66" s="28" t="s">
        <v>52</v>
      </c>
      <c r="B66" s="29"/>
      <c r="C66" s="29"/>
      <c r="D66" s="29"/>
      <c r="E66" s="29"/>
      <c r="F66" s="29"/>
      <c r="G66" s="29"/>
      <c r="H66" s="29"/>
      <c r="I66" s="6">
        <v>2900000</v>
      </c>
      <c r="J66" s="6">
        <v>2900000</v>
      </c>
      <c r="K66" s="7">
        <v>0</v>
      </c>
      <c r="L66" s="6">
        <v>1136800</v>
      </c>
      <c r="M66" s="6">
        <v>1763200</v>
      </c>
      <c r="N66" s="7">
        <v>0</v>
      </c>
      <c r="O66" s="7">
        <v>0</v>
      </c>
      <c r="P66" s="8">
        <f t="shared" si="0"/>
        <v>0.39200000000000002</v>
      </c>
      <c r="Q66" s="8">
        <f t="shared" si="1"/>
        <v>0</v>
      </c>
      <c r="R66" s="9">
        <f t="shared" si="2"/>
        <v>0</v>
      </c>
    </row>
    <row r="67" spans="1:18" ht="15" customHeight="1">
      <c r="A67" s="28" t="s">
        <v>53</v>
      </c>
      <c r="B67" s="29"/>
      <c r="C67" s="29"/>
      <c r="D67" s="29"/>
      <c r="E67" s="29"/>
      <c r="F67" s="29"/>
      <c r="G67" s="29"/>
      <c r="H67" s="29"/>
      <c r="I67" s="6">
        <v>5000000</v>
      </c>
      <c r="J67" s="6">
        <v>5000000</v>
      </c>
      <c r="K67" s="7">
        <v>0</v>
      </c>
      <c r="L67" s="6">
        <v>2734024</v>
      </c>
      <c r="M67" s="6">
        <v>2265976</v>
      </c>
      <c r="N67" s="6">
        <v>2734024</v>
      </c>
      <c r="O67" s="6">
        <v>2734024</v>
      </c>
      <c r="P67" s="8">
        <f t="shared" si="0"/>
        <v>0.54680479999999998</v>
      </c>
      <c r="Q67" s="8">
        <f t="shared" si="1"/>
        <v>0.54680479999999998</v>
      </c>
      <c r="R67" s="9">
        <f t="shared" si="2"/>
        <v>0.54680479999999998</v>
      </c>
    </row>
    <row r="68" spans="1:18" ht="15" customHeight="1">
      <c r="A68" s="28" t="s">
        <v>54</v>
      </c>
      <c r="B68" s="29"/>
      <c r="C68" s="29"/>
      <c r="D68" s="29"/>
      <c r="E68" s="29"/>
      <c r="F68" s="29"/>
      <c r="G68" s="29"/>
      <c r="H68" s="29"/>
      <c r="I68" s="6">
        <v>9980000</v>
      </c>
      <c r="J68" s="6">
        <v>9980000</v>
      </c>
      <c r="K68" s="7">
        <v>0</v>
      </c>
      <c r="L68" s="6">
        <v>6891670</v>
      </c>
      <c r="M68" s="6">
        <v>3088330</v>
      </c>
      <c r="N68" s="6">
        <v>6891670</v>
      </c>
      <c r="O68" s="6">
        <v>6891670</v>
      </c>
      <c r="P68" s="8">
        <f t="shared" si="0"/>
        <v>0.69054809619238477</v>
      </c>
      <c r="Q68" s="8">
        <f t="shared" si="1"/>
        <v>0.69054809619238477</v>
      </c>
      <c r="R68" s="9">
        <f t="shared" si="2"/>
        <v>0.69054809619238477</v>
      </c>
    </row>
    <row r="69" spans="1:18" ht="15" customHeight="1">
      <c r="A69" s="28" t="s">
        <v>55</v>
      </c>
      <c r="B69" s="29"/>
      <c r="C69" s="29"/>
      <c r="D69" s="29"/>
      <c r="E69" s="29"/>
      <c r="F69" s="29"/>
      <c r="G69" s="29"/>
      <c r="H69" s="29"/>
      <c r="I69" s="6">
        <v>126170000</v>
      </c>
      <c r="J69" s="6">
        <v>126170000</v>
      </c>
      <c r="K69" s="7">
        <v>0</v>
      </c>
      <c r="L69" s="6">
        <v>64380089.490000002</v>
      </c>
      <c r="M69" s="6">
        <v>61789910.509999998</v>
      </c>
      <c r="N69" s="6">
        <v>64380088.890000001</v>
      </c>
      <c r="O69" s="6">
        <v>64380088.890000001</v>
      </c>
      <c r="P69" s="8">
        <f t="shared" si="0"/>
        <v>0.51026463889989693</v>
      </c>
      <c r="Q69" s="8">
        <f t="shared" si="1"/>
        <v>0.51026463414440837</v>
      </c>
      <c r="R69" s="9">
        <f t="shared" si="2"/>
        <v>0.51026463414440837</v>
      </c>
    </row>
    <row r="70" spans="1:18" ht="15" customHeight="1">
      <c r="A70" s="28" t="s">
        <v>56</v>
      </c>
      <c r="B70" s="29"/>
      <c r="C70" s="29"/>
      <c r="D70" s="29"/>
      <c r="E70" s="29"/>
      <c r="F70" s="29"/>
      <c r="G70" s="29"/>
      <c r="H70" s="29"/>
      <c r="I70" s="6">
        <v>7940000</v>
      </c>
      <c r="J70" s="6">
        <v>7940000</v>
      </c>
      <c r="K70" s="7">
        <v>0</v>
      </c>
      <c r="L70" s="6">
        <v>4181120</v>
      </c>
      <c r="M70" s="6">
        <v>3758880</v>
      </c>
      <c r="N70" s="6">
        <v>4181120</v>
      </c>
      <c r="O70" s="6">
        <v>4181120</v>
      </c>
      <c r="P70" s="8">
        <f t="shared" si="0"/>
        <v>0.52658942065491188</v>
      </c>
      <c r="Q70" s="8">
        <f t="shared" si="1"/>
        <v>0.52658942065491188</v>
      </c>
      <c r="R70" s="9">
        <f t="shared" si="2"/>
        <v>0.52658942065491188</v>
      </c>
    </row>
    <row r="71" spans="1:18" ht="15" customHeight="1">
      <c r="A71" s="28" t="s">
        <v>57</v>
      </c>
      <c r="B71" s="29"/>
      <c r="C71" s="29"/>
      <c r="D71" s="29"/>
      <c r="E71" s="29"/>
      <c r="F71" s="29"/>
      <c r="G71" s="29"/>
      <c r="H71" s="29"/>
      <c r="I71" s="6">
        <v>899888</v>
      </c>
      <c r="J71" s="6">
        <v>899888</v>
      </c>
      <c r="K71" s="7">
        <v>0</v>
      </c>
      <c r="L71" s="6">
        <v>899888</v>
      </c>
      <c r="M71" s="7">
        <v>0</v>
      </c>
      <c r="N71" s="6">
        <v>899888</v>
      </c>
      <c r="O71" s="6">
        <v>899888</v>
      </c>
      <c r="P71" s="8">
        <f t="shared" si="0"/>
        <v>1</v>
      </c>
      <c r="Q71" s="8">
        <f t="shared" si="1"/>
        <v>1</v>
      </c>
      <c r="R71" s="9">
        <f t="shared" si="2"/>
        <v>1</v>
      </c>
    </row>
    <row r="72" spans="1:18" ht="15" customHeight="1">
      <c r="A72" s="28" t="s">
        <v>58</v>
      </c>
      <c r="B72" s="29"/>
      <c r="C72" s="29"/>
      <c r="D72" s="29"/>
      <c r="E72" s="29"/>
      <c r="F72" s="29"/>
      <c r="G72" s="29"/>
      <c r="H72" s="29"/>
      <c r="I72" s="6">
        <v>47874735</v>
      </c>
      <c r="J72" s="6">
        <v>47874735</v>
      </c>
      <c r="K72" s="7">
        <v>0</v>
      </c>
      <c r="L72" s="6">
        <v>47874435</v>
      </c>
      <c r="M72" s="7">
        <v>300</v>
      </c>
      <c r="N72" s="7">
        <v>0</v>
      </c>
      <c r="O72" s="7">
        <v>0</v>
      </c>
      <c r="P72" s="8">
        <f t="shared" si="0"/>
        <v>0.99999373364677635</v>
      </c>
      <c r="Q72" s="8">
        <f t="shared" si="1"/>
        <v>0</v>
      </c>
      <c r="R72" s="9">
        <f t="shared" si="2"/>
        <v>0</v>
      </c>
    </row>
    <row r="73" spans="1:18" ht="15" customHeight="1">
      <c r="A73" s="28" t="s">
        <v>59</v>
      </c>
      <c r="B73" s="29"/>
      <c r="C73" s="29"/>
      <c r="D73" s="29"/>
      <c r="E73" s="29"/>
      <c r="F73" s="29"/>
      <c r="G73" s="29"/>
      <c r="H73" s="29"/>
      <c r="I73" s="6">
        <v>392580000</v>
      </c>
      <c r="J73" s="6">
        <v>392580000</v>
      </c>
      <c r="K73" s="7">
        <v>0</v>
      </c>
      <c r="L73" s="6">
        <v>392580000</v>
      </c>
      <c r="M73" s="7">
        <v>0</v>
      </c>
      <c r="N73" s="6">
        <v>261720000</v>
      </c>
      <c r="O73" s="6">
        <v>261720000</v>
      </c>
      <c r="P73" s="8">
        <f t="shared" si="0"/>
        <v>1</v>
      </c>
      <c r="Q73" s="8">
        <f t="shared" si="1"/>
        <v>0.66666666666666663</v>
      </c>
      <c r="R73" s="9">
        <f t="shared" si="2"/>
        <v>0.66666666666666663</v>
      </c>
    </row>
    <row r="74" spans="1:18" ht="15" customHeight="1">
      <c r="A74" s="28" t="s">
        <v>60</v>
      </c>
      <c r="B74" s="29"/>
      <c r="C74" s="29"/>
      <c r="D74" s="29"/>
      <c r="E74" s="29"/>
      <c r="F74" s="29"/>
      <c r="G74" s="29"/>
      <c r="H74" s="29"/>
      <c r="I74" s="6">
        <v>2038337</v>
      </c>
      <c r="J74" s="6">
        <v>2038337</v>
      </c>
      <c r="K74" s="7">
        <v>0</v>
      </c>
      <c r="L74" s="7">
        <v>0</v>
      </c>
      <c r="M74" s="6">
        <v>2038337</v>
      </c>
      <c r="N74" s="7">
        <v>0</v>
      </c>
      <c r="O74" s="7">
        <v>0</v>
      </c>
      <c r="P74" s="8">
        <f t="shared" si="0"/>
        <v>0</v>
      </c>
      <c r="Q74" s="8">
        <f t="shared" si="1"/>
        <v>0</v>
      </c>
      <c r="R74" s="9">
        <f t="shared" si="2"/>
        <v>0</v>
      </c>
    </row>
    <row r="75" spans="1:18" ht="15" customHeight="1">
      <c r="A75" s="28" t="s">
        <v>61</v>
      </c>
      <c r="B75" s="29"/>
      <c r="C75" s="29"/>
      <c r="D75" s="29"/>
      <c r="E75" s="29"/>
      <c r="F75" s="29"/>
      <c r="G75" s="29"/>
      <c r="H75" s="29"/>
      <c r="I75" s="6">
        <v>209699607</v>
      </c>
      <c r="J75" s="6">
        <v>200000000</v>
      </c>
      <c r="K75" s="6">
        <v>9699607</v>
      </c>
      <c r="L75" s="6">
        <v>198034781</v>
      </c>
      <c r="M75" s="6">
        <v>1965219</v>
      </c>
      <c r="N75" s="6">
        <v>198034781</v>
      </c>
      <c r="O75" s="6">
        <v>196869837</v>
      </c>
      <c r="P75" s="8">
        <f t="shared" si="0"/>
        <v>0.94437363919332473</v>
      </c>
      <c r="Q75" s="8">
        <f t="shared" si="1"/>
        <v>0.94437363919332473</v>
      </c>
      <c r="R75" s="9">
        <f t="shared" si="2"/>
        <v>0.938818340274715</v>
      </c>
    </row>
    <row r="76" spans="1:18" ht="15" customHeight="1">
      <c r="A76" s="28" t="s">
        <v>62</v>
      </c>
      <c r="B76" s="29"/>
      <c r="C76" s="29"/>
      <c r="D76" s="29"/>
      <c r="E76" s="29"/>
      <c r="F76" s="29"/>
      <c r="G76" s="29"/>
      <c r="H76" s="29"/>
      <c r="I76" s="6">
        <v>1000000</v>
      </c>
      <c r="J76" s="7">
        <v>0</v>
      </c>
      <c r="K76" s="6">
        <v>1000000</v>
      </c>
      <c r="L76" s="7">
        <v>0</v>
      </c>
      <c r="M76" s="7">
        <v>0</v>
      </c>
      <c r="N76" s="7">
        <v>0</v>
      </c>
      <c r="O76" s="7">
        <v>0</v>
      </c>
      <c r="P76" s="8">
        <f t="shared" si="0"/>
        <v>0</v>
      </c>
      <c r="Q76" s="8">
        <f t="shared" si="1"/>
        <v>0</v>
      </c>
      <c r="R76" s="9">
        <f t="shared" si="2"/>
        <v>0</v>
      </c>
    </row>
    <row r="77" spans="1:18" ht="15" customHeight="1">
      <c r="A77" s="28" t="s">
        <v>63</v>
      </c>
      <c r="B77" s="29"/>
      <c r="C77" s="29"/>
      <c r="D77" s="29"/>
      <c r="E77" s="29"/>
      <c r="F77" s="29"/>
      <c r="G77" s="29"/>
      <c r="H77" s="29"/>
      <c r="I77" s="6">
        <v>16000000</v>
      </c>
      <c r="J77" s="7">
        <v>0</v>
      </c>
      <c r="K77" s="6">
        <v>16000000</v>
      </c>
      <c r="L77" s="7">
        <v>0</v>
      </c>
      <c r="M77" s="7">
        <v>0</v>
      </c>
      <c r="N77" s="7">
        <v>0</v>
      </c>
      <c r="O77" s="7">
        <v>0</v>
      </c>
      <c r="P77" s="8">
        <f t="shared" si="0"/>
        <v>0</v>
      </c>
      <c r="Q77" s="8">
        <f t="shared" si="1"/>
        <v>0</v>
      </c>
      <c r="R77" s="9">
        <f t="shared" si="2"/>
        <v>0</v>
      </c>
    </row>
    <row r="78" spans="1:18" ht="15" customHeight="1">
      <c r="A78" s="28" t="s">
        <v>64</v>
      </c>
      <c r="B78" s="29"/>
      <c r="C78" s="29"/>
      <c r="D78" s="29"/>
      <c r="E78" s="29"/>
      <c r="F78" s="29"/>
      <c r="G78" s="29"/>
      <c r="H78" s="29"/>
      <c r="I78" s="6">
        <v>1098000</v>
      </c>
      <c r="J78" s="6">
        <v>1097266</v>
      </c>
      <c r="K78" s="7">
        <v>734</v>
      </c>
      <c r="L78" s="6">
        <v>661200</v>
      </c>
      <c r="M78" s="6">
        <v>436066</v>
      </c>
      <c r="N78" s="6">
        <v>661200</v>
      </c>
      <c r="O78" s="7">
        <v>0</v>
      </c>
      <c r="P78" s="8">
        <f t="shared" si="0"/>
        <v>0.6021857923497268</v>
      </c>
      <c r="Q78" s="8">
        <f t="shared" si="1"/>
        <v>0.6021857923497268</v>
      </c>
      <c r="R78" s="9">
        <f t="shared" si="2"/>
        <v>0</v>
      </c>
    </row>
    <row r="79" spans="1:18" ht="15" customHeight="1">
      <c r="A79" s="28" t="s">
        <v>65</v>
      </c>
      <c r="B79" s="29"/>
      <c r="C79" s="29"/>
      <c r="D79" s="29"/>
      <c r="E79" s="29"/>
      <c r="F79" s="29"/>
      <c r="G79" s="29"/>
      <c r="H79" s="29"/>
      <c r="I79" s="6">
        <v>35732233</v>
      </c>
      <c r="J79" s="7">
        <v>0</v>
      </c>
      <c r="K79" s="6">
        <v>35732233</v>
      </c>
      <c r="L79" s="7">
        <v>0</v>
      </c>
      <c r="M79" s="7">
        <v>0</v>
      </c>
      <c r="N79" s="7">
        <v>0</v>
      </c>
      <c r="O79" s="7">
        <v>0</v>
      </c>
      <c r="P79" s="8">
        <f t="shared" si="0"/>
        <v>0</v>
      </c>
      <c r="Q79" s="8">
        <f t="shared" si="1"/>
        <v>0</v>
      </c>
      <c r="R79" s="9">
        <f t="shared" si="2"/>
        <v>0</v>
      </c>
    </row>
    <row r="80" spans="1:18" s="3" customFormat="1" ht="15" customHeight="1" thickBot="1">
      <c r="A80" s="30" t="s">
        <v>66</v>
      </c>
      <c r="B80" s="31"/>
      <c r="C80" s="31"/>
      <c r="D80" s="31"/>
      <c r="E80" s="31"/>
      <c r="F80" s="31"/>
      <c r="G80" s="31"/>
      <c r="H80" s="31"/>
      <c r="I80" s="10">
        <v>30220584614</v>
      </c>
      <c r="J80" s="10">
        <v>20357982242.73</v>
      </c>
      <c r="K80" s="10">
        <v>9862602371.2700005</v>
      </c>
      <c r="L80" s="10">
        <v>20096498954.400002</v>
      </c>
      <c r="M80" s="10">
        <v>261483288.33000001</v>
      </c>
      <c r="N80" s="10">
        <v>14911799170.280001</v>
      </c>
      <c r="O80" s="10">
        <v>14911799170.280001</v>
      </c>
      <c r="P80" s="11">
        <f t="shared" si="0"/>
        <v>0.66499371905234717</v>
      </c>
      <c r="Q80" s="11">
        <f t="shared" si="1"/>
        <v>0.49343185648936633</v>
      </c>
      <c r="R80" s="12">
        <f t="shared" si="2"/>
        <v>0.49343185648936633</v>
      </c>
    </row>
    <row r="81" spans="1:18" ht="9" customHeight="1" thickBot="1">
      <c r="A81" s="5" t="s">
        <v>0</v>
      </c>
      <c r="B81" s="5" t="s">
        <v>0</v>
      </c>
      <c r="C81" s="5" t="s">
        <v>0</v>
      </c>
      <c r="D81" s="5" t="s">
        <v>0</v>
      </c>
      <c r="E81" s="5" t="s">
        <v>0</v>
      </c>
      <c r="F81" s="5" t="s">
        <v>0</v>
      </c>
      <c r="G81" s="5" t="s">
        <v>0</v>
      </c>
      <c r="H81" s="5" t="s">
        <v>0</v>
      </c>
      <c r="I81" s="1" t="s">
        <v>0</v>
      </c>
      <c r="J81" s="1" t="s">
        <v>0</v>
      </c>
      <c r="K81" s="1" t="s">
        <v>0</v>
      </c>
      <c r="L81" s="2" t="s">
        <v>0</v>
      </c>
      <c r="M81" s="1" t="s">
        <v>0</v>
      </c>
      <c r="N81" s="1" t="s">
        <v>0</v>
      </c>
      <c r="O81" s="1" t="s">
        <v>0</v>
      </c>
    </row>
    <row r="82" spans="1:18" ht="15" customHeight="1" thickBot="1">
      <c r="A82" s="32" t="s">
        <v>70</v>
      </c>
      <c r="B82" s="33"/>
      <c r="C82" s="33"/>
      <c r="D82" s="33"/>
      <c r="E82" s="33"/>
      <c r="F82" s="33"/>
      <c r="G82" s="33"/>
      <c r="H82" s="33"/>
      <c r="I82" s="13">
        <f t="shared" ref="I82:O82" si="3">SUM(I23:I80)</f>
        <v>34436328826</v>
      </c>
      <c r="J82" s="13">
        <f t="shared" si="3"/>
        <v>24358967653.75</v>
      </c>
      <c r="K82" s="13">
        <f t="shared" si="3"/>
        <v>10077361172.25</v>
      </c>
      <c r="L82" s="13">
        <f t="shared" si="3"/>
        <v>23513679624.5</v>
      </c>
      <c r="M82" s="13">
        <f t="shared" si="3"/>
        <v>845288029.25000012</v>
      </c>
      <c r="N82" s="13">
        <f t="shared" si="3"/>
        <v>17730063939.5</v>
      </c>
      <c r="O82" s="13">
        <f t="shared" si="3"/>
        <v>17728237795.5</v>
      </c>
      <c r="P82" s="14">
        <f>+L82/I82</f>
        <v>0.68281609643437891</v>
      </c>
      <c r="Q82" s="14">
        <f>+N82/I82</f>
        <v>0.51486510159333554</v>
      </c>
      <c r="R82" s="15">
        <f>+O82/I82</f>
        <v>0.51481207201491486</v>
      </c>
    </row>
  </sheetData>
  <mergeCells count="65">
    <mergeCell ref="A82:H82"/>
    <mergeCell ref="A77:H77"/>
    <mergeCell ref="A76:H76"/>
    <mergeCell ref="A78:H78"/>
    <mergeCell ref="A79:H79"/>
    <mergeCell ref="A80:H80"/>
    <mergeCell ref="A71:H71"/>
    <mergeCell ref="A73:H73"/>
    <mergeCell ref="A72:H72"/>
    <mergeCell ref="A74:H74"/>
    <mergeCell ref="A75:H75"/>
    <mergeCell ref="A66:H66"/>
    <mergeCell ref="A67:H67"/>
    <mergeCell ref="A69:H69"/>
    <mergeCell ref="A68:H68"/>
    <mergeCell ref="A70:H70"/>
    <mergeCell ref="A62:H62"/>
    <mergeCell ref="A61:H61"/>
    <mergeCell ref="A63:H63"/>
    <mergeCell ref="A65:H65"/>
    <mergeCell ref="A64:H64"/>
    <mergeCell ref="A56:H56"/>
    <mergeCell ref="A58:H58"/>
    <mergeCell ref="A57:H57"/>
    <mergeCell ref="A60:H60"/>
    <mergeCell ref="A59:H59"/>
    <mergeCell ref="A51:H51"/>
    <mergeCell ref="A53:H53"/>
    <mergeCell ref="A52:H52"/>
    <mergeCell ref="A55:H55"/>
    <mergeCell ref="A54:H54"/>
    <mergeCell ref="A46:H46"/>
    <mergeCell ref="A47:H47"/>
    <mergeCell ref="A49:H49"/>
    <mergeCell ref="A48:H48"/>
    <mergeCell ref="A50:H50"/>
    <mergeCell ref="A41:H41"/>
    <mergeCell ref="A43:H43"/>
    <mergeCell ref="A42:H42"/>
    <mergeCell ref="A45:H45"/>
    <mergeCell ref="A44:H44"/>
    <mergeCell ref="A35:H35"/>
    <mergeCell ref="A36:H36"/>
    <mergeCell ref="A37:H37"/>
    <mergeCell ref="A38:H38"/>
    <mergeCell ref="A40:H40"/>
    <mergeCell ref="A39:H39"/>
    <mergeCell ref="A30:H30"/>
    <mergeCell ref="A29:H29"/>
    <mergeCell ref="A32:H32"/>
    <mergeCell ref="A31:H31"/>
    <mergeCell ref="A34:H34"/>
    <mergeCell ref="A33:H33"/>
    <mergeCell ref="A23:H23"/>
    <mergeCell ref="A24:H24"/>
    <mergeCell ref="A25:H25"/>
    <mergeCell ref="A26:H26"/>
    <mergeCell ref="A28:H28"/>
    <mergeCell ref="A27:H27"/>
    <mergeCell ref="I9:K9"/>
    <mergeCell ref="A3:H5"/>
    <mergeCell ref="I3:K3"/>
    <mergeCell ref="I5:K7"/>
    <mergeCell ref="A22:H22"/>
    <mergeCell ref="A17:R17"/>
  </mergeCells>
  <conditionalFormatting sqref="P23:R80">
    <cfRule type="iconSet" priority="2">
      <iconSet iconSet="3Arrows">
        <cfvo type="percent" val="0"/>
        <cfvo type="percent" val="60"/>
        <cfvo type="percent" val="66"/>
      </iconSet>
    </cfRule>
  </conditionalFormatting>
  <conditionalFormatting sqref="P82:R82">
    <cfRule type="iconSet" priority="1">
      <iconSet iconSet="3Arrows">
        <cfvo type="percent" val="0"/>
        <cfvo type="percent" val="60"/>
        <cfvo type="percent" val="66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DESAGREGADO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2016-09-01T12:02:05Z</dcterms:created>
  <dcterms:modified xsi:type="dcterms:W3CDTF">2016-09-05T15:35:47Z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