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ESUPUESTO DNBC\2019\informe presupuesto 2019\11\"/>
    </mc:Choice>
  </mc:AlternateContent>
  <bookViews>
    <workbookView xWindow="0" yWindow="0" windowWidth="24000" windowHeight="9345"/>
  </bookViews>
  <sheets>
    <sheet name="Hoja1" sheetId="1" r:id="rId1"/>
    <sheet name="Hoja2" sheetId="2" r:id="rId2"/>
  </sheets>
  <calcPr calcId="152511"/>
</workbook>
</file>

<file path=xl/calcChain.xml><?xml version="1.0" encoding="utf-8"?>
<calcChain xmlns="http://schemas.openxmlformats.org/spreadsheetml/2006/main">
  <c r="I42" i="1" l="1"/>
  <c r="H42" i="1"/>
  <c r="G42" i="1"/>
  <c r="I41" i="1"/>
  <c r="H41" i="1"/>
  <c r="G41" i="1"/>
  <c r="I40" i="1"/>
  <c r="H40" i="1"/>
  <c r="G40" i="1"/>
  <c r="I39" i="1"/>
  <c r="H39" i="1"/>
  <c r="G39" i="1"/>
  <c r="I38" i="1"/>
  <c r="H38" i="1"/>
  <c r="G38" i="1"/>
  <c r="I37" i="1"/>
  <c r="H37" i="1"/>
  <c r="G37" i="1"/>
  <c r="I36" i="1"/>
  <c r="H36" i="1"/>
  <c r="G36" i="1"/>
  <c r="I35" i="1"/>
  <c r="H35" i="1"/>
  <c r="G35" i="1"/>
  <c r="I34" i="1"/>
  <c r="H34" i="1"/>
  <c r="G34" i="1"/>
  <c r="I33" i="1"/>
  <c r="H33" i="1"/>
  <c r="G33" i="1"/>
  <c r="I32" i="1"/>
  <c r="H32" i="1"/>
  <c r="G32" i="1"/>
  <c r="I31" i="1"/>
  <c r="H31" i="1"/>
  <c r="G31" i="1"/>
  <c r="I30" i="1"/>
  <c r="H30" i="1"/>
  <c r="G30" i="1"/>
  <c r="I29" i="1"/>
  <c r="H29" i="1"/>
  <c r="G29" i="1"/>
  <c r="I28" i="1"/>
  <c r="H28" i="1"/>
  <c r="G28" i="1"/>
  <c r="I27" i="1"/>
  <c r="H27" i="1"/>
  <c r="G27" i="1"/>
  <c r="I26" i="1"/>
  <c r="H26" i="1"/>
  <c r="G26" i="1"/>
  <c r="I25" i="1"/>
  <c r="H25" i="1"/>
  <c r="G25" i="1"/>
  <c r="I24" i="1"/>
  <c r="H24" i="1"/>
  <c r="G24" i="1"/>
  <c r="I23" i="1"/>
  <c r="H23" i="1"/>
  <c r="G23" i="1"/>
  <c r="I22" i="1"/>
  <c r="H22" i="1"/>
  <c r="G22" i="1"/>
  <c r="I21" i="1"/>
  <c r="H21" i="1"/>
  <c r="G21" i="1"/>
  <c r="I20" i="1"/>
  <c r="H20" i="1"/>
  <c r="G20" i="1"/>
  <c r="I19" i="1"/>
  <c r="H19" i="1"/>
  <c r="G19" i="1"/>
  <c r="I18" i="1"/>
  <c r="H18" i="1"/>
  <c r="G18" i="1"/>
  <c r="I17" i="1"/>
  <c r="H17" i="1"/>
  <c r="G17" i="1"/>
  <c r="I16" i="1"/>
  <c r="H16" i="1"/>
  <c r="G16" i="1"/>
  <c r="I15" i="1"/>
  <c r="H15" i="1"/>
  <c r="G15" i="1"/>
  <c r="I14" i="1"/>
  <c r="H14" i="1"/>
  <c r="G14" i="1"/>
  <c r="I13" i="1"/>
  <c r="H13" i="1"/>
  <c r="G13" i="1"/>
  <c r="I12" i="1"/>
  <c r="H12" i="1"/>
  <c r="G12" i="1"/>
  <c r="I11" i="1"/>
  <c r="H11" i="1"/>
  <c r="G11" i="1"/>
  <c r="I10" i="1"/>
  <c r="H10" i="1"/>
  <c r="G10" i="1"/>
  <c r="I9" i="1"/>
  <c r="H9" i="1"/>
  <c r="G9" i="1"/>
  <c r="I8" i="1"/>
  <c r="H8" i="1"/>
  <c r="G8" i="1"/>
  <c r="I7" i="1"/>
  <c r="H7" i="1"/>
  <c r="G7" i="1"/>
  <c r="I6" i="1"/>
  <c r="H6" i="1"/>
  <c r="G6" i="1"/>
  <c r="F43" i="1"/>
  <c r="E43" i="1"/>
  <c r="D43" i="1"/>
  <c r="C43" i="1"/>
  <c r="B43" i="1"/>
  <c r="G43" i="1" l="1"/>
  <c r="H43" i="1"/>
  <c r="I43" i="1"/>
</calcChain>
</file>

<file path=xl/sharedStrings.xml><?xml version="1.0" encoding="utf-8"?>
<sst xmlns="http://schemas.openxmlformats.org/spreadsheetml/2006/main" count="62" uniqueCount="52">
  <si>
    <t/>
  </si>
  <si>
    <t>CONCEPTO</t>
  </si>
  <si>
    <t>APROPIACION
VIGENTE DEP.GSTO.</t>
  </si>
  <si>
    <t>TOTAL CDP
DEP.GSTOS</t>
  </si>
  <si>
    <t>TOTAL
COMPROMISO DEP.GSTOS</t>
  </si>
  <si>
    <t>TOTAL
OBLIGACIONES DEP.GSTOS</t>
  </si>
  <si>
    <t>TOTAL
ORDENES DE PAGO DEP.GSTOS</t>
  </si>
  <si>
    <t>SUELDO BÁSICO</t>
  </si>
  <si>
    <t>PRIMA TÉCNICA SALARIAL</t>
  </si>
  <si>
    <t>SUBSIDIO DE ALIMENTACIÓN</t>
  </si>
  <si>
    <t>PRIMA DE SERVICIO</t>
  </si>
  <si>
    <t>BONIFICACIÓN POR SERVICIOS PRESTADOS</t>
  </si>
  <si>
    <t>PRIMA DE NAVIDAD</t>
  </si>
  <si>
    <t>PRIMA DE VACACIONES</t>
  </si>
  <si>
    <t>PENSIONES</t>
  </si>
  <si>
    <t>SALUD</t>
  </si>
  <si>
    <t>APORTES DE CESANTÍAS</t>
  </si>
  <si>
    <t>CAJAS DE COMPENSACIÓN FAMILIAR</t>
  </si>
  <si>
    <t>APORTES GENERALES AL SISTEMA DE RIESGOS LABORALES</t>
  </si>
  <si>
    <t>APORTES AL ICBF</t>
  </si>
  <si>
    <t>APORTES AL SENA</t>
  </si>
  <si>
    <t>APORTES A LA ESAP</t>
  </si>
  <si>
    <t>APORTES A ESCUELAS INDUSTRIALES E INSTITUTOS TÉCNICOS</t>
  </si>
  <si>
    <t>SUELDO DE VACACIONES</t>
  </si>
  <si>
    <t>BONIFICACIÓN ESPECIAL DE RECREACIÓN</t>
  </si>
  <si>
    <t>PRIMA TÉCNICA NO SALARIAL</t>
  </si>
  <si>
    <t>PRIMA DE COORDINACIÓN</t>
  </si>
  <si>
    <t>BONIFICACIÓN DE DIRECCIÓN</t>
  </si>
  <si>
    <t>MAQUINARIA Y EQUIPO</t>
  </si>
  <si>
    <t>OTROS ACTIVOS FIJOS</t>
  </si>
  <si>
    <t>PRODUCTOS ALIMENTICIOS, BEBIDAS Y TABACO; TEXTILES, PRENDAS DE VESTIR Y PRODUCTOS DE CUERO</t>
  </si>
  <si>
    <t>OTROS BIENES TRANSPORTABLES (EXCEPTO PRODUCTOS METÁLICOS, MAQUINARIA Y EQUIPO)</t>
  </si>
  <si>
    <t>SERVICIOS DE ALOJAMIENTO; SERVICIOS DE SUMINISTRO DE COMIDAS Y BEBIDAS; SERVICIOS DE TRANSPORTE; Y SERVICIOS DE DISTRIBUCIÓN DE ELECTRICIDAD, GAS Y AGUA</t>
  </si>
  <si>
    <t>SERVICIOS FINANCIEROS Y SERVICIOS CONEXOS, SERVICIOS INMOBILIARIOS Y SERVICIOS DE LEASING</t>
  </si>
  <si>
    <t>SERVICIOS PRESTADOS A LAS EMPRESAS Y SERVICIOS DE PRODUCCIÓN</t>
  </si>
  <si>
    <t>SERVICIOS PARA LA COMUNIDAD, SOCIALES Y PERSONALES</t>
  </si>
  <si>
    <t>VIÁTICOS DE LOS FUNCIONARIOS EN COMISIÓN</t>
  </si>
  <si>
    <t>IMPUESTO SOBRE VEHÍCULOS AUTOMOTORES</t>
  </si>
  <si>
    <t>CUOTA DE FISCALIZACIÓN Y AUDITAJE</t>
  </si>
  <si>
    <t>**La Columna de Apropiación vigente se calcula de tomar la apropiación vigente  menos el valor de los CDP de tipo “Modificación Presupuestal” en estado diferente a “Anulado” creados en el año de fecha de generación del reporte más el valor de apropiación solicitada sin aprobación (Apropiacion_solicitud_sin_aprobación).</t>
  </si>
  <si>
    <t>**Las Columnas de  Apropiación vigente ,Apropiacion Disponible Contienen Informacion a la Fecha de Generacion del Reporte.</t>
  </si>
  <si>
    <t>ADQUISICIÓN DE BIENES Y SERVICIOS - SERVICIO DE EDUCACIÓN INFORMAL TEÓRICO-PRACTICO EN ATENCIÓN DE EMERGENCIAS BOMBERILRES. - FORTALECIMIENTO DE LOS CUERPOS DE BOMBEROS DE COLOMBIA -  NACIONAL</t>
  </si>
  <si>
    <t>ADQUISICIÓN DE BIENES Y SERVICIOS - SERVICIO DE CERTIFICACIÓN A CUERPOS DE BOMBEROS DE COLOMBIA - FORTALECIMIENTO DE LOS CUERPOS DE BOMBEROS DE COLOMBIA -  NACIONAL</t>
  </si>
  <si>
    <t>ADQUISICIÓN DE BIENES Y SERVICIOS - SERVICIO DE FORTALECIMIENTO A CUERPOS DE BOMBEROS DE COLOMBIA - FORTALECIMIENTO DE LOS CUERPOS DE BOMBEROS DE COLOMBIA -  NACIONAL</t>
  </si>
  <si>
    <t>ADQUISICIÓN DE BIENES Y SERVICIOS - SERVICIO DE ASISTENCIA TÉCNICA Y ADMINISTRATIVA DE LOS CUERPOS DE BOMBEROS DEL PAÍS - FORTALECIMIENTO DE LOS CUERPOS DE BOMBEROS DE COLOMBIA -  NACIONAL</t>
  </si>
  <si>
    <t>GASTOS POR TRIBUTOS, MULTAS, SANCIONES E INTERESES DE MORA - SERVICIO DE FORTALECIMIENTO A CUERPOS DE BOMBEROS DE COLOMBIA - FORTALECIMIENTO DE LOS CUERPOS DE BOMBEROS DE COLOMBIA -  NACIONAL</t>
  </si>
  <si>
    <t>% de compromisos</t>
  </si>
  <si>
    <t>% de obligaciones</t>
  </si>
  <si>
    <t>% de pago</t>
  </si>
  <si>
    <t>TOTAL PRESUPUESTO</t>
  </si>
  <si>
    <t>DIRECCION NACIONAL DE BOMBEROS</t>
  </si>
  <si>
    <t>EJECUCION DE PRESUPUESTO CORTE NOVIEMBRE 30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</si>
</sst>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>
    <font>
      <sz val="11"/>
      <color rgb="FF000000"/>
      <name val="Calibri"/>
      <family val="2"/>
      <scheme val="minor"/>
    </font>
    <font>
      <sz val="11"/>
      <name val="Calibri"/>
    </font>
    <font>
      <sz val="6"/>
      <color rgb="FF000000"/>
      <name val="Arial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7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4" fillId="0" borderId="0" xfId="0" applyFont="1" applyFill="1" applyBorder="1"/>
    <xf numFmtId="0" fontId="5" fillId="2" borderId="2" xfId="0" applyNumberFormat="1" applyFont="1" applyFill="1" applyBorder="1" applyAlignment="1">
      <alignment horizontal="center" vertical="top" wrapText="1" readingOrder="1"/>
    </xf>
    <xf numFmtId="4" fontId="5" fillId="0" borderId="1" xfId="0" applyNumberFormat="1" applyFont="1" applyFill="1" applyBorder="1" applyAlignment="1">
      <alignment horizontal="right" vertical="center" wrapText="1" readingOrder="1"/>
    </xf>
    <xf numFmtId="164" fontId="4" fillId="0" borderId="1" xfId="1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right" vertical="center" wrapText="1" readingOrder="1"/>
    </xf>
    <xf numFmtId="0" fontId="5" fillId="0" borderId="3" xfId="0" applyNumberFormat="1" applyFont="1" applyFill="1" applyBorder="1" applyAlignment="1">
      <alignment vertical="center" wrapText="1" readingOrder="1"/>
    </xf>
    <xf numFmtId="4" fontId="5" fillId="0" borderId="4" xfId="0" applyNumberFormat="1" applyFont="1" applyFill="1" applyBorder="1" applyAlignment="1">
      <alignment horizontal="right" vertical="center" wrapText="1" readingOrder="1"/>
    </xf>
    <xf numFmtId="164" fontId="4" fillId="0" borderId="4" xfId="1" applyNumberFormat="1" applyFont="1" applyFill="1" applyBorder="1" applyAlignment="1">
      <alignment horizontal="center"/>
    </xf>
    <xf numFmtId="164" fontId="4" fillId="0" borderId="5" xfId="1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vertical="center" wrapText="1" readingOrder="1"/>
    </xf>
    <xf numFmtId="164" fontId="4" fillId="0" borderId="7" xfId="1" applyNumberFormat="1" applyFont="1" applyFill="1" applyBorder="1" applyAlignment="1">
      <alignment horizontal="center"/>
    </xf>
    <xf numFmtId="0" fontId="5" fillId="0" borderId="8" xfId="0" applyNumberFormat="1" applyFont="1" applyFill="1" applyBorder="1" applyAlignment="1">
      <alignment vertical="center" wrapText="1" readingOrder="1"/>
    </xf>
    <xf numFmtId="4" fontId="5" fillId="0" borderId="9" xfId="0" applyNumberFormat="1" applyFont="1" applyFill="1" applyBorder="1" applyAlignment="1">
      <alignment horizontal="right" vertical="center" wrapText="1" readingOrder="1"/>
    </xf>
    <xf numFmtId="164" fontId="4" fillId="0" borderId="9" xfId="1" applyNumberFormat="1" applyFont="1" applyFill="1" applyBorder="1" applyAlignment="1">
      <alignment horizontal="center"/>
    </xf>
    <xf numFmtId="164" fontId="4" fillId="0" borderId="10" xfId="1" applyNumberFormat="1" applyFont="1" applyFill="1" applyBorder="1" applyAlignment="1">
      <alignment horizontal="center"/>
    </xf>
    <xf numFmtId="0" fontId="6" fillId="0" borderId="11" xfId="0" applyFont="1" applyFill="1" applyBorder="1"/>
    <xf numFmtId="4" fontId="6" fillId="0" borderId="12" xfId="0" applyNumberFormat="1" applyFont="1" applyFill="1" applyBorder="1"/>
    <xf numFmtId="164" fontId="6" fillId="0" borderId="12" xfId="1" applyNumberFormat="1" applyFont="1" applyFill="1" applyBorder="1" applyAlignment="1">
      <alignment horizontal="center"/>
    </xf>
    <xf numFmtId="164" fontId="6" fillId="0" borderId="13" xfId="1" applyNumberFormat="1" applyFont="1" applyFill="1" applyBorder="1" applyAlignment="1">
      <alignment horizontal="center"/>
    </xf>
    <xf numFmtId="0" fontId="5" fillId="2" borderId="14" xfId="0" applyNumberFormat="1" applyFont="1" applyFill="1" applyBorder="1" applyAlignment="1">
      <alignment horizontal="center" vertical="top" wrapText="1" readingOrder="1"/>
    </xf>
    <xf numFmtId="4" fontId="5" fillId="0" borderId="15" xfId="0" applyNumberFormat="1" applyFont="1" applyFill="1" applyBorder="1" applyAlignment="1">
      <alignment horizontal="right" vertical="center" wrapText="1" readingOrder="1"/>
    </xf>
    <xf numFmtId="4" fontId="5" fillId="0" borderId="16" xfId="0" applyNumberFormat="1" applyFont="1" applyFill="1" applyBorder="1" applyAlignment="1">
      <alignment horizontal="right" vertical="center" wrapText="1" readingOrder="1"/>
    </xf>
    <xf numFmtId="0" fontId="5" fillId="0" borderId="16" xfId="0" applyNumberFormat="1" applyFont="1" applyFill="1" applyBorder="1" applyAlignment="1">
      <alignment horizontal="right" vertical="center" wrapText="1" readingOrder="1"/>
    </xf>
    <xf numFmtId="4" fontId="5" fillId="0" borderId="17" xfId="0" applyNumberFormat="1" applyFont="1" applyFill="1" applyBorder="1" applyAlignment="1">
      <alignment horizontal="right" vertical="center" wrapText="1" readingOrder="1"/>
    </xf>
    <xf numFmtId="4" fontId="6" fillId="0" borderId="18" xfId="0" applyNumberFormat="1" applyFont="1" applyFill="1" applyBorder="1"/>
    <xf numFmtId="0" fontId="5" fillId="2" borderId="19" xfId="0" applyNumberFormat="1" applyFont="1" applyFill="1" applyBorder="1" applyAlignment="1">
      <alignment horizontal="center" vertical="top" wrapText="1" readingOrder="1"/>
    </xf>
    <xf numFmtId="0" fontId="5" fillId="2" borderId="20" xfId="0" applyNumberFormat="1" applyFont="1" applyFill="1" applyBorder="1" applyAlignment="1">
      <alignment horizontal="center" vertical="top" wrapText="1" readingOrder="1"/>
    </xf>
    <xf numFmtId="0" fontId="5" fillId="2" borderId="21" xfId="0" applyNumberFormat="1" applyFont="1" applyFill="1" applyBorder="1" applyAlignment="1">
      <alignment horizontal="center" vertical="top" wrapText="1" readingOrder="1"/>
    </xf>
    <xf numFmtId="164" fontId="4" fillId="0" borderId="3" xfId="1" applyNumberFormat="1" applyFont="1" applyFill="1" applyBorder="1" applyAlignment="1">
      <alignment horizontal="center"/>
    </xf>
    <xf numFmtId="164" fontId="4" fillId="0" borderId="6" xfId="1" applyNumberFormat="1" applyFont="1" applyFill="1" applyBorder="1" applyAlignment="1">
      <alignment horizontal="center"/>
    </xf>
    <xf numFmtId="164" fontId="4" fillId="0" borderId="8" xfId="1" applyNumberFormat="1" applyFont="1" applyFill="1" applyBorder="1" applyAlignment="1">
      <alignment horizontal="center"/>
    </xf>
    <xf numFmtId="164" fontId="6" fillId="0" borderId="11" xfId="1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3"/>
  <sheetViews>
    <sheetView showGridLines="0" tabSelected="1" workbookViewId="0">
      <selection activeCell="A6" sqref="A6"/>
    </sheetView>
  </sheetViews>
  <sheetFormatPr baseColWidth="10" defaultRowHeight="14.25"/>
  <cols>
    <col min="1" max="1" width="50.140625" style="4" customWidth="1"/>
    <col min="2" max="6" width="18.28515625" style="4" bestFit="1" customWidth="1"/>
    <col min="7" max="7" width="14.7109375" style="4" customWidth="1"/>
    <col min="8" max="9" width="11.5703125" style="4" bestFit="1" customWidth="1"/>
    <col min="10" max="16384" width="11.42578125" style="4"/>
  </cols>
  <sheetData>
    <row r="2" spans="1:9" ht="15">
      <c r="A2" s="36" t="s">
        <v>50</v>
      </c>
      <c r="B2" s="36"/>
      <c r="C2" s="36"/>
      <c r="D2" s="36"/>
      <c r="E2" s="36"/>
      <c r="F2" s="36"/>
      <c r="G2" s="36"/>
      <c r="H2" s="36"/>
      <c r="I2" s="36"/>
    </row>
    <row r="3" spans="1:9" ht="15">
      <c r="A3" s="36" t="s">
        <v>51</v>
      </c>
      <c r="B3" s="36"/>
      <c r="C3" s="36"/>
      <c r="D3" s="36"/>
      <c r="E3" s="36"/>
      <c r="F3" s="36"/>
      <c r="G3" s="36"/>
      <c r="H3" s="36"/>
      <c r="I3" s="36"/>
    </row>
    <row r="4" spans="1:9" ht="15" thickBot="1"/>
    <row r="5" spans="1:9" ht="57.75" thickBot="1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23" t="s">
        <v>6</v>
      </c>
      <c r="G5" s="29" t="s">
        <v>46</v>
      </c>
      <c r="H5" s="30" t="s">
        <v>47</v>
      </c>
      <c r="I5" s="31" t="s">
        <v>48</v>
      </c>
    </row>
    <row r="6" spans="1:9">
      <c r="A6" s="9" t="s">
        <v>7</v>
      </c>
      <c r="B6" s="10">
        <v>1512457000</v>
      </c>
      <c r="C6" s="10">
        <v>1512457000</v>
      </c>
      <c r="D6" s="10">
        <v>1380962544</v>
      </c>
      <c r="E6" s="10">
        <v>1373637854</v>
      </c>
      <c r="F6" s="24">
        <v>1373637854</v>
      </c>
      <c r="G6" s="32">
        <f>+D6/B6</f>
        <v>0.91305904498441937</v>
      </c>
      <c r="H6" s="11">
        <f>+E6/B6</f>
        <v>0.90821613705381377</v>
      </c>
      <c r="I6" s="12">
        <f>+F6/B6</f>
        <v>0.90821613705381377</v>
      </c>
    </row>
    <row r="7" spans="1:9">
      <c r="A7" s="13" t="s">
        <v>8</v>
      </c>
      <c r="B7" s="6">
        <v>199000000</v>
      </c>
      <c r="C7" s="6">
        <v>199000000</v>
      </c>
      <c r="D7" s="6">
        <v>181583138</v>
      </c>
      <c r="E7" s="6">
        <v>181583138</v>
      </c>
      <c r="F7" s="25">
        <v>181583138</v>
      </c>
      <c r="G7" s="33">
        <f t="shared" ref="G7:G43" si="0">+D7/B7</f>
        <v>0.91247808040201006</v>
      </c>
      <c r="H7" s="7">
        <f t="shared" ref="H7:H43" si="1">+E7/B7</f>
        <v>0.91247808040201006</v>
      </c>
      <c r="I7" s="14">
        <f t="shared" ref="I7:I43" si="2">+F7/B7</f>
        <v>0.91247808040201006</v>
      </c>
    </row>
    <row r="8" spans="1:9">
      <c r="A8" s="13" t="s">
        <v>9</v>
      </c>
      <c r="B8" s="6">
        <v>4000000</v>
      </c>
      <c r="C8" s="6">
        <v>4000000</v>
      </c>
      <c r="D8" s="6">
        <v>2048799.86</v>
      </c>
      <c r="E8" s="6">
        <v>2048799.86</v>
      </c>
      <c r="F8" s="25">
        <v>2048799.86</v>
      </c>
      <c r="G8" s="33">
        <f t="shared" si="0"/>
        <v>0.51219996499999998</v>
      </c>
      <c r="H8" s="7">
        <f t="shared" si="1"/>
        <v>0.51219996499999998</v>
      </c>
      <c r="I8" s="14">
        <f t="shared" si="2"/>
        <v>0.51219996499999998</v>
      </c>
    </row>
    <row r="9" spans="1:9">
      <c r="A9" s="13" t="s">
        <v>10</v>
      </c>
      <c r="B9" s="6">
        <v>90000000</v>
      </c>
      <c r="C9" s="6">
        <v>90000000</v>
      </c>
      <c r="D9" s="6">
        <v>78807153</v>
      </c>
      <c r="E9" s="6">
        <v>78807153</v>
      </c>
      <c r="F9" s="25">
        <v>78807153</v>
      </c>
      <c r="G9" s="33">
        <f t="shared" si="0"/>
        <v>0.87563503333333337</v>
      </c>
      <c r="H9" s="7">
        <f t="shared" si="1"/>
        <v>0.87563503333333337</v>
      </c>
      <c r="I9" s="14">
        <f t="shared" si="2"/>
        <v>0.87563503333333337</v>
      </c>
    </row>
    <row r="10" spans="1:9">
      <c r="A10" s="13" t="s">
        <v>11</v>
      </c>
      <c r="B10" s="6">
        <v>54000000</v>
      </c>
      <c r="C10" s="6">
        <v>53000000</v>
      </c>
      <c r="D10" s="6">
        <v>51814764</v>
      </c>
      <c r="E10" s="6">
        <v>51387274</v>
      </c>
      <c r="F10" s="25">
        <v>51387274</v>
      </c>
      <c r="G10" s="33">
        <f t="shared" si="0"/>
        <v>0.9595326666666667</v>
      </c>
      <c r="H10" s="7">
        <f t="shared" si="1"/>
        <v>0.9516161851851852</v>
      </c>
      <c r="I10" s="14">
        <f t="shared" si="2"/>
        <v>0.9516161851851852</v>
      </c>
    </row>
    <row r="11" spans="1:9">
      <c r="A11" s="13" t="s">
        <v>12</v>
      </c>
      <c r="B11" s="6">
        <v>166000000</v>
      </c>
      <c r="C11" s="6">
        <v>166000000</v>
      </c>
      <c r="D11" s="8">
        <v>0</v>
      </c>
      <c r="E11" s="8">
        <v>0</v>
      </c>
      <c r="F11" s="26">
        <v>0</v>
      </c>
      <c r="G11" s="33">
        <f t="shared" si="0"/>
        <v>0</v>
      </c>
      <c r="H11" s="7">
        <f t="shared" si="1"/>
        <v>0</v>
      </c>
      <c r="I11" s="14">
        <f t="shared" si="2"/>
        <v>0</v>
      </c>
    </row>
    <row r="12" spans="1:9">
      <c r="A12" s="13" t="s">
        <v>13</v>
      </c>
      <c r="B12" s="6">
        <v>65000000</v>
      </c>
      <c r="C12" s="6">
        <v>65000000</v>
      </c>
      <c r="D12" s="6">
        <v>52729758</v>
      </c>
      <c r="E12" s="6">
        <v>52729758</v>
      </c>
      <c r="F12" s="25">
        <v>52729758</v>
      </c>
      <c r="G12" s="33">
        <f t="shared" si="0"/>
        <v>0.81122704615384611</v>
      </c>
      <c r="H12" s="7">
        <f t="shared" si="1"/>
        <v>0.81122704615384611</v>
      </c>
      <c r="I12" s="14">
        <f t="shared" si="2"/>
        <v>0.81122704615384611</v>
      </c>
    </row>
    <row r="13" spans="1:9">
      <c r="A13" s="13" t="s">
        <v>14</v>
      </c>
      <c r="B13" s="6">
        <v>198393850</v>
      </c>
      <c r="C13" s="6">
        <v>198393850</v>
      </c>
      <c r="D13" s="6">
        <v>179179117</v>
      </c>
      <c r="E13" s="6">
        <v>179179117</v>
      </c>
      <c r="F13" s="25">
        <v>179179117</v>
      </c>
      <c r="G13" s="33">
        <f t="shared" si="0"/>
        <v>0.90314854517919785</v>
      </c>
      <c r="H13" s="7">
        <f t="shared" si="1"/>
        <v>0.90314854517919785</v>
      </c>
      <c r="I13" s="14">
        <f t="shared" si="2"/>
        <v>0.90314854517919785</v>
      </c>
    </row>
    <row r="14" spans="1:9">
      <c r="A14" s="13" t="s">
        <v>15</v>
      </c>
      <c r="B14" s="6">
        <v>145000000</v>
      </c>
      <c r="C14" s="6">
        <v>145000000</v>
      </c>
      <c r="D14" s="6">
        <v>126937317</v>
      </c>
      <c r="E14" s="6">
        <v>126121551</v>
      </c>
      <c r="F14" s="25">
        <v>126121551</v>
      </c>
      <c r="G14" s="33">
        <f t="shared" si="0"/>
        <v>0.87542977241379305</v>
      </c>
      <c r="H14" s="7">
        <f t="shared" si="1"/>
        <v>0.86980380000000002</v>
      </c>
      <c r="I14" s="14">
        <f t="shared" si="2"/>
        <v>0.86980380000000002</v>
      </c>
    </row>
    <row r="15" spans="1:9">
      <c r="A15" s="13" t="s">
        <v>16</v>
      </c>
      <c r="B15" s="6">
        <v>141000000</v>
      </c>
      <c r="C15" s="6">
        <v>141000000</v>
      </c>
      <c r="D15" s="6">
        <v>122168300</v>
      </c>
      <c r="E15" s="6">
        <v>122168300</v>
      </c>
      <c r="F15" s="25">
        <v>122168300</v>
      </c>
      <c r="G15" s="33">
        <f t="shared" si="0"/>
        <v>0.86644184397163115</v>
      </c>
      <c r="H15" s="7">
        <f t="shared" si="1"/>
        <v>0.86644184397163115</v>
      </c>
      <c r="I15" s="14">
        <f t="shared" si="2"/>
        <v>0.86644184397163115</v>
      </c>
    </row>
    <row r="16" spans="1:9">
      <c r="A16" s="13" t="s">
        <v>17</v>
      </c>
      <c r="B16" s="6">
        <v>72031001</v>
      </c>
      <c r="C16" s="6">
        <v>72031001</v>
      </c>
      <c r="D16" s="6">
        <v>64719300</v>
      </c>
      <c r="E16" s="6">
        <v>64719300</v>
      </c>
      <c r="F16" s="25">
        <v>64719300</v>
      </c>
      <c r="G16" s="33">
        <f t="shared" si="0"/>
        <v>0.89849230333478225</v>
      </c>
      <c r="H16" s="7">
        <f t="shared" si="1"/>
        <v>0.89849230333478225</v>
      </c>
      <c r="I16" s="14">
        <f t="shared" si="2"/>
        <v>0.89849230333478225</v>
      </c>
    </row>
    <row r="17" spans="1:9" ht="28.5">
      <c r="A17" s="13" t="s">
        <v>18</v>
      </c>
      <c r="B17" s="6">
        <v>81001573</v>
      </c>
      <c r="C17" s="6">
        <v>81001573</v>
      </c>
      <c r="D17" s="6">
        <v>72687473</v>
      </c>
      <c r="E17" s="6">
        <v>72668300</v>
      </c>
      <c r="F17" s="25">
        <v>72668300</v>
      </c>
      <c r="G17" s="33">
        <f t="shared" si="0"/>
        <v>0.89735878339053987</v>
      </c>
      <c r="H17" s="7">
        <f t="shared" si="1"/>
        <v>0.8971220842834744</v>
      </c>
      <c r="I17" s="14">
        <f t="shared" si="2"/>
        <v>0.8971220842834744</v>
      </c>
    </row>
    <row r="18" spans="1:9">
      <c r="A18" s="13" t="s">
        <v>19</v>
      </c>
      <c r="B18" s="6">
        <v>81000000</v>
      </c>
      <c r="C18" s="6">
        <v>81000000</v>
      </c>
      <c r="D18" s="6">
        <v>48543000</v>
      </c>
      <c r="E18" s="6">
        <v>48543000</v>
      </c>
      <c r="F18" s="25">
        <v>48543000</v>
      </c>
      <c r="G18" s="33">
        <f t="shared" si="0"/>
        <v>0.59929629629629633</v>
      </c>
      <c r="H18" s="7">
        <f t="shared" si="1"/>
        <v>0.59929629629629633</v>
      </c>
      <c r="I18" s="14">
        <f t="shared" si="2"/>
        <v>0.59929629629629633</v>
      </c>
    </row>
    <row r="19" spans="1:9">
      <c r="A19" s="13" t="s">
        <v>20</v>
      </c>
      <c r="B19" s="6">
        <v>31526449</v>
      </c>
      <c r="C19" s="6">
        <v>31526449</v>
      </c>
      <c r="D19" s="6">
        <v>27869500</v>
      </c>
      <c r="E19" s="6">
        <v>27869500</v>
      </c>
      <c r="F19" s="25">
        <v>27869500</v>
      </c>
      <c r="G19" s="33">
        <f t="shared" si="0"/>
        <v>0.88400377727285429</v>
      </c>
      <c r="H19" s="7">
        <f t="shared" si="1"/>
        <v>0.88400377727285429</v>
      </c>
      <c r="I19" s="14">
        <f t="shared" si="2"/>
        <v>0.88400377727285429</v>
      </c>
    </row>
    <row r="20" spans="1:9">
      <c r="A20" s="13" t="s">
        <v>21</v>
      </c>
      <c r="B20" s="6">
        <v>1503700</v>
      </c>
      <c r="C20" s="6">
        <v>1503700</v>
      </c>
      <c r="D20" s="6">
        <v>1503700</v>
      </c>
      <c r="E20" s="6">
        <v>1503700</v>
      </c>
      <c r="F20" s="25">
        <v>1503700</v>
      </c>
      <c r="G20" s="33">
        <f t="shared" si="0"/>
        <v>1</v>
      </c>
      <c r="H20" s="7">
        <f t="shared" si="1"/>
        <v>1</v>
      </c>
      <c r="I20" s="14">
        <f t="shared" si="2"/>
        <v>1</v>
      </c>
    </row>
    <row r="21" spans="1:9" ht="28.5">
      <c r="A21" s="13" t="s">
        <v>22</v>
      </c>
      <c r="B21" s="6">
        <v>3002700</v>
      </c>
      <c r="C21" s="6">
        <v>3002700</v>
      </c>
      <c r="D21" s="6">
        <v>3002700</v>
      </c>
      <c r="E21" s="6">
        <v>3002700</v>
      </c>
      <c r="F21" s="25">
        <v>3002700</v>
      </c>
      <c r="G21" s="33">
        <f t="shared" si="0"/>
        <v>1</v>
      </c>
      <c r="H21" s="7">
        <f t="shared" si="1"/>
        <v>1</v>
      </c>
      <c r="I21" s="14">
        <f t="shared" si="2"/>
        <v>1</v>
      </c>
    </row>
    <row r="22" spans="1:9">
      <c r="A22" s="13" t="s">
        <v>23</v>
      </c>
      <c r="B22" s="6">
        <v>80661554</v>
      </c>
      <c r="C22" s="6">
        <v>80661554</v>
      </c>
      <c r="D22" s="6">
        <v>75963553</v>
      </c>
      <c r="E22" s="6">
        <v>75963553</v>
      </c>
      <c r="F22" s="25">
        <v>75963553</v>
      </c>
      <c r="G22" s="33">
        <f t="shared" si="0"/>
        <v>0.94175662670719185</v>
      </c>
      <c r="H22" s="7">
        <f t="shared" si="1"/>
        <v>0.94175662670719185</v>
      </c>
      <c r="I22" s="14">
        <f t="shared" si="2"/>
        <v>0.94175662670719185</v>
      </c>
    </row>
    <row r="23" spans="1:9">
      <c r="A23" s="13" t="s">
        <v>24</v>
      </c>
      <c r="B23" s="6">
        <v>7000000</v>
      </c>
      <c r="C23" s="6">
        <v>7000000</v>
      </c>
      <c r="D23" s="6">
        <v>6031037</v>
      </c>
      <c r="E23" s="6">
        <v>6031037</v>
      </c>
      <c r="F23" s="25">
        <v>6031037</v>
      </c>
      <c r="G23" s="33">
        <f t="shared" si="0"/>
        <v>0.86157671428571425</v>
      </c>
      <c r="H23" s="7">
        <f t="shared" si="1"/>
        <v>0.86157671428571425</v>
      </c>
      <c r="I23" s="14">
        <f t="shared" si="2"/>
        <v>0.86157671428571425</v>
      </c>
    </row>
    <row r="24" spans="1:9">
      <c r="A24" s="13" t="s">
        <v>25</v>
      </c>
      <c r="B24" s="6">
        <v>65759000</v>
      </c>
      <c r="C24" s="6">
        <v>65759000</v>
      </c>
      <c r="D24" s="6">
        <v>60144947</v>
      </c>
      <c r="E24" s="6">
        <v>60144947</v>
      </c>
      <c r="F24" s="25">
        <v>60144947</v>
      </c>
      <c r="G24" s="33">
        <f t="shared" si="0"/>
        <v>0.91462684955671469</v>
      </c>
      <c r="H24" s="7">
        <f t="shared" si="1"/>
        <v>0.91462684955671469</v>
      </c>
      <c r="I24" s="14">
        <f t="shared" si="2"/>
        <v>0.91462684955671469</v>
      </c>
    </row>
    <row r="25" spans="1:9">
      <c r="A25" s="13" t="s">
        <v>26</v>
      </c>
      <c r="B25" s="6">
        <v>44378000</v>
      </c>
      <c r="C25" s="6">
        <v>44378000</v>
      </c>
      <c r="D25" s="6">
        <v>40436466</v>
      </c>
      <c r="E25" s="6">
        <v>40436466</v>
      </c>
      <c r="F25" s="25">
        <v>40436466</v>
      </c>
      <c r="G25" s="33">
        <f t="shared" si="0"/>
        <v>0.91118270314119609</v>
      </c>
      <c r="H25" s="7">
        <f t="shared" si="1"/>
        <v>0.91118270314119609</v>
      </c>
      <c r="I25" s="14">
        <f t="shared" si="2"/>
        <v>0.91118270314119609</v>
      </c>
    </row>
    <row r="26" spans="1:9">
      <c r="A26" s="13" t="s">
        <v>27</v>
      </c>
      <c r="B26" s="6">
        <v>65744446</v>
      </c>
      <c r="C26" s="6">
        <v>65744446</v>
      </c>
      <c r="D26" s="6">
        <v>32806332</v>
      </c>
      <c r="E26" s="6">
        <v>32806332</v>
      </c>
      <c r="F26" s="25">
        <v>32806332</v>
      </c>
      <c r="G26" s="33">
        <f t="shared" si="0"/>
        <v>0.49899777085352581</v>
      </c>
      <c r="H26" s="7">
        <f t="shared" si="1"/>
        <v>0.49899777085352581</v>
      </c>
      <c r="I26" s="14">
        <f t="shared" si="2"/>
        <v>0.49899777085352581</v>
      </c>
    </row>
    <row r="27" spans="1:9">
      <c r="A27" s="13" t="s">
        <v>28</v>
      </c>
      <c r="B27" s="6">
        <v>2936600</v>
      </c>
      <c r="C27" s="6">
        <v>2936600</v>
      </c>
      <c r="D27" s="6">
        <v>2936600</v>
      </c>
      <c r="E27" s="6">
        <v>2936600</v>
      </c>
      <c r="F27" s="25">
        <v>2936600</v>
      </c>
      <c r="G27" s="33">
        <f t="shared" si="0"/>
        <v>1</v>
      </c>
      <c r="H27" s="7">
        <f t="shared" si="1"/>
        <v>1</v>
      </c>
      <c r="I27" s="14">
        <f t="shared" si="2"/>
        <v>1</v>
      </c>
    </row>
    <row r="28" spans="1:9">
      <c r="A28" s="13" t="s">
        <v>29</v>
      </c>
      <c r="B28" s="6">
        <v>43063400</v>
      </c>
      <c r="C28" s="6">
        <v>42674471</v>
      </c>
      <c r="D28" s="8">
        <v>0</v>
      </c>
      <c r="E28" s="8">
        <v>0</v>
      </c>
      <c r="F28" s="26">
        <v>0</v>
      </c>
      <c r="G28" s="33">
        <f t="shared" si="0"/>
        <v>0</v>
      </c>
      <c r="H28" s="7">
        <f t="shared" si="1"/>
        <v>0</v>
      </c>
      <c r="I28" s="14">
        <f t="shared" si="2"/>
        <v>0</v>
      </c>
    </row>
    <row r="29" spans="1:9" ht="42.75">
      <c r="A29" s="13" t="s">
        <v>30</v>
      </c>
      <c r="B29" s="6">
        <v>14040659</v>
      </c>
      <c r="C29" s="6">
        <v>14006741</v>
      </c>
      <c r="D29" s="6">
        <v>14006741</v>
      </c>
      <c r="E29" s="6">
        <v>13988041</v>
      </c>
      <c r="F29" s="25">
        <v>13988041</v>
      </c>
      <c r="G29" s="33">
        <f t="shared" si="0"/>
        <v>0.99758430142060994</v>
      </c>
      <c r="H29" s="7">
        <f t="shared" si="1"/>
        <v>0.99625245510200056</v>
      </c>
      <c r="I29" s="14">
        <f t="shared" si="2"/>
        <v>0.99625245510200056</v>
      </c>
    </row>
    <row r="30" spans="1:9" ht="42.75">
      <c r="A30" s="13" t="s">
        <v>31</v>
      </c>
      <c r="B30" s="6">
        <v>61397655</v>
      </c>
      <c r="C30" s="6">
        <v>60815810.890000001</v>
      </c>
      <c r="D30" s="6">
        <v>60814810.890000001</v>
      </c>
      <c r="E30" s="6">
        <v>48174923.890000001</v>
      </c>
      <c r="F30" s="25">
        <v>48174923.890000001</v>
      </c>
      <c r="G30" s="33">
        <f t="shared" si="0"/>
        <v>0.99050706236256092</v>
      </c>
      <c r="H30" s="7">
        <f t="shared" si="1"/>
        <v>0.78463784797644143</v>
      </c>
      <c r="I30" s="14">
        <f t="shared" si="2"/>
        <v>0.78463784797644143</v>
      </c>
    </row>
    <row r="31" spans="1:9" ht="57">
      <c r="A31" s="13" t="s">
        <v>32</v>
      </c>
      <c r="B31" s="6">
        <v>44250508</v>
      </c>
      <c r="C31" s="6">
        <v>20306508</v>
      </c>
      <c r="D31" s="6">
        <v>17509890</v>
      </c>
      <c r="E31" s="6">
        <v>11574390</v>
      </c>
      <c r="F31" s="25">
        <v>11574390</v>
      </c>
      <c r="G31" s="33">
        <f t="shared" si="0"/>
        <v>0.39569918609747939</v>
      </c>
      <c r="H31" s="7">
        <f t="shared" si="1"/>
        <v>0.26156513276638543</v>
      </c>
      <c r="I31" s="14">
        <f t="shared" si="2"/>
        <v>0.26156513276638543</v>
      </c>
    </row>
    <row r="32" spans="1:9" ht="42.75">
      <c r="A32" s="13" t="s">
        <v>33</v>
      </c>
      <c r="B32" s="6">
        <v>647708468</v>
      </c>
      <c r="C32" s="6">
        <v>645428045.29999995</v>
      </c>
      <c r="D32" s="6">
        <v>445874955.30000001</v>
      </c>
      <c r="E32" s="6">
        <v>408718706</v>
      </c>
      <c r="F32" s="25">
        <v>408718706</v>
      </c>
      <c r="G32" s="33">
        <f t="shared" si="0"/>
        <v>0.68838833723569604</v>
      </c>
      <c r="H32" s="7">
        <f t="shared" si="1"/>
        <v>0.63102263779574364</v>
      </c>
      <c r="I32" s="14">
        <f t="shared" si="2"/>
        <v>0.63102263779574364</v>
      </c>
    </row>
    <row r="33" spans="1:9" ht="28.5">
      <c r="A33" s="13" t="s">
        <v>34</v>
      </c>
      <c r="B33" s="6">
        <v>815255198</v>
      </c>
      <c r="C33" s="6">
        <v>778917838.33000004</v>
      </c>
      <c r="D33" s="6">
        <v>706183225.52999997</v>
      </c>
      <c r="E33" s="6">
        <v>609060631.40999997</v>
      </c>
      <c r="F33" s="25">
        <v>609060631.40999997</v>
      </c>
      <c r="G33" s="33">
        <f t="shared" si="0"/>
        <v>0.86621125171899849</v>
      </c>
      <c r="H33" s="7">
        <f t="shared" si="1"/>
        <v>0.74707972780076648</v>
      </c>
      <c r="I33" s="14">
        <f t="shared" si="2"/>
        <v>0.74707972780076648</v>
      </c>
    </row>
    <row r="34" spans="1:9" ht="28.5">
      <c r="A34" s="13" t="s">
        <v>35</v>
      </c>
      <c r="B34" s="6">
        <v>28447512</v>
      </c>
      <c r="C34" s="6">
        <v>28425344</v>
      </c>
      <c r="D34" s="6">
        <v>2118502</v>
      </c>
      <c r="E34" s="6">
        <v>2118502</v>
      </c>
      <c r="F34" s="25">
        <v>2118502</v>
      </c>
      <c r="G34" s="33">
        <f t="shared" si="0"/>
        <v>7.4470554753610793E-2</v>
      </c>
      <c r="H34" s="7">
        <f t="shared" si="1"/>
        <v>7.4470554753610793E-2</v>
      </c>
      <c r="I34" s="14">
        <f t="shared" si="2"/>
        <v>7.4470554753610793E-2</v>
      </c>
    </row>
    <row r="35" spans="1:9" ht="28.5">
      <c r="A35" s="13" t="s">
        <v>36</v>
      </c>
      <c r="B35" s="6">
        <v>60900000</v>
      </c>
      <c r="C35" s="6">
        <v>60900000</v>
      </c>
      <c r="D35" s="6">
        <v>59031740</v>
      </c>
      <c r="E35" s="6">
        <v>59031740</v>
      </c>
      <c r="F35" s="25">
        <v>59031740</v>
      </c>
      <c r="G35" s="33">
        <f t="shared" si="0"/>
        <v>0.96932249589490971</v>
      </c>
      <c r="H35" s="7">
        <f t="shared" si="1"/>
        <v>0.96932249589490971</v>
      </c>
      <c r="I35" s="14">
        <f t="shared" si="2"/>
        <v>0.96932249589490971</v>
      </c>
    </row>
    <row r="36" spans="1:9" ht="28.5">
      <c r="A36" s="13" t="s">
        <v>37</v>
      </c>
      <c r="B36" s="6">
        <v>32700000</v>
      </c>
      <c r="C36" s="6">
        <v>1538000</v>
      </c>
      <c r="D36" s="6">
        <v>1395000</v>
      </c>
      <c r="E36" s="6">
        <v>1395000</v>
      </c>
      <c r="F36" s="25">
        <v>1395000</v>
      </c>
      <c r="G36" s="33">
        <f t="shared" si="0"/>
        <v>4.2660550458715599E-2</v>
      </c>
      <c r="H36" s="7">
        <f t="shared" si="1"/>
        <v>4.2660550458715599E-2</v>
      </c>
      <c r="I36" s="14">
        <f t="shared" si="2"/>
        <v>4.2660550458715599E-2</v>
      </c>
    </row>
    <row r="37" spans="1:9">
      <c r="A37" s="13" t="s">
        <v>38</v>
      </c>
      <c r="B37" s="6">
        <v>37000000</v>
      </c>
      <c r="C37" s="6">
        <v>1356892.81</v>
      </c>
      <c r="D37" s="6">
        <v>1356892.81</v>
      </c>
      <c r="E37" s="6">
        <v>1356892.81</v>
      </c>
      <c r="F37" s="25">
        <v>1356892.81</v>
      </c>
      <c r="G37" s="33">
        <f t="shared" si="0"/>
        <v>3.6672778648648652E-2</v>
      </c>
      <c r="H37" s="7">
        <f t="shared" si="1"/>
        <v>3.6672778648648652E-2</v>
      </c>
      <c r="I37" s="14">
        <f t="shared" si="2"/>
        <v>3.6672778648648652E-2</v>
      </c>
    </row>
    <row r="38" spans="1:9" ht="85.5">
      <c r="A38" s="13" t="s">
        <v>41</v>
      </c>
      <c r="B38" s="6">
        <v>1200000000</v>
      </c>
      <c r="C38" s="6">
        <v>1200000000</v>
      </c>
      <c r="D38" s="8">
        <v>0</v>
      </c>
      <c r="E38" s="8">
        <v>0</v>
      </c>
      <c r="F38" s="26">
        <v>0</v>
      </c>
      <c r="G38" s="33">
        <f t="shared" si="0"/>
        <v>0</v>
      </c>
      <c r="H38" s="7">
        <f t="shared" si="1"/>
        <v>0</v>
      </c>
      <c r="I38" s="14">
        <f t="shared" si="2"/>
        <v>0</v>
      </c>
    </row>
    <row r="39" spans="1:9" ht="71.25">
      <c r="A39" s="13" t="s">
        <v>42</v>
      </c>
      <c r="B39" s="6">
        <v>620058577</v>
      </c>
      <c r="C39" s="6">
        <v>482570611</v>
      </c>
      <c r="D39" s="6">
        <v>80205524</v>
      </c>
      <c r="E39" s="6">
        <v>62430757</v>
      </c>
      <c r="F39" s="25">
        <v>62430757</v>
      </c>
      <c r="G39" s="33">
        <f t="shared" si="0"/>
        <v>0.1293515273799688</v>
      </c>
      <c r="H39" s="7">
        <f t="shared" si="1"/>
        <v>0.10068525670922217</v>
      </c>
      <c r="I39" s="14">
        <f t="shared" si="2"/>
        <v>0.10068525670922217</v>
      </c>
    </row>
    <row r="40" spans="1:9" ht="71.25">
      <c r="A40" s="13" t="s">
        <v>43</v>
      </c>
      <c r="B40" s="6">
        <v>34860420152</v>
      </c>
      <c r="C40" s="6">
        <v>33635639136.099998</v>
      </c>
      <c r="D40" s="6">
        <v>6772144509.1000004</v>
      </c>
      <c r="E40" s="6">
        <v>6755546905</v>
      </c>
      <c r="F40" s="25">
        <v>6755546905</v>
      </c>
      <c r="G40" s="33">
        <f t="shared" si="0"/>
        <v>0.19426456937615169</v>
      </c>
      <c r="H40" s="7">
        <f t="shared" si="1"/>
        <v>0.19378845336757719</v>
      </c>
      <c r="I40" s="14">
        <f t="shared" si="2"/>
        <v>0.19378845336757719</v>
      </c>
    </row>
    <row r="41" spans="1:9" ht="85.5">
      <c r="A41" s="13" t="s">
        <v>44</v>
      </c>
      <c r="B41" s="6">
        <v>3315671271</v>
      </c>
      <c r="C41" s="6">
        <v>2469283877.1900001</v>
      </c>
      <c r="D41" s="6">
        <v>2417660455.1900001</v>
      </c>
      <c r="E41" s="6">
        <v>1376311424</v>
      </c>
      <c r="F41" s="25">
        <v>1376311424</v>
      </c>
      <c r="G41" s="33">
        <f t="shared" si="0"/>
        <v>0.72916168630337064</v>
      </c>
      <c r="H41" s="7">
        <f t="shared" si="1"/>
        <v>0.41509284591560464</v>
      </c>
      <c r="I41" s="14">
        <f t="shared" si="2"/>
        <v>0.41509284591560464</v>
      </c>
    </row>
    <row r="42" spans="1:9" ht="86.25" thickBot="1">
      <c r="A42" s="15" t="s">
        <v>45</v>
      </c>
      <c r="B42" s="16">
        <v>3850000</v>
      </c>
      <c r="C42" s="16">
        <v>3850000</v>
      </c>
      <c r="D42" s="16">
        <v>3850000</v>
      </c>
      <c r="E42" s="16">
        <v>3850000</v>
      </c>
      <c r="F42" s="27">
        <v>3850000</v>
      </c>
      <c r="G42" s="34">
        <f t="shared" si="0"/>
        <v>1</v>
      </c>
      <c r="H42" s="17">
        <f t="shared" si="1"/>
        <v>1</v>
      </c>
      <c r="I42" s="18">
        <f t="shared" si="2"/>
        <v>1</v>
      </c>
    </row>
    <row r="43" spans="1:9" ht="15.75" thickBot="1">
      <c r="A43" s="19" t="s">
        <v>49</v>
      </c>
      <c r="B43" s="20">
        <f>SUM(B6:B42)</f>
        <v>44896159273</v>
      </c>
      <c r="C43" s="20">
        <f t="shared" ref="C43:F43" si="3">SUM(C6:C42)</f>
        <v>42556109148.620003</v>
      </c>
      <c r="D43" s="20">
        <f t="shared" si="3"/>
        <v>13195027744.68</v>
      </c>
      <c r="E43" s="20">
        <f t="shared" si="3"/>
        <v>11957846292.969999</v>
      </c>
      <c r="F43" s="28">
        <f t="shared" si="3"/>
        <v>11957846292.969999</v>
      </c>
      <c r="G43" s="35">
        <f t="shared" si="0"/>
        <v>0.29390103648833338</v>
      </c>
      <c r="H43" s="21">
        <f t="shared" si="1"/>
        <v>0.26634452671681652</v>
      </c>
      <c r="I43" s="22">
        <f t="shared" si="2"/>
        <v>0.26634452671681652</v>
      </c>
    </row>
  </sheetData>
  <mergeCells count="2">
    <mergeCell ref="A2:I2"/>
    <mergeCell ref="A3:I3"/>
  </mergeCells>
  <conditionalFormatting sqref="G6:I43">
    <cfRule type="iconSet" priority="1">
      <iconSet iconSet="3Arrows">
        <cfvo type="percent" val="0"/>
        <cfvo type="percent" val="87"/>
        <cfvo type="percent" val="91"/>
      </iconSet>
    </cfRule>
  </conditionalFormatting>
  <pageMargins left="0.39370078740157499" right="0.39370078740157499" top="0.39370078740157499" bottom="0.70272440944881898" header="0.39370078740157499" footer="0.39370078740157499"/>
  <pageSetup orientation="landscape" horizontalDpi="300" verticalDpi="300" r:id="rId1"/>
  <headerFooter alignWithMargins="0">
    <oddFooter>&amp;R&amp;"Arial,Regular"&amp;8 Página 
&amp;"-,Regular"&amp;P 
&amp;"-,Regular"de 
&amp;"-,Regular"&amp;N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"/>
  <sheetViews>
    <sheetView showGridLines="0" workbookViewId="0"/>
  </sheetViews>
  <sheetFormatPr baseColWidth="10" defaultRowHeight="15"/>
  <cols>
    <col min="1" max="37" width="3.140625" customWidth="1"/>
    <col min="38" max="48" width="10.85546875" customWidth="1"/>
    <col min="49" max="49" width="0.5703125" customWidth="1"/>
  </cols>
  <sheetData>
    <row r="1" spans="1:48" ht="18" customHeight="1">
      <c r="A1" s="3" t="s">
        <v>39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>
      <c r="A2" s="3" t="s">
        <v>40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1" t="s">
        <v>0</v>
      </c>
      <c r="AM2" s="1" t="s">
        <v>0</v>
      </c>
      <c r="AN2" s="1" t="s">
        <v>0</v>
      </c>
      <c r="AO2" s="1" t="s">
        <v>0</v>
      </c>
      <c r="AP2" s="1" t="s">
        <v>0</v>
      </c>
      <c r="AQ2" s="1" t="s">
        <v>0</v>
      </c>
      <c r="AR2" s="1" t="s">
        <v>0</v>
      </c>
      <c r="AS2" s="1" t="s">
        <v>0</v>
      </c>
      <c r="AT2" s="1" t="s">
        <v>0</v>
      </c>
      <c r="AU2" s="1" t="s">
        <v>0</v>
      </c>
      <c r="AV2" s="1" t="s">
        <v>0</v>
      </c>
    </row>
    <row r="3" spans="1:48" ht="0" hidden="1" customHeight="1"/>
  </sheetData>
  <mergeCells count="2">
    <mergeCell ref="A1:AV1"/>
    <mergeCell ref="A2:AK2"/>
  </mergeCells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Andres Farfan Moreno</dc:creator>
  <cp:lastModifiedBy>Freddy Andres Farfan Moreno</cp:lastModifiedBy>
  <dcterms:created xsi:type="dcterms:W3CDTF">2019-12-13T14:11:16Z</dcterms:created>
  <dcterms:modified xsi:type="dcterms:W3CDTF">2019-12-13T14:40:56Z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