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dnbcgovco-my.sharepoint.com/personal/lorena_charry_dnbc_gov_co/Documents/INFORMACION LORENA/PLANES INSTITUCIONALES 2023/"/>
    </mc:Choice>
  </mc:AlternateContent>
  <xr:revisionPtr revIDLastSave="0" documentId="8_{4EBFF60B-B00E-411E-A8AE-2C38C1B3911B}" xr6:coauthVersionLast="47" xr6:coauthVersionMax="47" xr10:uidLastSave="{00000000-0000-0000-0000-000000000000}"/>
  <bookViews>
    <workbookView xWindow="-120" yWindow="-120" windowWidth="29040" windowHeight="1572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5" i="1" l="1"/>
  <c r="Z14" i="1"/>
  <c r="Z13" i="1"/>
  <c r="Z12" i="1"/>
  <c r="Z11" i="1"/>
  <c r="Z10" i="1"/>
  <c r="Z9" i="1"/>
  <c r="Z8" i="1"/>
  <c r="Z7" i="1"/>
  <c r="Z6" i="1"/>
  <c r="Z5" i="1"/>
  <c r="Z4" i="1"/>
  <c r="Z3" i="1"/>
  <c r="P15" i="1"/>
  <c r="P14" i="1"/>
  <c r="P13" i="1"/>
  <c r="P12" i="1"/>
  <c r="P11" i="1"/>
  <c r="P10" i="1"/>
  <c r="P9" i="1"/>
  <c r="P8" i="1"/>
  <c r="P7" i="1"/>
  <c r="P6" i="1"/>
  <c r="P5" i="1"/>
  <c r="P4" i="1"/>
  <c r="P3" i="1"/>
</calcChain>
</file>

<file path=xl/sharedStrings.xml><?xml version="1.0" encoding="utf-8"?>
<sst xmlns="http://schemas.openxmlformats.org/spreadsheetml/2006/main" count="151" uniqueCount="92">
  <si>
    <t>NUMERO DE CONTRATO</t>
  </si>
  <si>
    <t>TIPO DE CONTRATO</t>
  </si>
  <si>
    <t>RUBRO</t>
  </si>
  <si>
    <t>FECHA SUSCRIPCION DEL CONTRATO</t>
  </si>
  <si>
    <t>FECHA DE INICIO</t>
  </si>
  <si>
    <t>CONTRATISTA</t>
  </si>
  <si>
    <t>TIPO DE IDENTIFICACION</t>
  </si>
  <si>
    <t>OBJETO DEL CONTRATO</t>
  </si>
  <si>
    <t>PLAZO DE DURACION</t>
  </si>
  <si>
    <t>VALOR TOTAL DEL CONTRATO</t>
  </si>
  <si>
    <t>SUPERVISOR</t>
  </si>
  <si>
    <t>INVERSION</t>
  </si>
  <si>
    <t>PRESTACION DE SERVICIOS PROFESIONALES</t>
  </si>
  <si>
    <t>CC</t>
  </si>
  <si>
    <t>NIT</t>
  </si>
  <si>
    <t>MODALIDAD DE CONTRATACION</t>
  </si>
  <si>
    <t>No. CDP</t>
  </si>
  <si>
    <t>No. RP</t>
  </si>
  <si>
    <t>TIPO DE PERSONA</t>
  </si>
  <si>
    <t>IDENTIFICACION</t>
  </si>
  <si>
    <t>NO. VERIFICACION</t>
  </si>
  <si>
    <t>FECHA DE TERMINACION</t>
  </si>
  <si>
    <t>VALOR INICIAL DEL CONTRATO</t>
  </si>
  <si>
    <t>FECHA DE POLIZA</t>
  </si>
  <si>
    <t>OTRO SI</t>
  </si>
  <si>
    <t>FECHA DE APROBACION</t>
  </si>
  <si>
    <t>FECHA PRORROGA HASTA</t>
  </si>
  <si>
    <t>VALOR ADICION 1</t>
  </si>
  <si>
    <t>VALOR ADICION 2</t>
  </si>
  <si>
    <t>VALOR ADICION 3</t>
  </si>
  <si>
    <t>VALOR REDUCCION CONTRATO</t>
  </si>
  <si>
    <t>SUSPENSIONES</t>
  </si>
  <si>
    <t>TERMINACION BILATERAL - ANTICIPADA</t>
  </si>
  <si>
    <t>IDENTIFICACION SUPERVISION</t>
  </si>
  <si>
    <t>ENLACE SECOP</t>
  </si>
  <si>
    <t>ESTADO DEL CONTRATO</t>
  </si>
  <si>
    <t>CONTRATACION DIRECTA</t>
  </si>
  <si>
    <t>NATURAL</t>
  </si>
  <si>
    <t>JURIDICA</t>
  </si>
  <si>
    <t>JORGE EDWIN AMARILLO</t>
  </si>
  <si>
    <t>DIRECCIÓN NACIONAL DE BOMBEROS
GESTIÓN CONTRACTUAL
Contratos suscritos DICIEMBRE de 2022</t>
  </si>
  <si>
    <t>CONTRATO DE COMPRAVENTA-PROVEEDOR EXCLUSIVO</t>
  </si>
  <si>
    <t>CONVENIO DE ASOCIACION</t>
  </si>
  <si>
    <t>FUNCIONAMIENTO</t>
  </si>
  <si>
    <t>QUALITY TECH IDS S.A.S</t>
  </si>
  <si>
    <t>JOSE DELFIN DIAZ GARCIA</t>
  </si>
  <si>
    <t>NORBEY OCTAVIO GARAVITO CANCELADO</t>
  </si>
  <si>
    <t>CAJA DE COMPENSACION FAMILIAR CAFAM</t>
  </si>
  <si>
    <t>EDWARD STEVEN LIBREROS MAMBY</t>
  </si>
  <si>
    <t>CUERPO DE BOMBEROS VOLUNTARIOS DE RIOSUCIO</t>
  </si>
  <si>
    <t>MARIO ANDRES PAS GIRALDO</t>
  </si>
  <si>
    <t>LA SOCIEDAD RIPEL PROVEEDURIA Y CONSTRUCCIONES S.A.S</t>
  </si>
  <si>
    <t>CONTRATAR LA ADQUISICIÓN DEL SUMINISTRO DE INSUMOS DE IMPRESIÓN PARA LA IMPRESORA DE TARJETAS DE IDENTIFICACIÓN DE PROPIEDAD DE LA DNBC, EN EL MARCO DEL PROYECTO DE FORTALECIMIENTOS DE LOS CUERPOS DE BOMBEROS DEL PAÍS</t>
  </si>
  <si>
    <t>PRESTACIÓN DE LOS SERVICIOS PROFESIONALES COMO ADMINISTRADOR DE EMPRESAS, RESPECTO DEL ANALISIS FINANCIERO DE EJECUCION DE LOS CONVENIOS EN LA REVISION, ACOMPAÑAMIENTO Y ASESORIA EN LAS ESTACIONES DE BOMBEROS CONSTRUIDAS EN EL MARCO DEL PROYECTO DE FORTALECIMIENTO DE LOS CUERPOS DE BOMBEROS DE COLOMBIA A NIVEL NACIONAL</t>
  </si>
  <si>
    <t>CONTRATAR LA PRESTACION DE SERVICIOS DE BIENESTAR SOCIAL E INCENTIVOS Y APOYO LOGISTICO EN LA COMPRA DE 29 BONOS DE VIVERES CON EL FIN DE DAR CUMPLIMIENTO AL PLAN DE ACCION DE LA DNBC PARA LA VIGENCIA 2022 Y CONFORME A LA NORMA MANTENER EL CLIMA LABORAL DE LOS FUNCIONARIOS PUBLICOS DE LA ENTIDAD</t>
  </si>
  <si>
    <t>PRESTAR LOS SERVICIOS PROFESIONALES PARA BRINDAR ASESORÍA ADMINISTRATIVA AL PROCESO DE INSPECCIÓN, VIGILANCIA Y CONTROL, EN EL MARCO DEL PROYECTO DE FORTALECIMIENTO A LOS CUERPOS DE BOMBEROS DE COLOMBIA</t>
  </si>
  <si>
    <t>AUNAR ESFUERZOS ACADÉMICOS Y ADMINISTRATIVOS PARA FORMALIZAR UNIDADES DE DIFERENTES CUERPOS DE BOMBEROS DEL PAÍS EN CUMPLIMIENTO DE REQUISITOS, EN EL MARCO DE FORTALECIMIENTO DE LOS CUERPOS DE BOMBEROS DEL PAÍS</t>
  </si>
  <si>
    <t>PRESTAR LOS SERVICIOS PROFESIONALES COMO INGENIERO CON PLENA AUTONOMÍA TÉCNICA Y ADMINISTRATIVA AL PROCESO DE INSPECCIÓN, VIGILANCIA Y CONTROL, EN EL MARCO DEL PROYECTO DE FORTALECIMIENTO A LOS CUERPOS DE BOMBEROS DE COLOMBIA</t>
  </si>
  <si>
    <t>ANIBAL GARCIA MAYA</t>
  </si>
  <si>
    <t>PRESTACIÓN DE LOS SERVICIOS DE APOYO A LA GESTIÓN COMO CONDUCTOR EN LA SUBDIRECCIÓN ESTRATÉGICA Y DE COORDINACIÓN BOMBERIL, CON EL FIN DE OPTIMIZAR EL SERVICIO Y EL DESEMPEÑO EFICAZ DE LA ENTIDAD.</t>
  </si>
  <si>
    <t>OCUPASALUD</t>
  </si>
  <si>
    <t>CONTRATAR LA REALIZACION DE LOS EXAMENES MEDICOS OCUPACIONALES PARA LOS FUNCIONARIOS DE LA ENTIDAD</t>
  </si>
  <si>
    <t>EDWIN ALFONSO ZAMORA OYOLA</t>
  </si>
  <si>
    <t>https://community.secop.gov.co/Public/Tendering/ContractNoticePhases/View?PPI=CO1.PPI.21971094&amp;isFromPublicArea=True&amp;isModal=False</t>
  </si>
  <si>
    <t>https://community.secop.gov.co/Public/Tendering/ContractNoticePhases/View?PPI=CO1.PPI.22016884&amp;isFromPublicArea=True&amp;isModal=False</t>
  </si>
  <si>
    <t>JAIRO SOTO GIL</t>
  </si>
  <si>
    <t>https://community.secop.gov.co/Public/Tendering/ContractNoticePhases/View?PPI=CO1.PPI.22024877&amp;isFromPublicArea=True&amp;isModal=False</t>
  </si>
  <si>
    <t>https://community.secop.gov.co/Public/Tendering/ContractNoticePhases/View?PPI=CO1.PPI.22051448&amp;isFromPublicArea=True&amp;isModal=False</t>
  </si>
  <si>
    <t>https://community.secop.gov.co/Public/Tendering/ContractNoticePhases/View?PPI=CO1.PPI.22060073&amp;isFromPublicArea=True&amp;isModal=False</t>
  </si>
  <si>
    <t>https://community.secop.gov.co/Public/Tendering/ContractNoticePhases/View?PPI=CO1.PPI.22104025&amp;isFromPublicArea=True&amp;isModal=False</t>
  </si>
  <si>
    <t>https://community.secop.gov.co/Public/Tendering/ContractNoticePhases/View?PPI=CO1.PPI.22112545&amp;isFromPublicArea=True&amp;isModal=False</t>
  </si>
  <si>
    <t>CONTRATAR LA ADQUISICIÓN DE HERRAMIENTAS ESPECIALIZADAS DE RESCATE VEHICULAR EN EL MARCO DEL PROYECTO DE FORTALECIMEINTO A LOS CUERPOS DE BOMBEROS DEL PAÍS. CONTRATAR LA ADQUISICIÓN DE HERRAMIENTAS ESPECIALIZADAS DE RESCATE VEHICULAR EN EL MARCO DEL PROYECTO DE FORTALECIMEINTO A LOS CUERPOS DE BOMBEROS DEL PAÍS.</t>
  </si>
  <si>
    <t>CONTRATAR LA ADQUISICIÓN DE HERRAMIENTAS DE RESCATE FORESTAL TIPO A, PARA LA RESPUESTA AL CONTROL Y LIQUIDACIÓN DE INCENDIOS DE COBERTURA VEGETAL</t>
  </si>
  <si>
    <t>CONTRATAR LA ADQUISICIÓN DE MAQUINAS CISTERNAS EL MARCO DEL PROYECTO DE FORTALECIMIENTO DE LOS CUERPOS DE BOMBEROS DEL PAIS</t>
  </si>
  <si>
    <t>IMPLEMENTOS DE SEGURIDAD INDUSTRIAL-IMPLESEG S.A.S</t>
  </si>
  <si>
    <t>SUR COMPANY LTDA.</t>
  </si>
  <si>
    <t>LAFE SECURITY E.U</t>
  </si>
  <si>
    <t>ADQUISICIÓN DE EQUIPOS PARA LA EXTINCIÓN DE INCENDIOS FORESTALES CONSISTENTES BOMBAS DE INCENDIOS MARK 3 CON TANQUE DE COMBUSTIBLE Y DEMAS ACCESORIOS CON EL FIN DE FORTALECER LA CAPACIDAD DE RESPUESTA DE LOS CUERPOS DE BOMBEROS ANTE SITUACIONES DE EMERGENCIAS EN EL MARCO DE PROYECTO DE FORTALECIMIENTO DE LOS CUERPOS DE BOMBEROS DEL PAÍS</t>
  </si>
  <si>
    <t xml:space="preserve">INVITACION PUBLICA </t>
  </si>
  <si>
    <t>INVITACION PUBLICA DE MINIMA CUANTIA-001-2022</t>
  </si>
  <si>
    <t>SUBASTA INVERSA ELECTRONICA</t>
  </si>
  <si>
    <t>CONTRATO DE COMPRAVENTA-SIE-010-2022</t>
  </si>
  <si>
    <t>CONTRATO DE COMPRAVENTA-SIE-009-2022</t>
  </si>
  <si>
    <t>CONTRATO DE COMPRAVENTA-SIE-011-2022</t>
  </si>
  <si>
    <t>N-A</t>
  </si>
  <si>
    <t>https://community.secop.gov.co/Public/Tendering/ContractNoticePhases/View?PPI=CO1.PPI.22164822&amp;isFromPublicArea=True&amp;isModal=False</t>
  </si>
  <si>
    <t>https://community.secop.gov.co/Public/Tendering/ContractNoticePhases/View?PPI=CO1.PPI.22173352&amp;isFromPublicArea=True&amp;isModal=False</t>
  </si>
  <si>
    <t>https://community.secop.gov.co/Public/Tendering/ContractNoticePhases/View?PPI=CO1.PPI.22048793&amp;isFromPublicArea=True&amp;isModal=False</t>
  </si>
  <si>
    <t>https://community.secop.gov.co/Public/Tendering/ContractNoticePhases/View?PPI=CO1.PPI.21576923&amp;isFromPublicArea=True&amp;isModal=False</t>
  </si>
  <si>
    <t>https://community.secop.gov.co/Public/Tendering/ContractNoticePhases/View?PPI=CO1.PPI.21549857&amp;isFromPublicArea=True&amp;isModal=False</t>
  </si>
  <si>
    <t>https://community.secop.gov.co/Public/Tendering/ContractNoticePhases/View?PPI=CO1.PPI.21651206&amp;isFromPublicArea=True&amp;isModal=False</t>
  </si>
  <si>
    <t>PRESTAR LOS SERVICIOS PROFESIONALES COMO CONTADOR PUBLICO, PARA EL DESARROLLO DE LAS ACTIVIDADES EN LA GESTIÓN DEL ÁREA ADMINISTRATIVA EN EL MARCO DEL PROYECTO DEL FORTALECIMIENTO A LOS CUERPOS DE BOMBEROS DE COLOMBIA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</si>
</sst>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240A]\ * #,##0_-;\-[$$-240A]\ * #,##0_-;_-[$$-240A]\ * &quot;-&quot;??_-;_-@_-"/>
  </numFmts>
  <fonts count="9"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u/>
      <sz val="11"/>
      <color theme="10"/>
      <name val="Calibri"/>
      <family val="2"/>
      <scheme val="minor"/>
    </font>
    <font>
      <u/>
      <sz val="11"/>
      <color theme="10"/>
      <name val="Arial Narrow"/>
      <family val="2"/>
    </font>
    <font>
      <sz val="11"/>
      <color rgb="FF000000"/>
      <name val="Arial Narrow"/>
      <family val="2"/>
    </font>
    <font>
      <sz val="11"/>
      <name val="Arial Narrow"/>
      <family val="2"/>
    </font>
    <font>
      <b/>
      <sz val="11"/>
      <name val="Arial Narrow"/>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29">
    <xf numFmtId="0" fontId="0" fillId="0" borderId="0" xfId="0"/>
    <xf numFmtId="0" fontId="2" fillId="0" borderId="1" xfId="0" applyFont="1" applyBorder="1" applyAlignment="1">
      <alignment vertical="center" wrapText="1"/>
    </xf>
    <xf numFmtId="164" fontId="0" fillId="0" borderId="0" xfId="0" applyNumberForma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44" fontId="8" fillId="2" borderId="1" xfId="1"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0" borderId="0" xfId="0" applyFont="1"/>
    <xf numFmtId="0" fontId="7" fillId="3" borderId="1" xfId="0" applyFont="1" applyFill="1" applyBorder="1"/>
    <xf numFmtId="0" fontId="7" fillId="3" borderId="0" xfId="0" applyFont="1" applyFill="1"/>
    <xf numFmtId="0" fontId="7" fillId="3" borderId="5" xfId="0" applyFont="1" applyFill="1" applyBorder="1"/>
    <xf numFmtId="0" fontId="7" fillId="3" borderId="2" xfId="0" applyFont="1" applyFill="1" applyBorder="1"/>
    <xf numFmtId="0" fontId="7" fillId="3" borderId="6" xfId="0" applyFont="1" applyFill="1" applyBorder="1"/>
    <xf numFmtId="0" fontId="7" fillId="3" borderId="4" xfId="0" applyFont="1" applyFill="1" applyBorder="1"/>
    <xf numFmtId="0" fontId="5" fillId="3" borderId="1" xfId="2" applyFont="1" applyFill="1" applyBorder="1" applyAlignment="1">
      <alignment horizontal="center" vertical="center" wrapText="1"/>
    </xf>
    <xf numFmtId="0" fontId="7"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14" fontId="7" fillId="3" borderId="1" xfId="0" applyNumberFormat="1" applyFont="1" applyFill="1" applyBorder="1" applyAlignment="1">
      <alignment horizontal="center" vertical="center" wrapText="1"/>
    </xf>
    <xf numFmtId="44" fontId="2" fillId="3" borderId="1" xfId="1" applyFont="1" applyFill="1" applyBorder="1" applyAlignment="1">
      <alignment horizontal="center" vertical="center"/>
    </xf>
    <xf numFmtId="14" fontId="2" fillId="3" borderId="1" xfId="0" applyNumberFormat="1" applyFont="1" applyFill="1" applyBorder="1" applyAlignment="1">
      <alignment horizontal="center" vertical="center"/>
    </xf>
    <xf numFmtId="44" fontId="2" fillId="3" borderId="1" xfId="1" applyFont="1" applyFill="1" applyBorder="1" applyAlignment="1">
      <alignment horizontal="center" vertical="center" wrapText="1"/>
    </xf>
    <xf numFmtId="0" fontId="2" fillId="3" borderId="0" xfId="0" applyFont="1" applyFill="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left" vertical="top" wrapText="1"/>
    </xf>
    <xf numFmtId="14" fontId="7" fillId="3" borderId="1" xfId="0" applyNumberFormat="1" applyFon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637761</xdr:colOff>
      <xdr:row>0</xdr:row>
      <xdr:rowOff>82830</xdr:rowOff>
    </xdr:from>
    <xdr:to>
      <xdr:col>2</xdr:col>
      <xdr:colOff>514350</xdr:colOff>
      <xdr:row>0</xdr:row>
      <xdr:rowOff>1000126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7761" y="82830"/>
          <a:ext cx="2286414" cy="917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22164822&amp;isFromPublicArea=True&amp;isModal=False" TargetMode="External"/><Relationship Id="rId13" Type="http://schemas.openxmlformats.org/officeDocument/2006/relationships/hyperlink" Target="https://community.secop.gov.co/Public/Tendering/ContractNoticePhases/View?PPI=CO1.PPI.21651206&amp;isFromPublicArea=True&amp;isModal=False" TargetMode="External"/><Relationship Id="rId3" Type="http://schemas.openxmlformats.org/officeDocument/2006/relationships/hyperlink" Target="https://community.secop.gov.co/Public/Tendering/ContractNoticePhases/View?PPI=CO1.PPI.22024877&amp;isFromPublicArea=True&amp;isModal=False" TargetMode="External"/><Relationship Id="rId7" Type="http://schemas.openxmlformats.org/officeDocument/2006/relationships/hyperlink" Target="https://community.secop.gov.co/Public/Tendering/ContractNoticePhases/View?PPI=CO1.PPI.22112545&amp;isFromPublicArea=True&amp;isModal=False" TargetMode="External"/><Relationship Id="rId12" Type="http://schemas.openxmlformats.org/officeDocument/2006/relationships/hyperlink" Target="https://community.secop.gov.co/Public/Tendering/ContractNoticePhases/View?PPI=CO1.PPI.21549857&amp;isFromPublicArea=True&amp;isModal=False" TargetMode="External"/><Relationship Id="rId2" Type="http://schemas.openxmlformats.org/officeDocument/2006/relationships/hyperlink" Target="https://community.secop.gov.co/Public/Tendering/ContractNoticePhases/View?PPI=CO1.PPI.22016884&amp;isFromPublicArea=True&amp;isModal=False" TargetMode="External"/><Relationship Id="rId1" Type="http://schemas.openxmlformats.org/officeDocument/2006/relationships/hyperlink" Target="https://community.secop.gov.co/Public/Tendering/ContractNoticePhases/View?PPI=CO1.PPI.21971094&amp;isFromPublicArea=True&amp;isModal=False" TargetMode="External"/><Relationship Id="rId6" Type="http://schemas.openxmlformats.org/officeDocument/2006/relationships/hyperlink" Target="https://community.secop.gov.co/Public/Tendering/ContractNoticePhases/View?PPI=CO1.PPI.22104025&amp;isFromPublicArea=True&amp;isModal=False" TargetMode="External"/><Relationship Id="rId11" Type="http://schemas.openxmlformats.org/officeDocument/2006/relationships/hyperlink" Target="https://community.secop.gov.co/Public/Tendering/ContractNoticePhases/View?PPI=CO1.PPI.21576923&amp;isFromPublicArea=True&amp;isModal=False" TargetMode="External"/><Relationship Id="rId5" Type="http://schemas.openxmlformats.org/officeDocument/2006/relationships/hyperlink" Target="https://community.secop.gov.co/Public/Tendering/ContractNoticePhases/View?PPI=CO1.PPI.22060073&amp;isFromPublicArea=True&amp;isModal=False" TargetMode="External"/><Relationship Id="rId15" Type="http://schemas.openxmlformats.org/officeDocument/2006/relationships/drawing" Target="../drawings/drawing1.xml"/><Relationship Id="rId10" Type="http://schemas.openxmlformats.org/officeDocument/2006/relationships/hyperlink" Target="https://community.secop.gov.co/Public/Tendering/ContractNoticePhases/View?PPI=CO1.PPI.22048793&amp;isFromPublicArea=True&amp;isModal=False" TargetMode="External"/><Relationship Id="rId4" Type="http://schemas.openxmlformats.org/officeDocument/2006/relationships/hyperlink" Target="https://community.secop.gov.co/Public/Tendering/ContractNoticePhases/View?PPI=CO1.PPI.22051448&amp;isFromPublicArea=True&amp;isModal=False" TargetMode="External"/><Relationship Id="rId9" Type="http://schemas.openxmlformats.org/officeDocument/2006/relationships/hyperlink" Target="https://community.secop.gov.co/Public/Tendering/ContractNoticePhases/View?PPI=CO1.PPI.22173352&amp;isFromPublicArea=True&amp;isModal=False"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5"/>
  <sheetViews>
    <sheetView tabSelected="1" topLeftCell="H1" zoomScale="87" zoomScaleNormal="87" workbookViewId="0">
      <selection activeCell="S3" sqref="S3"/>
    </sheetView>
  </sheetViews>
  <sheetFormatPr baseColWidth="10" defaultRowHeight="83.25" customHeight="1" x14ac:dyDescent="0.25"/>
  <cols>
    <col min="1" max="1" width="13.85546875" customWidth="1"/>
    <col min="2" max="2" width="22.28515625" bestFit="1" customWidth="1"/>
    <col min="3" max="3" width="22.28515625" customWidth="1"/>
    <col min="4" max="4" width="17" customWidth="1"/>
    <col min="5" max="5" width="21.7109375" customWidth="1"/>
    <col min="6" max="6" width="26.140625" customWidth="1"/>
    <col min="7" max="7" width="16" customWidth="1"/>
    <col min="8" max="8" width="16.140625" customWidth="1"/>
    <col min="9" max="9" width="46.7109375" customWidth="1"/>
    <col min="10" max="10" width="17.85546875" customWidth="1"/>
    <col min="11" max="11" width="20.140625" style="2" customWidth="1"/>
    <col min="12" max="12" width="43.42578125" bestFit="1" customWidth="1"/>
    <col min="13" max="13" width="30" customWidth="1"/>
    <col min="14" max="14" width="59.5703125" customWidth="1"/>
    <col min="16" max="16" width="11.140625" customWidth="1"/>
    <col min="17" max="17" width="21.42578125" customWidth="1"/>
    <col min="26" max="26" width="18.7109375" customWidth="1"/>
    <col min="29" max="29" width="18" customWidth="1"/>
    <col min="31" max="31" width="30.140625" customWidth="1"/>
    <col min="32" max="32" width="17" customWidth="1"/>
  </cols>
  <sheetData>
    <row r="1" spans="1:33" ht="83.25" customHeight="1" x14ac:dyDescent="0.25">
      <c r="A1" s="3"/>
      <c r="B1" s="3"/>
      <c r="C1" s="3"/>
      <c r="D1" s="4" t="s">
        <v>40</v>
      </c>
      <c r="E1" s="3"/>
      <c r="F1" s="3"/>
      <c r="G1" s="3"/>
      <c r="H1" s="3"/>
      <c r="I1" s="3"/>
      <c r="J1" s="3"/>
      <c r="K1" s="3"/>
      <c r="L1" s="3"/>
      <c r="M1" s="1"/>
    </row>
    <row r="2" spans="1:33" s="9" customFormat="1" ht="83.25" customHeight="1" x14ac:dyDescent="0.3">
      <c r="A2" s="5" t="s">
        <v>0</v>
      </c>
      <c r="B2" s="5" t="s">
        <v>15</v>
      </c>
      <c r="C2" s="5" t="s">
        <v>1</v>
      </c>
      <c r="D2" s="6" t="s">
        <v>2</v>
      </c>
      <c r="E2" s="5" t="s">
        <v>3</v>
      </c>
      <c r="F2" s="5" t="s">
        <v>4</v>
      </c>
      <c r="G2" s="5" t="s">
        <v>16</v>
      </c>
      <c r="H2" s="5" t="s">
        <v>17</v>
      </c>
      <c r="I2" s="5" t="s">
        <v>5</v>
      </c>
      <c r="J2" s="5" t="s">
        <v>18</v>
      </c>
      <c r="K2" s="5" t="s">
        <v>6</v>
      </c>
      <c r="L2" s="6" t="s">
        <v>19</v>
      </c>
      <c r="M2" s="5" t="s">
        <v>20</v>
      </c>
      <c r="N2" s="5" t="s">
        <v>7</v>
      </c>
      <c r="O2" s="5" t="s">
        <v>21</v>
      </c>
      <c r="P2" s="5" t="s">
        <v>8</v>
      </c>
      <c r="Q2" s="7" t="s">
        <v>22</v>
      </c>
      <c r="R2" s="5" t="s">
        <v>23</v>
      </c>
      <c r="S2" s="5" t="s">
        <v>24</v>
      </c>
      <c r="T2" s="5" t="s">
        <v>25</v>
      </c>
      <c r="U2" s="5" t="s">
        <v>26</v>
      </c>
      <c r="V2" s="5" t="s">
        <v>27</v>
      </c>
      <c r="W2" s="5" t="s">
        <v>28</v>
      </c>
      <c r="X2" s="5" t="s">
        <v>29</v>
      </c>
      <c r="Y2" s="5" t="s">
        <v>30</v>
      </c>
      <c r="Z2" s="7" t="s">
        <v>9</v>
      </c>
      <c r="AA2" s="5" t="s">
        <v>31</v>
      </c>
      <c r="AB2" s="5" t="s">
        <v>32</v>
      </c>
      <c r="AC2" s="5" t="s">
        <v>10</v>
      </c>
      <c r="AD2" s="5" t="s">
        <v>33</v>
      </c>
      <c r="AE2" s="6" t="s">
        <v>34</v>
      </c>
      <c r="AF2" s="8" t="s">
        <v>35</v>
      </c>
    </row>
    <row r="3" spans="1:33" s="11" customFormat="1" ht="83.25" customHeight="1" x14ac:dyDescent="0.3">
      <c r="A3" s="17">
        <v>240</v>
      </c>
      <c r="B3" s="18" t="s">
        <v>36</v>
      </c>
      <c r="C3" s="19" t="s">
        <v>41</v>
      </c>
      <c r="D3" s="17" t="s">
        <v>11</v>
      </c>
      <c r="E3" s="28">
        <v>44900</v>
      </c>
      <c r="F3" s="21">
        <v>44900</v>
      </c>
      <c r="G3" s="18">
        <v>26922</v>
      </c>
      <c r="H3" s="18">
        <v>99522</v>
      </c>
      <c r="I3" s="18" t="s">
        <v>44</v>
      </c>
      <c r="J3" s="19" t="s">
        <v>38</v>
      </c>
      <c r="K3" s="17" t="s">
        <v>14</v>
      </c>
      <c r="L3" s="20">
        <v>901449014</v>
      </c>
      <c r="M3" s="18">
        <v>1</v>
      </c>
      <c r="N3" s="26" t="s">
        <v>52</v>
      </c>
      <c r="O3" s="21">
        <v>44926</v>
      </c>
      <c r="P3" s="19">
        <f t="shared" ref="P3:P15" si="0">+F3-O3</f>
        <v>-26</v>
      </c>
      <c r="Q3" s="22">
        <v>49707000</v>
      </c>
      <c r="R3" s="23">
        <v>44901</v>
      </c>
      <c r="S3" s="10"/>
      <c r="T3" s="10"/>
      <c r="U3" s="10"/>
      <c r="V3" s="10"/>
      <c r="W3" s="10"/>
      <c r="X3" s="10"/>
      <c r="Y3" s="10"/>
      <c r="Z3" s="24">
        <f t="shared" ref="Z3:Z15" si="1">+Q3+V3+W3+X3-Y3</f>
        <v>49707000</v>
      </c>
      <c r="AA3" s="10"/>
      <c r="AB3" s="10"/>
      <c r="AC3" s="18" t="s">
        <v>62</v>
      </c>
      <c r="AD3" s="18">
        <v>1075238430</v>
      </c>
      <c r="AE3" s="16" t="s">
        <v>63</v>
      </c>
      <c r="AF3" s="10"/>
    </row>
    <row r="4" spans="1:33" s="11" customFormat="1" ht="83.25" customHeight="1" x14ac:dyDescent="0.3">
      <c r="A4" s="17">
        <v>241</v>
      </c>
      <c r="B4" s="18" t="s">
        <v>36</v>
      </c>
      <c r="C4" s="19" t="s">
        <v>12</v>
      </c>
      <c r="D4" s="17" t="s">
        <v>11</v>
      </c>
      <c r="E4" s="28">
        <v>44900</v>
      </c>
      <c r="F4" s="21">
        <v>44901</v>
      </c>
      <c r="G4" s="18">
        <v>27022</v>
      </c>
      <c r="H4" s="18">
        <v>102322</v>
      </c>
      <c r="I4" s="18" t="s">
        <v>45</v>
      </c>
      <c r="J4" s="19" t="s">
        <v>37</v>
      </c>
      <c r="K4" s="17" t="s">
        <v>13</v>
      </c>
      <c r="L4" s="20">
        <v>79148276</v>
      </c>
      <c r="M4" s="18">
        <v>1</v>
      </c>
      <c r="N4" s="27" t="s">
        <v>91</v>
      </c>
      <c r="O4" s="21">
        <v>44926</v>
      </c>
      <c r="P4" s="19">
        <f t="shared" si="0"/>
        <v>-25</v>
      </c>
      <c r="Q4" s="22">
        <v>5500000</v>
      </c>
      <c r="R4" s="23">
        <v>44900</v>
      </c>
      <c r="S4" s="10"/>
      <c r="T4" s="10"/>
      <c r="U4" s="10"/>
      <c r="V4" s="10"/>
      <c r="W4" s="10"/>
      <c r="X4" s="10"/>
      <c r="Y4" s="10"/>
      <c r="Z4" s="24">
        <f t="shared" si="1"/>
        <v>5500000</v>
      </c>
      <c r="AA4" s="10"/>
      <c r="AB4" s="10"/>
      <c r="AC4" s="18" t="s">
        <v>39</v>
      </c>
      <c r="AD4" s="18">
        <v>86045488</v>
      </c>
      <c r="AE4" s="16" t="s">
        <v>64</v>
      </c>
      <c r="AF4" s="10"/>
    </row>
    <row r="5" spans="1:33" s="11" customFormat="1" ht="83.25" customHeight="1" x14ac:dyDescent="0.3">
      <c r="A5" s="17">
        <v>242</v>
      </c>
      <c r="B5" s="18" t="s">
        <v>36</v>
      </c>
      <c r="C5" s="19" t="s">
        <v>12</v>
      </c>
      <c r="D5" s="17" t="s">
        <v>11</v>
      </c>
      <c r="E5" s="28">
        <v>44900</v>
      </c>
      <c r="F5" s="21">
        <v>44901</v>
      </c>
      <c r="G5" s="18">
        <v>27222</v>
      </c>
      <c r="H5" s="18">
        <v>102422</v>
      </c>
      <c r="I5" s="18" t="s">
        <v>46</v>
      </c>
      <c r="J5" s="19" t="s">
        <v>37</v>
      </c>
      <c r="K5" s="17" t="s">
        <v>13</v>
      </c>
      <c r="L5" s="20">
        <v>79684468</v>
      </c>
      <c r="M5" s="18">
        <v>5</v>
      </c>
      <c r="N5" s="27" t="s">
        <v>53</v>
      </c>
      <c r="O5" s="21">
        <v>44926</v>
      </c>
      <c r="P5" s="19">
        <f t="shared" si="0"/>
        <v>-25</v>
      </c>
      <c r="Q5" s="22">
        <v>7000000</v>
      </c>
      <c r="R5" s="23">
        <v>44901</v>
      </c>
      <c r="S5" s="10"/>
      <c r="T5" s="10"/>
      <c r="U5" s="10"/>
      <c r="V5" s="10"/>
      <c r="W5" s="10"/>
      <c r="X5" s="10"/>
      <c r="Y5" s="10"/>
      <c r="Z5" s="24">
        <f t="shared" si="1"/>
        <v>7000000</v>
      </c>
      <c r="AA5" s="10"/>
      <c r="AB5" s="10"/>
      <c r="AC5" s="18" t="s">
        <v>65</v>
      </c>
      <c r="AD5" s="18">
        <v>16642011</v>
      </c>
      <c r="AE5" s="16" t="s">
        <v>66</v>
      </c>
      <c r="AF5" s="10"/>
    </row>
    <row r="6" spans="1:33" s="11" customFormat="1" ht="83.25" customHeight="1" x14ac:dyDescent="0.3">
      <c r="A6" s="17">
        <v>243</v>
      </c>
      <c r="B6" s="18" t="s">
        <v>36</v>
      </c>
      <c r="C6" s="19" t="s">
        <v>12</v>
      </c>
      <c r="D6" s="17" t="s">
        <v>43</v>
      </c>
      <c r="E6" s="28">
        <v>44903</v>
      </c>
      <c r="F6" s="21">
        <v>44903</v>
      </c>
      <c r="G6" s="18">
        <v>22222</v>
      </c>
      <c r="H6" s="18">
        <v>21122</v>
      </c>
      <c r="I6" s="19" t="s">
        <v>47</v>
      </c>
      <c r="J6" s="19" t="s">
        <v>38</v>
      </c>
      <c r="K6" s="17" t="s">
        <v>14</v>
      </c>
      <c r="L6" s="20">
        <v>860013570</v>
      </c>
      <c r="M6" s="18">
        <v>3</v>
      </c>
      <c r="N6" s="27" t="s">
        <v>54</v>
      </c>
      <c r="O6" s="21">
        <v>44926</v>
      </c>
      <c r="P6" s="19">
        <f t="shared" si="0"/>
        <v>-23</v>
      </c>
      <c r="Q6" s="22">
        <v>20000000</v>
      </c>
      <c r="R6" s="21">
        <v>44904</v>
      </c>
      <c r="S6" s="10"/>
      <c r="T6" s="10"/>
      <c r="U6" s="10"/>
      <c r="V6" s="10"/>
      <c r="W6" s="10"/>
      <c r="X6" s="10"/>
      <c r="Y6" s="10"/>
      <c r="Z6" s="24">
        <f t="shared" si="1"/>
        <v>20000000</v>
      </c>
      <c r="AA6" s="10"/>
      <c r="AB6" s="10"/>
      <c r="AC6" s="18" t="s">
        <v>39</v>
      </c>
      <c r="AD6" s="18">
        <v>86045488</v>
      </c>
      <c r="AE6" s="16" t="s">
        <v>67</v>
      </c>
      <c r="AF6" s="10"/>
    </row>
    <row r="7" spans="1:33" s="11" customFormat="1" ht="83.25" customHeight="1" x14ac:dyDescent="0.3">
      <c r="A7" s="17">
        <v>244</v>
      </c>
      <c r="B7" s="18" t="s">
        <v>36</v>
      </c>
      <c r="C7" s="19" t="s">
        <v>12</v>
      </c>
      <c r="D7" s="17" t="s">
        <v>11</v>
      </c>
      <c r="E7" s="28">
        <v>44902</v>
      </c>
      <c r="F7" s="21">
        <v>44902</v>
      </c>
      <c r="G7" s="18">
        <v>27322</v>
      </c>
      <c r="H7" s="18">
        <v>102722</v>
      </c>
      <c r="I7" s="18" t="s">
        <v>48</v>
      </c>
      <c r="J7" s="19" t="s">
        <v>37</v>
      </c>
      <c r="K7" s="17" t="s">
        <v>13</v>
      </c>
      <c r="L7" s="20">
        <v>1122648907</v>
      </c>
      <c r="M7" s="18">
        <v>0</v>
      </c>
      <c r="N7" s="27" t="s">
        <v>55</v>
      </c>
      <c r="O7" s="21">
        <v>44926</v>
      </c>
      <c r="P7" s="19">
        <f t="shared" si="0"/>
        <v>-24</v>
      </c>
      <c r="Q7" s="22">
        <v>4800000</v>
      </c>
      <c r="R7" s="23">
        <v>44902</v>
      </c>
      <c r="S7" s="10"/>
      <c r="T7" s="10"/>
      <c r="U7" s="10"/>
      <c r="V7" s="10"/>
      <c r="W7" s="10"/>
      <c r="X7" s="10"/>
      <c r="Y7" s="10"/>
      <c r="Z7" s="24">
        <f t="shared" si="1"/>
        <v>4800000</v>
      </c>
      <c r="AA7" s="10"/>
      <c r="AB7" s="10"/>
      <c r="AC7" s="18" t="s">
        <v>65</v>
      </c>
      <c r="AD7" s="18">
        <v>16642011</v>
      </c>
      <c r="AE7" s="16" t="s">
        <v>68</v>
      </c>
      <c r="AF7" s="10"/>
    </row>
    <row r="8" spans="1:33" s="11" customFormat="1" ht="83.25" customHeight="1" x14ac:dyDescent="0.3">
      <c r="A8" s="17">
        <v>245</v>
      </c>
      <c r="B8" s="18" t="s">
        <v>36</v>
      </c>
      <c r="C8" s="19" t="s">
        <v>42</v>
      </c>
      <c r="D8" s="17" t="s">
        <v>11</v>
      </c>
      <c r="E8" s="28">
        <v>44905</v>
      </c>
      <c r="F8" s="21">
        <v>44907</v>
      </c>
      <c r="G8" s="18">
        <v>27422</v>
      </c>
      <c r="H8" s="18">
        <v>104122</v>
      </c>
      <c r="I8" s="18" t="s">
        <v>49</v>
      </c>
      <c r="J8" s="19" t="s">
        <v>38</v>
      </c>
      <c r="K8" s="17" t="s">
        <v>14</v>
      </c>
      <c r="L8" s="20">
        <v>800204084</v>
      </c>
      <c r="M8" s="18">
        <v>7</v>
      </c>
      <c r="N8" s="27" t="s">
        <v>56</v>
      </c>
      <c r="O8" s="21">
        <v>44926</v>
      </c>
      <c r="P8" s="19">
        <f t="shared" si="0"/>
        <v>-19</v>
      </c>
      <c r="Q8" s="22">
        <v>857142857</v>
      </c>
      <c r="R8" s="23" t="s">
        <v>84</v>
      </c>
      <c r="S8" s="10"/>
      <c r="T8" s="10"/>
      <c r="U8" s="10"/>
      <c r="V8" s="10"/>
      <c r="W8" s="10"/>
      <c r="X8" s="10"/>
      <c r="Y8" s="10"/>
      <c r="Z8" s="24">
        <f t="shared" si="1"/>
        <v>857142857</v>
      </c>
      <c r="AA8" s="10"/>
      <c r="AB8" s="10"/>
      <c r="AC8" s="18" t="s">
        <v>65</v>
      </c>
      <c r="AD8" s="18">
        <v>16642011</v>
      </c>
      <c r="AE8" s="16" t="s">
        <v>69</v>
      </c>
      <c r="AF8" s="10"/>
    </row>
    <row r="9" spans="1:33" s="11" customFormat="1" ht="83.25" customHeight="1" x14ac:dyDescent="0.3">
      <c r="A9" s="17">
        <v>246</v>
      </c>
      <c r="B9" s="18" t="s">
        <v>36</v>
      </c>
      <c r="C9" s="19" t="s">
        <v>12</v>
      </c>
      <c r="D9" s="17" t="s">
        <v>11</v>
      </c>
      <c r="E9" s="28">
        <v>44907</v>
      </c>
      <c r="F9" s="21">
        <v>44907</v>
      </c>
      <c r="G9" s="18">
        <v>27822</v>
      </c>
      <c r="H9" s="18">
        <v>104222</v>
      </c>
      <c r="I9" s="18" t="s">
        <v>50</v>
      </c>
      <c r="J9" s="19" t="s">
        <v>37</v>
      </c>
      <c r="K9" s="17" t="s">
        <v>13</v>
      </c>
      <c r="L9" s="20">
        <v>94450685</v>
      </c>
      <c r="M9" s="18">
        <v>7</v>
      </c>
      <c r="N9" s="27" t="s">
        <v>57</v>
      </c>
      <c r="O9" s="21">
        <v>44926</v>
      </c>
      <c r="P9" s="19">
        <f t="shared" si="0"/>
        <v>-19</v>
      </c>
      <c r="Q9" s="22">
        <v>4800000</v>
      </c>
      <c r="R9" s="23">
        <v>44908</v>
      </c>
      <c r="S9" s="10"/>
      <c r="T9" s="10"/>
      <c r="U9" s="10"/>
      <c r="V9" s="10"/>
      <c r="W9" s="10"/>
      <c r="X9" s="10"/>
      <c r="Y9" s="10"/>
      <c r="Z9" s="24">
        <f t="shared" si="1"/>
        <v>4800000</v>
      </c>
      <c r="AA9" s="10"/>
      <c r="AB9" s="10"/>
      <c r="AC9" s="18" t="s">
        <v>65</v>
      </c>
      <c r="AD9" s="18">
        <v>16642011</v>
      </c>
      <c r="AE9" s="16" t="s">
        <v>70</v>
      </c>
      <c r="AF9" s="10"/>
    </row>
    <row r="10" spans="1:33" s="11" customFormat="1" ht="83.25" customHeight="1" x14ac:dyDescent="0.3">
      <c r="A10" s="17">
        <v>247</v>
      </c>
      <c r="B10" s="18" t="s">
        <v>36</v>
      </c>
      <c r="C10" s="25" t="s">
        <v>41</v>
      </c>
      <c r="D10" s="17" t="s">
        <v>11</v>
      </c>
      <c r="E10" s="28">
        <v>44910</v>
      </c>
      <c r="F10" s="21">
        <v>44910</v>
      </c>
      <c r="G10" s="18">
        <v>28022</v>
      </c>
      <c r="H10" s="18">
        <v>106622</v>
      </c>
      <c r="I10" s="18" t="s">
        <v>51</v>
      </c>
      <c r="J10" s="19" t="s">
        <v>38</v>
      </c>
      <c r="K10" s="17" t="s">
        <v>14</v>
      </c>
      <c r="L10" s="20">
        <v>830054299</v>
      </c>
      <c r="M10" s="18">
        <v>9</v>
      </c>
      <c r="N10" s="27" t="s">
        <v>77</v>
      </c>
      <c r="O10" s="21">
        <v>44926</v>
      </c>
      <c r="P10" s="19">
        <f t="shared" si="0"/>
        <v>-16</v>
      </c>
      <c r="Q10" s="22">
        <v>1610400000</v>
      </c>
      <c r="R10" s="23">
        <v>44911</v>
      </c>
      <c r="S10" s="10"/>
      <c r="T10" s="10"/>
      <c r="U10" s="10"/>
      <c r="V10" s="10"/>
      <c r="W10" s="10"/>
      <c r="X10" s="10"/>
      <c r="Y10" s="10"/>
      <c r="Z10" s="24">
        <f t="shared" si="1"/>
        <v>1610400000</v>
      </c>
      <c r="AA10" s="10"/>
      <c r="AB10" s="10"/>
      <c r="AC10" s="18" t="s">
        <v>65</v>
      </c>
      <c r="AD10" s="18">
        <v>16642011</v>
      </c>
      <c r="AE10" s="16" t="s">
        <v>85</v>
      </c>
      <c r="AF10" s="10"/>
    </row>
    <row r="11" spans="1:33" s="13" customFormat="1" ht="83.25" customHeight="1" x14ac:dyDescent="0.3">
      <c r="A11" s="17">
        <v>248</v>
      </c>
      <c r="B11" s="18" t="s">
        <v>36</v>
      </c>
      <c r="C11" s="19" t="s">
        <v>12</v>
      </c>
      <c r="D11" s="17" t="s">
        <v>11</v>
      </c>
      <c r="E11" s="28">
        <v>44911</v>
      </c>
      <c r="F11" s="28">
        <v>44911</v>
      </c>
      <c r="G11" s="18">
        <v>28122</v>
      </c>
      <c r="H11" s="18">
        <v>106722</v>
      </c>
      <c r="I11" s="18" t="s">
        <v>58</v>
      </c>
      <c r="J11" s="19" t="s">
        <v>37</v>
      </c>
      <c r="K11" s="17" t="s">
        <v>13</v>
      </c>
      <c r="L11" s="20">
        <v>16610079</v>
      </c>
      <c r="M11" s="18">
        <v>7</v>
      </c>
      <c r="N11" s="27" t="s">
        <v>59</v>
      </c>
      <c r="O11" s="21">
        <v>44926</v>
      </c>
      <c r="P11" s="19">
        <f t="shared" si="0"/>
        <v>-15</v>
      </c>
      <c r="Q11" s="22">
        <v>2600000</v>
      </c>
      <c r="R11" s="23">
        <v>44911</v>
      </c>
      <c r="S11" s="10"/>
      <c r="T11" s="10"/>
      <c r="U11" s="10"/>
      <c r="V11" s="10"/>
      <c r="W11" s="10"/>
      <c r="X11" s="10"/>
      <c r="Y11" s="10"/>
      <c r="Z11" s="24">
        <f t="shared" si="1"/>
        <v>2600000</v>
      </c>
      <c r="AA11" s="10"/>
      <c r="AB11" s="10"/>
      <c r="AC11" s="18" t="s">
        <v>65</v>
      </c>
      <c r="AD11" s="18">
        <v>16642011</v>
      </c>
      <c r="AE11" s="16" t="s">
        <v>86</v>
      </c>
      <c r="AF11" s="10"/>
      <c r="AG11" s="12"/>
    </row>
    <row r="12" spans="1:33" s="10" customFormat="1" ht="83.25" customHeight="1" x14ac:dyDescent="0.3">
      <c r="A12" s="17">
        <v>249</v>
      </c>
      <c r="B12" s="18" t="s">
        <v>78</v>
      </c>
      <c r="C12" s="19" t="s">
        <v>79</v>
      </c>
      <c r="D12" s="17" t="s">
        <v>43</v>
      </c>
      <c r="E12" s="28">
        <v>44915</v>
      </c>
      <c r="F12" s="28">
        <v>44917</v>
      </c>
      <c r="G12" s="18">
        <v>2322</v>
      </c>
      <c r="H12" s="18">
        <v>22122</v>
      </c>
      <c r="I12" s="18" t="s">
        <v>60</v>
      </c>
      <c r="J12" s="19" t="s">
        <v>38</v>
      </c>
      <c r="K12" s="17" t="s">
        <v>14</v>
      </c>
      <c r="L12" s="20">
        <v>900454102</v>
      </c>
      <c r="M12" s="20">
        <v>6</v>
      </c>
      <c r="N12" s="26" t="s">
        <v>61</v>
      </c>
      <c r="O12" s="21">
        <v>44926</v>
      </c>
      <c r="P12" s="19">
        <f t="shared" si="0"/>
        <v>-9</v>
      </c>
      <c r="Q12" s="22">
        <v>3500000</v>
      </c>
      <c r="R12" s="23">
        <v>44915</v>
      </c>
      <c r="S12" s="14"/>
      <c r="T12" s="14"/>
      <c r="U12" s="14"/>
      <c r="V12" s="14"/>
      <c r="W12" s="14"/>
      <c r="X12" s="14"/>
      <c r="Y12" s="14"/>
      <c r="Z12" s="24">
        <f t="shared" si="1"/>
        <v>3500000</v>
      </c>
      <c r="AA12" s="14"/>
      <c r="AB12" s="14"/>
      <c r="AC12" s="18" t="s">
        <v>39</v>
      </c>
      <c r="AD12" s="18">
        <v>86045488</v>
      </c>
      <c r="AE12" s="16" t="s">
        <v>87</v>
      </c>
      <c r="AG12" s="15"/>
    </row>
    <row r="13" spans="1:33" s="11" customFormat="1" ht="136.5" customHeight="1" x14ac:dyDescent="0.3">
      <c r="A13" s="17">
        <v>250</v>
      </c>
      <c r="B13" s="18" t="s">
        <v>80</v>
      </c>
      <c r="C13" s="19" t="s">
        <v>81</v>
      </c>
      <c r="D13" s="17" t="s">
        <v>11</v>
      </c>
      <c r="E13" s="28">
        <v>44916</v>
      </c>
      <c r="F13" s="21">
        <v>44916</v>
      </c>
      <c r="G13" s="18">
        <v>27722</v>
      </c>
      <c r="H13" s="18">
        <v>109022</v>
      </c>
      <c r="I13" s="18" t="s">
        <v>74</v>
      </c>
      <c r="J13" s="19" t="s">
        <v>38</v>
      </c>
      <c r="K13" s="17" t="s">
        <v>14</v>
      </c>
      <c r="L13" s="20">
        <v>890921246</v>
      </c>
      <c r="M13" s="18">
        <v>6</v>
      </c>
      <c r="N13" s="27" t="s">
        <v>71</v>
      </c>
      <c r="O13" s="21">
        <v>44926</v>
      </c>
      <c r="P13" s="19">
        <f t="shared" si="0"/>
        <v>-10</v>
      </c>
      <c r="Q13" s="22">
        <v>4732934000</v>
      </c>
      <c r="R13" s="23">
        <v>44917</v>
      </c>
      <c r="S13" s="10"/>
      <c r="T13" s="10"/>
      <c r="U13" s="10"/>
      <c r="V13" s="10"/>
      <c r="W13" s="10"/>
      <c r="X13" s="10"/>
      <c r="Y13" s="10"/>
      <c r="Z13" s="24">
        <f t="shared" si="1"/>
        <v>4732934000</v>
      </c>
      <c r="AA13" s="10"/>
      <c r="AB13" s="10"/>
      <c r="AC13" s="18" t="s">
        <v>65</v>
      </c>
      <c r="AD13" s="18">
        <v>16642011</v>
      </c>
      <c r="AE13" s="16" t="s">
        <v>88</v>
      </c>
      <c r="AF13" s="10"/>
    </row>
    <row r="14" spans="1:33" s="11" customFormat="1" ht="83.25" customHeight="1" x14ac:dyDescent="0.3">
      <c r="A14" s="17">
        <v>251</v>
      </c>
      <c r="B14" s="18" t="s">
        <v>80</v>
      </c>
      <c r="C14" s="19" t="s">
        <v>82</v>
      </c>
      <c r="D14" s="17" t="s">
        <v>11</v>
      </c>
      <c r="E14" s="28">
        <v>44917</v>
      </c>
      <c r="F14" s="21">
        <v>44921</v>
      </c>
      <c r="G14" s="18">
        <v>27622</v>
      </c>
      <c r="H14" s="18">
        <v>108622</v>
      </c>
      <c r="I14" s="18" t="s">
        <v>75</v>
      </c>
      <c r="J14" s="19" t="s">
        <v>38</v>
      </c>
      <c r="K14" s="17" t="s">
        <v>14</v>
      </c>
      <c r="L14" s="20">
        <v>900202174</v>
      </c>
      <c r="M14" s="18">
        <v>5</v>
      </c>
      <c r="N14" s="26" t="s">
        <v>72</v>
      </c>
      <c r="O14" s="21">
        <v>44926</v>
      </c>
      <c r="P14" s="19">
        <f>+F14-O14</f>
        <v>-5</v>
      </c>
      <c r="Q14" s="22">
        <v>2226573000</v>
      </c>
      <c r="R14" s="23">
        <v>44911</v>
      </c>
      <c r="S14" s="10"/>
      <c r="T14" s="10"/>
      <c r="U14" s="10"/>
      <c r="V14" s="10"/>
      <c r="W14" s="10"/>
      <c r="X14" s="10"/>
      <c r="Y14" s="10"/>
      <c r="Z14" s="24">
        <f t="shared" si="1"/>
        <v>2226573000</v>
      </c>
      <c r="AA14" s="10"/>
      <c r="AB14" s="10"/>
      <c r="AC14" s="18" t="s">
        <v>65</v>
      </c>
      <c r="AD14" s="18">
        <v>16642011</v>
      </c>
      <c r="AE14" s="16" t="s">
        <v>89</v>
      </c>
      <c r="AF14" s="10"/>
    </row>
    <row r="15" spans="1:33" s="11" customFormat="1" ht="83.25" customHeight="1" x14ac:dyDescent="0.3">
      <c r="A15" s="17">
        <v>252</v>
      </c>
      <c r="B15" s="18" t="s">
        <v>80</v>
      </c>
      <c r="C15" s="19" t="s">
        <v>83</v>
      </c>
      <c r="D15" s="17" t="s">
        <v>11</v>
      </c>
      <c r="E15" s="28">
        <v>44917</v>
      </c>
      <c r="F15" s="21">
        <v>44921</v>
      </c>
      <c r="G15" s="18">
        <v>27522</v>
      </c>
      <c r="H15" s="18">
        <v>108522</v>
      </c>
      <c r="I15" s="18" t="s">
        <v>76</v>
      </c>
      <c r="J15" s="19" t="s">
        <v>38</v>
      </c>
      <c r="K15" s="17" t="s">
        <v>14</v>
      </c>
      <c r="L15" s="20">
        <v>830092596</v>
      </c>
      <c r="M15" s="20">
        <v>2</v>
      </c>
      <c r="N15" s="26" t="s">
        <v>73</v>
      </c>
      <c r="O15" s="21">
        <v>44926</v>
      </c>
      <c r="P15" s="19">
        <f>+F15-O15</f>
        <v>-5</v>
      </c>
      <c r="Q15" s="22">
        <v>1252000000</v>
      </c>
      <c r="R15" s="23">
        <v>44917</v>
      </c>
      <c r="S15" s="10"/>
      <c r="T15" s="10"/>
      <c r="U15" s="10"/>
      <c r="V15" s="10"/>
      <c r="W15" s="10"/>
      <c r="X15" s="10"/>
      <c r="Y15" s="10"/>
      <c r="Z15" s="24">
        <f t="shared" si="1"/>
        <v>1252000000</v>
      </c>
      <c r="AA15" s="10"/>
      <c r="AB15" s="10"/>
      <c r="AC15" s="18" t="s">
        <v>65</v>
      </c>
      <c r="AD15" s="18">
        <v>16642011</v>
      </c>
      <c r="AE15" s="16" t="s">
        <v>90</v>
      </c>
      <c r="AF15" s="10"/>
    </row>
  </sheetData>
  <mergeCells count="2">
    <mergeCell ref="A1:C1"/>
    <mergeCell ref="D1:L1"/>
  </mergeCells>
  <dataValidations count="6">
    <dataValidation type="list" allowBlank="1" showInputMessage="1" showErrorMessage="1" errorTitle="Entrada no válida" error="Por favor seleccione un elemento de la lista" promptTitle="Seleccione un elemento de la lista" prompt=" Seleccione de la lista el DÍGITO DE VERIFICACIÓN  del NIT del Contratista." sqref="M12" xr:uid="{4D18116D-5970-4D45-A32B-CEC8F2C59586}">
      <formula1>$E$351090:$E$351101</formula1>
    </dataValidation>
    <dataValidation type="date" allowBlank="1" showInputMessage="1" errorTitle="Entrada no válida" error="Por favor escriba una fecha válida (AAAA/MM/DD)" promptTitle="Ingrese una fecha (AAAA/MM/DD)" prompt=" Registre la fecha de expedición de la ÚLTIMA póliza de garantía. (FORMATO AAAA/MM/DD)." sqref="R12:R15" xr:uid="{19162764-0BB9-4C16-A078-F6142CE0B475}">
      <formula1>1900/1/1</formula1>
      <formula2>3000/1/1</formula2>
    </dataValidation>
    <dataValidation type="list" allowBlank="1" showInputMessage="1" showErrorMessage="1" errorTitle="Entrada no válida" error="Por favor seleccione un elemento de la lista" promptTitle="Seleccione un elemento de la lista" prompt=" Con base en el OBJETO del contrato, seleccione de la lista la CLASE de contratación." sqref="C13:C15" xr:uid="{DC95DD87-FCE2-47C9-B78B-1F1EE58EB819}">
      <formula1>$D$351095:$D$351116</formula1>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B13:B15" xr:uid="{5A838F05-196F-4D8F-AE92-212B9F8F4857}">
      <formula1>$C$351095:$C$351101</formula1>
    </dataValidation>
    <dataValidation type="textLength" allowBlank="1" showInputMessage="1" showErrorMessage="1" errorTitle="Entrada no válida" error="Escriba un texto  Maximo 8 Caracteres" promptTitle="Cualquier contenido Maximo 8 Caracteres" prompt=" Registre los 8 digitos del código SECOP" sqref="L13:L15" xr:uid="{6C03D4D3-8F24-4B39-ADA5-63A0DE5EE3DA}">
      <formula1>0</formula1>
      <formula2>8</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l Contratista." sqref="M13" xr:uid="{B51B8BCD-D79E-452B-8394-AD7CE3464FFA}">
      <formula1>$E$351095:$E$351106</formula1>
    </dataValidation>
  </dataValidations>
  <hyperlinks>
    <hyperlink ref="AE3" r:id="rId1" xr:uid="{B9084BC3-DE22-42C9-A2C6-DC070A3A9089}"/>
    <hyperlink ref="AE4" r:id="rId2" xr:uid="{8A129856-51CA-47F5-B479-26C5408A511A}"/>
    <hyperlink ref="AE5" r:id="rId3" xr:uid="{81301B4D-7A5E-48D9-9446-73EC343ED3AD}"/>
    <hyperlink ref="AE6" r:id="rId4" xr:uid="{65C8FA0D-2581-4940-9494-0F3C60767E95}"/>
    <hyperlink ref="AE7" r:id="rId5" xr:uid="{6588544D-5B10-43DC-A5CA-4060F50160A9}"/>
    <hyperlink ref="AE8" r:id="rId6" xr:uid="{0029328E-64EE-4D48-83F7-2B0855BF796F}"/>
    <hyperlink ref="AE9" r:id="rId7" xr:uid="{B35E3A9C-DB4B-4290-A20A-03A97F576928}"/>
    <hyperlink ref="AE10" r:id="rId8" xr:uid="{2D84B38B-E22E-4B86-94B0-11B887E31293}"/>
    <hyperlink ref="AE11" r:id="rId9" xr:uid="{A8DB0C41-8E31-4006-9E99-80B2ED38718C}"/>
    <hyperlink ref="AE12" r:id="rId10" xr:uid="{262A8127-1181-43BF-BB24-0043E9654B3E}"/>
    <hyperlink ref="AE13" r:id="rId11" xr:uid="{36DC1282-816C-406A-B15C-01A786266836}"/>
    <hyperlink ref="AE14" r:id="rId12" xr:uid="{D7FB7459-5EEA-4E92-99F8-81A0458E9BE9}"/>
    <hyperlink ref="AE15" r:id="rId13" xr:uid="{433A5DD6-AB09-4D3D-B3F0-B31EF8E7C42C}"/>
  </hyperlinks>
  <pageMargins left="0.7" right="0.7" top="0.75" bottom="0.75" header="0.3" footer="0.3"/>
  <pageSetup orientation="portrait"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Fernando Delgado Yara</dc:creator>
  <cp:lastModifiedBy>Lorena Charry Acosta</cp:lastModifiedBy>
  <dcterms:created xsi:type="dcterms:W3CDTF">2022-08-25T19:40:02Z</dcterms:created>
  <dcterms:modified xsi:type="dcterms:W3CDTF">2023-04-17T21:15:01Z</dcterms:modified>
</cp:coreProperties>
</file>