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ernando.garcia\Desktop\2023\Registros publicos\"/>
    </mc:Choice>
  </mc:AlternateContent>
  <xr:revisionPtr revIDLastSave="0" documentId="13_ncr:1_{0DC096FB-C309-41E3-A430-DCB5312A0F42}" xr6:coauthVersionLast="47" xr6:coauthVersionMax="47" xr10:uidLastSave="{00000000-0000-0000-0000-000000000000}"/>
  <bookViews>
    <workbookView xWindow="-120" yWindow="-120" windowWidth="29040" windowHeight="15720" activeTab="2" xr2:uid="{CCC068BA-238C-4069-AF67-2F53F9503808}"/>
  </bookViews>
  <sheets>
    <sheet name="Orfeo" sheetId="5" r:id="rId1"/>
    <sheet name="Registro Publico PQRSD" sheetId="6" r:id="rId2"/>
    <sheet name="Dinamicas" sheetId="3" r:id="rId3"/>
    <sheet name="Reporte" sheetId="4" r:id="rId4"/>
  </sheets>
  <definedNames>
    <definedName name="_xlnm._FilterDatabase" localSheetId="0" hidden="1">Orfeo!$A$1:$R$711</definedName>
    <definedName name="_xlnm._FilterDatabase" localSheetId="1" hidden="1">'Registro Publico PQRSD'!$A$1:$AZ$63</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0" i="3" l="1"/>
  <c r="C178" i="3"/>
  <c r="C177" i="3"/>
  <c r="C176" i="3"/>
  <c r="C175" i="3"/>
  <c r="C174" i="3"/>
  <c r="C173" i="3"/>
  <c r="C156" i="3"/>
  <c r="C157" i="3"/>
  <c r="C155" i="3"/>
  <c r="C154" i="3"/>
  <c r="C153" i="3"/>
  <c r="C152" i="3"/>
  <c r="C151" i="3"/>
  <c r="C150" i="3"/>
  <c r="C136" i="3"/>
  <c r="C134" i="3"/>
  <c r="C133" i="3"/>
  <c r="C132" i="3"/>
  <c r="C131" i="3"/>
  <c r="C130" i="3"/>
  <c r="C128" i="3"/>
  <c r="C126" i="3"/>
  <c r="C125" i="3"/>
  <c r="C124" i="3"/>
  <c r="C121" i="3"/>
  <c r="C120" i="3"/>
  <c r="C119" i="3"/>
  <c r="C122" i="3"/>
  <c r="C123" i="3"/>
  <c r="C127" i="3"/>
  <c r="C129" i="3"/>
  <c r="C135" i="3"/>
  <c r="C118" i="3"/>
  <c r="C104" i="3"/>
  <c r="C103" i="3"/>
  <c r="C102" i="3"/>
  <c r="C101" i="3"/>
  <c r="C100" i="3"/>
  <c r="C99" i="3"/>
  <c r="C82" i="3"/>
  <c r="C81" i="3"/>
  <c r="C80" i="3"/>
  <c r="C62" i="3"/>
  <c r="C61" i="3"/>
  <c r="C40" i="3"/>
  <c r="C39" i="3"/>
  <c r="C38" i="3"/>
  <c r="C37" i="3"/>
  <c r="C23" i="3"/>
  <c r="C22" i="3"/>
  <c r="C21" i="3"/>
  <c r="C20" i="3"/>
  <c r="C19" i="3"/>
  <c r="C6" i="3"/>
  <c r="C5" i="3"/>
  <c r="C4" i="3"/>
  <c r="C3" i="3"/>
  <c r="C2" i="3"/>
  <c r="R2" i="6" l="1"/>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alcChain>
</file>

<file path=xl/sharedStrings.xml><?xml version="1.0" encoding="utf-8"?>
<sst xmlns="http://schemas.openxmlformats.org/spreadsheetml/2006/main" count="11360" uniqueCount="4196">
  <si>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</si>
  <si>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</si>
  <si>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</si>
  <si>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</si>
  <si>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</si>
  <si>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</si>
  <si>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</si>
  <si>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</si>
  <si>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</si>
  <si>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</si>
  <si>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</si>
  <si>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</si>
  <si>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</si>
  <si>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</si>
  <si>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</si>
  <si>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</si>
  <si>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</si>
  <si>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</si>
  <si>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</si>
  <si>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</si>
  <si>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</si>
  <si>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</si>
  <si>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</si>
  <si>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</si>
  <si>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</si>
  <si>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Días hábiles</t>
  </si>
  <si>
    <t>Radicado</t>
  </si>
  <si>
    <t>Fecha Radicacion</t>
  </si>
  <si>
    <t>Expediente</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</si>
  <si>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</si>
  <si>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</si>
  <si>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</si>
  <si>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</si>
  <si>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</si>
  <si>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</si>
  <si>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</si>
  <si>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</si>
  <si>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</si>
  <si>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</si>
  <si>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</si>
  <si>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</si>
  <si>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</si>
  <si>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</si>
  <si>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20231140258832  </t>
  </si>
  <si>
    <t>2023-11-01 07:29:57 </t>
  </si>
  <si>
    <t>CAC: Solicita acompañamiento e intervención por la falta de la prestación del servicio público esencial de la gestión integral de riesgo contra incendio en el municipio de Cerete departamento de Córdoba.  </t>
  </si>
  <si>
    <t>PETICIóN INTERéS GENERAL  </t>
  </si>
  <si>
    <t>Ciudadano </t>
  </si>
  <si>
    <t>AVENIDA BOLIVAR CARRERA 12 # 13-38  </t>
  </si>
  <si>
    <t>3148183043 </t>
  </si>
  <si>
    <t>bomberoscerete@gmail.com  </t>
  </si>
  <si>
    <t>CUERPO DE BOMBEROS VOLUNTARIOS DE CERETE  </t>
  </si>
  <si>
    <t>usuario de salida </t>
  </si>
  <si>
    <t>DEPENDENCIA DE SALIDA </t>
  </si>
  <si>
    <t>ANDRESF.RODRIGUEZ </t>
  </si>
  <si>
    <t>170 </t>
  </si>
  <si>
    <t>9 </t>
  </si>
  <si>
    <t>20231140258842  </t>
  </si>
  <si>
    <t>2023-11-01 07:35:04 </t>
  </si>
  <si>
    <t>CAC: Solicitud registro para proceso de formación curso de Gestión y Administración de Cuerpos de Bomberos </t>
  </si>
  <si>
    <t>SOLICITUD </t>
  </si>
  <si>
    <t>CARRERA 8 CALLE 6 ESQUINA  </t>
  </si>
  <si>
    <t>8400628 - 8506569 </t>
  </si>
  <si>
    <t>bomberoschinchina@hotmail.com  </t>
  </si>
  <si>
    <t>CUERPO DE BOMBEROS VOLUNTARIOS DE CHINCHINA  </t>
  </si>
  <si>
    <t>810.003.064-3 </t>
  </si>
  <si>
    <t>OLGA.JIMENEZ </t>
  </si>
  <si>
    <t>-19 </t>
  </si>
  <si>
    <t>20231140258852  </t>
  </si>
  <si>
    <t>2023-11-01 07:38:35 </t>
  </si>
  <si>
    <t>CAC: Solicitud registro para proceso de formación Curso de Primeros Auxilios Psicológicos.  </t>
  </si>
  <si>
    <t>bomberosvchinchinaeduca@gmail.com  </t>
  </si>
  <si>
    <t>20231140258862  </t>
  </si>
  <si>
    <t>2023-11-01 07:45:55 </t>
  </si>
  <si>
    <t>CAC: Remite respuesta al Radicado 20232110094641 </t>
  </si>
  <si>
    <t>INFORMES </t>
  </si>
  <si>
    <t>CARRERA 8 # 10 -11  </t>
  </si>
  <si>
    <t>3134159828 </t>
  </si>
  <si>
    <t>cbomberosmaní2014@hotmail.com  </t>
  </si>
  <si>
    <t>CUERPO DE BOMBEROS VOLUNTARIOS DE MANI - CASANARE  </t>
  </si>
  <si>
    <t>844.001.449-1 </t>
  </si>
  <si>
    <t>RONNY.ROMERO </t>
  </si>
  <si>
    <t>-33 </t>
  </si>
  <si>
    <t>20231140258872  </t>
  </si>
  <si>
    <t>2023-11-01 07:50:59 </t>
  </si>
  <si>
    <t>CAC: Informa que en La institución no poseen vehículos en proceso de importación.  </t>
  </si>
  <si>
    <t>Carrera 7 # 7 09  </t>
  </si>
  <si>
    <t>3138850541 </t>
  </si>
  <si>
    <t>bomberossimijaca@hotmail.com  </t>
  </si>
  <si>
    <t>CUERPO DE BOMBEROS VOLUNTARIOS DE SIMIJACA  </t>
  </si>
  <si>
    <t>900118039 </t>
  </si>
  <si>
    <t>Jiud Magnoly Gaviria Narvaez </t>
  </si>
  <si>
    <t>COORDINACIÓN OPERATIVA </t>
  </si>
  <si>
    <t>VIVIANA.ANDRADE </t>
  </si>
  <si>
    <t>20231140258882  </t>
  </si>
  <si>
    <t>2023-11-01 07:57:18 </t>
  </si>
  <si>
    <t>CAC: Remite derecho de petición  </t>
  </si>
  <si>
    <t>PETICIóN DE CONSULTA </t>
  </si>
  <si>
    <t>SIN DIRECCIÓN  </t>
  </si>
  <si>
    <t>SIN TELEFONO </t>
  </si>
  <si>
    <t>carolinapradatorres1@gmail.com </t>
  </si>
  <si>
    <t>CAROLINA PRADA  </t>
  </si>
  <si>
    <t>63527772 </t>
  </si>
  <si>
    <t>Jairo Eduardo Páez Piñeros  </t>
  </si>
  <si>
    <t>EDUCACIÓN NACIONAL PARA BOMBEROS  </t>
  </si>
  <si>
    <t>EDGAR.MAYA </t>
  </si>
  <si>
    <t>16 </t>
  </si>
  <si>
    <t>20231140258892  </t>
  </si>
  <si>
    <t>2023-11-01 08:01:38 </t>
  </si>
  <si>
    <t>CAC: Solicita concepto técnico y jurídico referente al uso de la sobretasa bomberil </t>
  </si>
  <si>
    <t>PENDIENTE  </t>
  </si>
  <si>
    <t>PENDIENTE </t>
  </si>
  <si>
    <t>bomberospalestinacaldas@gmail.com  </t>
  </si>
  <si>
    <t>CUERPO DE BOMBEROS VOLUNTARIOS DE PALESTINA - CALDAS CORREGIMIENTO ARAUCA  </t>
  </si>
  <si>
    <t>JORGE.RODRIGUEZ </t>
  </si>
  <si>
    <t>20231140258902  </t>
  </si>
  <si>
    <t>2023-11-01 08:38:23 </t>
  </si>
  <si>
    <t>CAC: Remite la relación de unidades bomberiles autorizadas para hacer el Curso de Sistema Comando de Incidentes </t>
  </si>
  <si>
    <t>Calle 14 # 8 - 0  </t>
  </si>
  <si>
    <t>8258004 - 3148925988 </t>
  </si>
  <si>
    <t>aldogueri@yahoo.es  </t>
  </si>
  <si>
    <t>bomberosvoluntarioscaloto@gmail.com </t>
  </si>
  <si>
    <t>CUERPO DE BOMBEROS VOLUNTARIOS DE CALOTO - CAUCA  </t>
  </si>
  <si>
    <t>8170016355 </t>
  </si>
  <si>
    <t>Edgar Alexander Maya Lopez </t>
  </si>
  <si>
    <t>FAUBRICIO.SANCHEZ </t>
  </si>
  <si>
    <t>20231140258912  </t>
  </si>
  <si>
    <t>2023-11-01 08:43:42 </t>
  </si>
  <si>
    <t>CAC: Remite información del vehículo en proceso de importación por la comunidad internacional </t>
  </si>
  <si>
    <t>CARRERA 15 N° 13-27  </t>
  </si>
  <si>
    <t>7166138 </t>
  </si>
  <si>
    <t>cuerpodebomberosvillanueva@gmail.com  </t>
  </si>
  <si>
    <t>CUERPO DE BOMBEROS VOLUNTARIOS DE VILLANUEVA - SANTANDER  </t>
  </si>
  <si>
    <t>20231140258922  </t>
  </si>
  <si>
    <t>2023-11-01 09:18:56 </t>
  </si>
  <si>
    <t>CAC. Autorización Cambio de Coordinador del Curso CBAPH </t>
  </si>
  <si>
    <t>Barrio Centro Calle 15 con Cra 7 y 8 </t>
  </si>
  <si>
    <t>3113291466 3002714344 </t>
  </si>
  <si>
    <t>departamentodecapacitacionbm@gmail.com@gmail.com </t>
  </si>
  <si>
    <t>CUERPO DE BOMBEROS VOLUNTARIOS DE MONTELIBANO  </t>
  </si>
  <si>
    <t>900.676.215-2 </t>
  </si>
  <si>
    <t>ALVARO.GUTIERREZ </t>
  </si>
  <si>
    <t>' </t>
  </si>
  <si>
    <t>20231140258932  </t>
  </si>
  <si>
    <t>2023-11-01 09:51:31 </t>
  </si>
  <si>
    <t>CAC. Urgente. Requerimiento Acción Popular. Rad. No. 66001-3333-002-2023-00124-00 </t>
  </si>
  <si>
    <t>No definido </t>
  </si>
  <si>
    <t>CALLE 41 CARRERA 7ª Y 8ª PALACIO DE JUSTICIA TORRE A, OFICINA 214  </t>
  </si>
  <si>
    <t>3147795 </t>
  </si>
  <si>
    <t>jadmin02pei@notificacionesrj.gov.co  </t>
  </si>
  <si>
    <t>JUZGADO SEGUNDO ADMINISTRATIVO DE PEREIRA  </t>
  </si>
  <si>
    <t>Margodt Obando Beltrán </t>
  </si>
  <si>
    <t>INSPECCIÓN, VIGILANCIA Y CONTROL </t>
  </si>
  <si>
    <t>RUBEN.RINCON </t>
  </si>
  <si>
    <t>20231140258942  </t>
  </si>
  <si>
    <t>2023-11-01 10:17:12 </t>
  </si>
  <si>
    <t>RD: CUENTA DE COBRO No. 03 ORLANDO MURILLO LOPEZ  </t>
  </si>
  <si>
    <t>FACTURAS </t>
  </si>
  <si>
    <t>Carrera 7 No 11-89 Barrio Hospital  </t>
  </si>
  <si>
    <t>ORLANDO.MURILLO@DNBC.GOV.CO  </t>
  </si>
  <si>
    <t>ORLANDO MURILLO LOPEZ </t>
  </si>
  <si>
    <t>91.518.635 </t>
  </si>
  <si>
    <t>20231140258952  </t>
  </si>
  <si>
    <t>2023-11-01 10:21:04 </t>
  </si>
  <si>
    <t>RD: CUENTA DE COBRO No 03 JULIO GARCIA TRIANA </t>
  </si>
  <si>
    <t>Carrera 6a Este # 38-56  </t>
  </si>
  <si>
    <t>3112177006 </t>
  </si>
  <si>
    <t>julio.garcia@dnbc.gov.co  </t>
  </si>
  <si>
    <t>JULIO CESAR GARCIA TRIANA </t>
  </si>
  <si>
    <t>79.216.796 </t>
  </si>
  <si>
    <t>Rubén Darío Rincón Sanchez </t>
  </si>
  <si>
    <t>20231140258962  </t>
  </si>
  <si>
    <t>2023-11-01 10:27:49 </t>
  </si>
  <si>
    <t>RD. Cuenta de cobro N° 04 </t>
  </si>
  <si>
    <t>Carrera 30 # 85a - 39  </t>
  </si>
  <si>
    <t>3007970968 </t>
  </si>
  <si>
    <t>vane-alvarez@hotmail.com  </t>
  </si>
  <si>
    <t>JOHANA VANESA ALVAREZ RODRÍGUEZ </t>
  </si>
  <si>
    <t>1.085.300.011 </t>
  </si>
  <si>
    <t>Carlos Armando López Barrera </t>
  </si>
  <si>
    <t>GESTIÓN JURÍDICA </t>
  </si>
  <si>
    <t>ANDRES.GARCIA </t>
  </si>
  <si>
    <t>20231140258972  </t>
  </si>
  <si>
    <t>2023-11-01 10:31:44 </t>
  </si>
  <si>
    <t>RD. Cuenta de cobro N° 02 </t>
  </si>
  <si>
    <t>Cra 62 # 165a - 69  </t>
  </si>
  <si>
    <t>3176801706 </t>
  </si>
  <si>
    <t>l.ariza96@gmail.com  </t>
  </si>
  <si>
    <t>LAURA INES ARIZA ESTRADA </t>
  </si>
  <si>
    <t>1.019.124.331 </t>
  </si>
  <si>
    <t>20231140258982  </t>
  </si>
  <si>
    <t>2023-11-01 10:33:57 </t>
  </si>
  <si>
    <t>Cra. 1 Este # 101B - 35  </t>
  </si>
  <si>
    <t>3144446778 </t>
  </si>
  <si>
    <t>nataly.salas@dnbc.gov.co  </t>
  </si>
  <si>
    <t>NATALY SALAS CASALLAS </t>
  </si>
  <si>
    <t>1.032.417.292 </t>
  </si>
  <si>
    <t>20231140258992  </t>
  </si>
  <si>
    <t>2023-11-01 10:38:25 </t>
  </si>
  <si>
    <t>CRA. 100 No 50B-45  </t>
  </si>
  <si>
    <t>3505925914 </t>
  </si>
  <si>
    <t>massiel.mendez@dnbc.gov.co  </t>
  </si>
  <si>
    <t>LIZETH MASSIEL MENDEZ GOMEZ </t>
  </si>
  <si>
    <t>1.012.393.144 </t>
  </si>
  <si>
    <t>20231140259002  </t>
  </si>
  <si>
    <t>2023-11-01 10:58:48 </t>
  </si>
  <si>
    <t>DNBC  </t>
  </si>
  <si>
    <t>3006331875 </t>
  </si>
  <si>
    <t>NO DESIGNA  </t>
  </si>
  <si>
    <t>CAMILO ANDRES GONZALEZ LARA </t>
  </si>
  <si>
    <t>80.863.884 </t>
  </si>
  <si>
    <t>20231140259012  </t>
  </si>
  <si>
    <t>2023-11-01 11:11:59 </t>
  </si>
  <si>
    <t>RD. Cuenta de cobro N° 03 </t>
  </si>
  <si>
    <t>Cra 14b # 118 - 15  </t>
  </si>
  <si>
    <t>3014488868 </t>
  </si>
  <si>
    <t>margodt.obando@dnbc.gov.co  </t>
  </si>
  <si>
    <t>MARGODT OBANDO BELTRAN </t>
  </si>
  <si>
    <t>51.783.994 </t>
  </si>
  <si>
    <t>20231140259022  </t>
  </si>
  <si>
    <t>2023-11-01 11:22:27 </t>
  </si>
  <si>
    <t>RD. Cuenta de cobro N° 01 </t>
  </si>
  <si>
    <t>3213786867 </t>
  </si>
  <si>
    <t>eder.segura7@hotmail.com  </t>
  </si>
  <si>
    <t>EDER SEGURA RAMOS </t>
  </si>
  <si>
    <t>16.485.136 </t>
  </si>
  <si>
    <t>20231140259032  </t>
  </si>
  <si>
    <t>2023-11-01 11:31:57 </t>
  </si>
  <si>
    <t>Cra107 No 141a - 33  </t>
  </si>
  <si>
    <t>3006809613 </t>
  </si>
  <si>
    <t>pipeagaigo@hotmail.com  </t>
  </si>
  <si>
    <t>FELIPE GALEANO GOMEZ </t>
  </si>
  <si>
    <t>1.019.026.911 </t>
  </si>
  <si>
    <t>20231140259042  </t>
  </si>
  <si>
    <t>2023-11-01 11:36:34 </t>
  </si>
  <si>
    <t>20231140259052  </t>
  </si>
  <si>
    <t>2023-11-01 11:41:42 </t>
  </si>
  <si>
    <t>CALLE 37 NORTE # 2bn 105 </t>
  </si>
  <si>
    <t>3015370378 </t>
  </si>
  <si>
    <t>humberto.lopez@dnbc.gov.co </t>
  </si>
  <si>
    <t>CARLOS HUMBERTO LOPEZ SANCHEZ </t>
  </si>
  <si>
    <t>6.383.947 </t>
  </si>
  <si>
    <t>20231140259062  </t>
  </si>
  <si>
    <t>2023-11-01 11:44:55 </t>
  </si>
  <si>
    <t>3202749131 </t>
  </si>
  <si>
    <t>ANDRES.MONTALVO@DNBC.GOV.CO  </t>
  </si>
  <si>
    <t>ANDRES FELIPE MONTALVO DE LA OSSA </t>
  </si>
  <si>
    <t>73.184.070 </t>
  </si>
  <si>
    <t>20231140259072  </t>
  </si>
  <si>
    <t>2023-11-01 11:49:38 </t>
  </si>
  <si>
    <t>RD. Legalizaciones - Resolución No. 409 – Fecha: 12/10/2023 – Funcionario: ALVARO OCTAVIO GUTIERREZ  </t>
  </si>
  <si>
    <t>vereda timbio  </t>
  </si>
  <si>
    <t>3104989360 </t>
  </si>
  <si>
    <t>aoga16@yahoo.es  </t>
  </si>
  <si>
    <t>ALVARO OCTAVIO GUTIERREZ ALEGRIA </t>
  </si>
  <si>
    <t>16.634.715 </t>
  </si>
  <si>
    <t>DIRECTOR </t>
  </si>
  <si>
    <t>20231140259082  </t>
  </si>
  <si>
    <t>2023-11-01 11:57:37 </t>
  </si>
  <si>
    <t>RD. Legalizaciones - Resolución No. 376 – Fecha: 05/10/2023 – Funcionario: JUAN CARLOS RAMIREZ  </t>
  </si>
  <si>
    <t>NO DESIGNA </t>
  </si>
  <si>
    <t>JUAN CARLOS RAMIREZ MARIN </t>
  </si>
  <si>
    <t>16.862.021 </t>
  </si>
  <si>
    <t>20231140259092  </t>
  </si>
  <si>
    <t>2023-11-01 12:12:42 </t>
  </si>
  <si>
    <t>CARRERA 113 #19A-11  </t>
  </si>
  <si>
    <t>3195695725 </t>
  </si>
  <si>
    <t>estefany-conde@outlook.com  </t>
  </si>
  <si>
    <t>DANY ESTEFANY CONDE LAVERDE </t>
  </si>
  <si>
    <t>1.016.074.499 </t>
  </si>
  <si>
    <t>20231140259102  </t>
  </si>
  <si>
    <t>2023-11-01 12:36:28 </t>
  </si>
  <si>
    <t>RD: CUENTA DE COBRO No 03 RUTH AMPARO CORTES RAMIREZ </t>
  </si>
  <si>
    <t>Cra 59a # 134-22  </t>
  </si>
  <si>
    <t>3125923576 </t>
  </si>
  <si>
    <t>amparo.cortes@dnbc.gov.co  </t>
  </si>
  <si>
    <t>RUTH AMPARO CORTES RAMIREZ </t>
  </si>
  <si>
    <t>52.453.508 </t>
  </si>
  <si>
    <t>20231140259112  </t>
  </si>
  <si>
    <t>2023-11-01 12:38:57 </t>
  </si>
  <si>
    <t>RD: CUENTA DE COBRO No 02 LAURA CAMILA GOMEZ </t>
  </si>
  <si>
    <t>CARRERA 3 #18-87  </t>
  </si>
  <si>
    <t>lauracg2431@gmail.com  </t>
  </si>
  <si>
    <t>LAURA CAMILA GOMEZ GALEANO </t>
  </si>
  <si>
    <t>1.075.676.778 </t>
  </si>
  <si>
    <t>20231140259122  </t>
  </si>
  <si>
    <t>2023-11-01 12:41:50 </t>
  </si>
  <si>
    <t>RD: CUENTA DE COBRO No 04 HERNANDO ANDRES GARCIA MARIÑO </t>
  </si>
  <si>
    <t>3123348230 </t>
  </si>
  <si>
    <t>HERNANDO ANDRES GARCIA MARIÑO </t>
  </si>
  <si>
    <t>1.115.854.741 </t>
  </si>
  <si>
    <t>20231140259132  </t>
  </si>
  <si>
    <t>2023-11-01 12:45:50 </t>
  </si>
  <si>
    <t>RD: CUENTA DE COBRO No 02 ELIANA PAOLA GANTIVAR </t>
  </si>
  <si>
    <t>CRA 89A BIS # 8A 18  </t>
  </si>
  <si>
    <t>3138528338 </t>
  </si>
  <si>
    <t>pgantivarn@gmail.com  </t>
  </si>
  <si>
    <t>ELIANA PAOLA GANTIVAR NIVIA </t>
  </si>
  <si>
    <t>1.019.030.359 </t>
  </si>
  <si>
    <t>20231140259142  </t>
  </si>
  <si>
    <t>2023-11-01 12:48:35 </t>
  </si>
  <si>
    <t>RD. CUENTA DE COBRO No 04 YINET XIMENA REYES GARCIA </t>
  </si>
  <si>
    <t>3107761631 </t>
  </si>
  <si>
    <t>yinet.reyes@dnbc.gov.co  </t>
  </si>
  <si>
    <t>YINET XIMENA REYES GARCIA </t>
  </si>
  <si>
    <t>1.022.387.152 </t>
  </si>
  <si>
    <t>20231140259152  </t>
  </si>
  <si>
    <t>2023-11-01 12:51:49 </t>
  </si>
  <si>
    <t>RD. CUENTA DE COBRO No 05 OSCAR ANDRES FRANCO CUEVAS </t>
  </si>
  <si>
    <t>Cra. 36a # 54 - 69  </t>
  </si>
  <si>
    <t>3165300504 </t>
  </si>
  <si>
    <t>oa.franco2651@gmail.com  </t>
  </si>
  <si>
    <t>OSCAR ANDRES FRANCO CUEVAS </t>
  </si>
  <si>
    <t>1.010.210.616 </t>
  </si>
  <si>
    <t>20231140259162  </t>
  </si>
  <si>
    <t>2023-11-01 12:55:26 </t>
  </si>
  <si>
    <t>RD: CUENTA DE COBRO No 04 YENNY MILENA LOZANO </t>
  </si>
  <si>
    <t>Calle 1 Sur # 81 - 46  </t>
  </si>
  <si>
    <t>3194671364 </t>
  </si>
  <si>
    <t>yennylovargas@hotmail.com  </t>
  </si>
  <si>
    <t>YENNY MILENA LOZANO VARGAS </t>
  </si>
  <si>
    <t>52.769.758 </t>
  </si>
  <si>
    <t>20231140259172  </t>
  </si>
  <si>
    <t>2023-11-01 12:59:48 </t>
  </si>
  <si>
    <t>RD: CUENTA DE COBRO No 05 LEIDY YOHANA TORRES BARRERA </t>
  </si>
  <si>
    <t>Calle 27 sur #2a - 10  </t>
  </si>
  <si>
    <t>3102871312 </t>
  </si>
  <si>
    <t>leidytorres333@gmail.com  </t>
  </si>
  <si>
    <t>LEIDY YOHANNA TORRES BARRERA </t>
  </si>
  <si>
    <t>1.010.196.240 </t>
  </si>
  <si>
    <t>20231140259182  </t>
  </si>
  <si>
    <t>2023-11-01 13:03:55 </t>
  </si>
  <si>
    <t>RD: CUENTA DE COBRO No 04 RUTH STELLA SILVA LOPEZ </t>
  </si>
  <si>
    <t>Calle 22 Bis # 43b - 77  </t>
  </si>
  <si>
    <t>3057001294 </t>
  </si>
  <si>
    <t>ruth.silva@dnbc.gov.co  </t>
  </si>
  <si>
    <t>RUTH STELLA SILVA LOPEZ </t>
  </si>
  <si>
    <t>51.895.868 </t>
  </si>
  <si>
    <t>20231140259192  </t>
  </si>
  <si>
    <t>2023-11-01 13:41:09 </t>
  </si>
  <si>
    <t>Calle 148 # 99-41  </t>
  </si>
  <si>
    <t>3144903092 </t>
  </si>
  <si>
    <t>john.ramos@dnbc.gov.co  </t>
  </si>
  <si>
    <t>JOHN HAWUART RAMOS PEÑA </t>
  </si>
  <si>
    <t>80.002.268 </t>
  </si>
  <si>
    <t>ANDRES.MUNOZ </t>
  </si>
  <si>
    <t>20231140259202  </t>
  </si>
  <si>
    <t>2023-11-01 13:58:25 </t>
  </si>
  <si>
    <t>CAC. REITERACION DE SOLICITUD DE PRORROGA N° 3 </t>
  </si>
  <si>
    <t>CRA 33 # 38 - 45  </t>
  </si>
  <si>
    <t>6818500 </t>
  </si>
  <si>
    <t>gestiondelriesgoydesastres@meta.gov.co  </t>
  </si>
  <si>
    <t>GOBERNACION DEL META GESTION DEL RIESGO  </t>
  </si>
  <si>
    <t>-18 </t>
  </si>
  <si>
    <t>20231140259212  </t>
  </si>
  <si>
    <t>2023-11-01 14:01:51 </t>
  </si>
  <si>
    <t>SM. Acta # 021 Finalización de curso - Reg. N° 241-2023 </t>
  </si>
  <si>
    <t>bomberosneira@hotmail.com  </t>
  </si>
  <si>
    <t>312284979 </t>
  </si>
  <si>
    <t>BOMBEROS VOLUNTARIOS NEIRA - CALDAS  </t>
  </si>
  <si>
    <t>MAICOL.VILLARREAL </t>
  </si>
  <si>
    <t>20231140259222  </t>
  </si>
  <si>
    <t>2023-11-01 14:20:46 </t>
  </si>
  <si>
    <t>CAC. SOLICITUD DE PRESTAMO DE MAQUINA TIPO CISTERNA (JVM648) </t>
  </si>
  <si>
    <t>CALLE 16 # 10-00  </t>
  </si>
  <si>
    <t>3182153827 - 3188217243 </t>
  </si>
  <si>
    <t>bomberossantiagodetolu@hotmail.com  </t>
  </si>
  <si>
    <t>CUERPO DE BOMBEROS VOLUNTARIOS DE SANTIAGO DE TOLU JOAQUIN MAURICIO TEJERA MARTINEZ </t>
  </si>
  <si>
    <t>900.308.387-3 </t>
  </si>
  <si>
    <t>Andrés Fernando Muñoz Cabrera </t>
  </si>
  <si>
    <t>FORTALECIMIENTO BOMBERIL PARA LA RESPUESTA </t>
  </si>
  <si>
    <t>20231140259232  </t>
  </si>
  <si>
    <t>2023-11-01 14:42:50 </t>
  </si>
  <si>
    <t>SM. Acta # 001 Finalización de curso - Reg. N° 321-2023 </t>
  </si>
  <si>
    <t>CALLE 29 No. 21 - 145  </t>
  </si>
  <si>
    <t>3106555105 </t>
  </si>
  <si>
    <t>bomberos.v.sabanalarga@hotmail.com  </t>
  </si>
  <si>
    <t>CUERPO DE BOMBEROS VOLUNTARIOS VOLUNTARIOS DE SABANALARGA SABANALARGA ATLÁNTICO </t>
  </si>
  <si>
    <t>802.020.519-5 </t>
  </si>
  <si>
    <t>20231140259242  </t>
  </si>
  <si>
    <t>2023-11-01 14:46:28 </t>
  </si>
  <si>
    <t>CAC: Presenta la intención y la documentación para participar en el programa denominado ‘’ESTUDIOS Y DISEÑOS PARA LA CONSTRUCCIÓN DE LA ESTACION CUERPO DE BOMBEROS DEL MUNICIPIO DE PAZ DE ARIPORO DEPARTAMENTO DE CASANARE  </t>
  </si>
  <si>
    <t>Carrera 6 # 9 – 35 Barrio Camilo Torres  </t>
  </si>
  <si>
    <t>8 6374233 ext. 122 y 123 </t>
  </si>
  <si>
    <t>despacho@pazdeariporo-casanare.gov.co  </t>
  </si>
  <si>
    <t>planeacion@pazdeariporo-casanare.gov.co </t>
  </si>
  <si>
    <t>ALCALDIA - DESPACHO PAZ DE ARIPORO CASANARE </t>
  </si>
  <si>
    <t>123 </t>
  </si>
  <si>
    <t>Jonathan Prieto </t>
  </si>
  <si>
    <t>20231140259252  </t>
  </si>
  <si>
    <t>2023-11-01 14:47:00 </t>
  </si>
  <si>
    <t>SM. Acta # 002 Finalización de curso - Reg. N° 320-2023 </t>
  </si>
  <si>
    <t>20231140259262  </t>
  </si>
  <si>
    <t>2023-11-01 14:54:29 </t>
  </si>
  <si>
    <t>SM. Acta # 010 Finalización de curso - Reg. N° 328-2023 </t>
  </si>
  <si>
    <t>CALLE 35 # 29-09  </t>
  </si>
  <si>
    <t>6827475 - 6838572 </t>
  </si>
  <si>
    <t>bomberosvillavicencio@yahoo.es  </t>
  </si>
  <si>
    <t>CUERPO DE BOMBEROS VOLUNTARIOS DE VILLAVICENCIO  </t>
  </si>
  <si>
    <t>892.000.204-2 </t>
  </si>
  <si>
    <t>20231140259272  </t>
  </si>
  <si>
    <t>2023-11-01 15:09:07 </t>
  </si>
  <si>
    <t>SM. Acta # 001 Finalización de curso - Reg. N° 356 (no incluye certificados) / SM. Acta # 002 Finalización de curso - Reg. N° 357-2023  </t>
  </si>
  <si>
    <t>CLL 6 CARRERA 8 ESQUINA  </t>
  </si>
  <si>
    <t>2272445 - 3124262234 </t>
  </si>
  <si>
    <t>bomberos_voluntarios_guamo@hotmail.com  </t>
  </si>
  <si>
    <t>CUERPO DE BOMBEROS VOLUNTARIOS DE GUAMO  </t>
  </si>
  <si>
    <t>20231140259282  </t>
  </si>
  <si>
    <t>2023-11-01 15:57:52 </t>
  </si>
  <si>
    <t>CALLE 86D #49A-40  </t>
  </si>
  <si>
    <t>3137129249 </t>
  </si>
  <si>
    <t>BRAYAN EDUARDO QUINTERO MENDIBLE </t>
  </si>
  <si>
    <t>1.065.893.618 </t>
  </si>
  <si>
    <t>20231140259292  </t>
  </si>
  <si>
    <t>2023-11-01 16:08:33 </t>
  </si>
  <si>
    <t>CAC: Remite invitación a participar en la Comisión Técnica de Incendios del Área Metropolitana del Valle de Aburrá.  </t>
  </si>
  <si>
    <t>INVITACIONES </t>
  </si>
  <si>
    <t>CARRERA 53 # 40a-31  </t>
  </si>
  <si>
    <t>3856000 </t>
  </si>
  <si>
    <t>maria.rua@metropol.gov.co  </t>
  </si>
  <si>
    <t>ÁREA METROPOLITANA VALLE DE ABURRA  </t>
  </si>
  <si>
    <t>890.984.423-3 </t>
  </si>
  <si>
    <t>DIRECTOR GENERAL  </t>
  </si>
  <si>
    <t>DIRECCION GENERAL </t>
  </si>
  <si>
    <t>20231140259302  </t>
  </si>
  <si>
    <t>2023-11-01 16:15:23 </t>
  </si>
  <si>
    <t>RD. Legalizaciones - Resolución No. 444 – Fecha: 23/10/2023 – Funcionario: ARBEY HERNAN TRUJILLO </t>
  </si>
  <si>
    <t>Carrera 1B No. 3A - 28 </t>
  </si>
  <si>
    <t>3162918538 </t>
  </si>
  <si>
    <t>arbey.trujullo@dnbc.gov.co </t>
  </si>
  <si>
    <t>ARBEY HERNAN TRUJILLO MENDEZ </t>
  </si>
  <si>
    <t>16.860.012 </t>
  </si>
  <si>
    <t>20231140259312  </t>
  </si>
  <si>
    <t>2023-11-01 16:35:41 </t>
  </si>
  <si>
    <t>CAC: Andres Muñoz - Secretario de Gobierno Solicita auditoria interna e inspección administrativa al Cuerpo de bomberos Voluntario de Guadalupe Huila </t>
  </si>
  <si>
    <t>CALLE 8 CARRERA 4 ESQUINA  </t>
  </si>
  <si>
    <t>8761300 </t>
  </si>
  <si>
    <t>www.huila.gov.go  </t>
  </si>
  <si>
    <t>GOBERNACION DE HUILA  </t>
  </si>
  <si>
    <t>20231140259322  </t>
  </si>
  <si>
    <t>2023-11-01 16:52:07 </t>
  </si>
  <si>
    <t>CAC: Remite información requerida para plan de mejoramiento  </t>
  </si>
  <si>
    <t>CALLE 21 CARRERA 23 ESQUINA  </t>
  </si>
  <si>
    <t>(6) 73897667 </t>
  </si>
  <si>
    <t>bomberosvolarmenia@hotmail.com@hotmail.com  </t>
  </si>
  <si>
    <t>CUERPO DE BOMBEROS VOLUNTARIOS DE ARMENIA QUINDIO  </t>
  </si>
  <si>
    <t>890.000.602-3 </t>
  </si>
  <si>
    <t>Massiel Mendez </t>
  </si>
  <si>
    <t>20231140259332  </t>
  </si>
  <si>
    <t>2023-11-01 16:56:29 </t>
  </si>
  <si>
    <t>CAC: JACQUELINE RUSSO - Solicita directorio actualizado de los cuerpos de bomberos del país con el fin de contar con los dato en caso de emergencia ante Incendios Forestales </t>
  </si>
  <si>
    <t>CARRERA 7 # 37-69 PISO 1  </t>
  </si>
  <si>
    <t>2344000 </t>
  </si>
  <si>
    <t>ECOPETROL  </t>
  </si>
  <si>
    <t>KEYLA.CORTES </t>
  </si>
  <si>
    <t>20231140259342  </t>
  </si>
  <si>
    <t>2023-11-02 06:46:44 </t>
  </si>
  <si>
    <t>CAC: Solicita registro para proceso de CURSO PROCEDIMIENTOS OPERATIVOS NORMALIZADO </t>
  </si>
  <si>
    <t>OLGA JIMENEZ GARCIA </t>
  </si>
  <si>
    <t>20231140259352  </t>
  </si>
  <si>
    <t>2023-11-02 06:53:42 </t>
  </si>
  <si>
    <t>CAC: Solicita la apertura de la plataforma de educación de la DNBC para realizar el curso introductorio de SCI para los 30 participantes relacionados. </t>
  </si>
  <si>
    <t>CALLE 36 # 8C - 11  </t>
  </si>
  <si>
    <t>3123947794 </t>
  </si>
  <si>
    <t>bomberosvoluntariosneiva@gmail.com  </t>
  </si>
  <si>
    <t>CUERPO DE BOMBEROS VOLUNTARIOS DE NEIVA  </t>
  </si>
  <si>
    <t>891.104.386-8 </t>
  </si>
  <si>
    <t>Edwin Alfonso Zamora Oyola </t>
  </si>
  <si>
    <t>GESTIÓN DE TECNOLOGÍA E INFORMACIÓN </t>
  </si>
  <si>
    <t>20231140259362  </t>
  </si>
  <si>
    <t>2023-11-02 06:57:57 </t>
  </si>
  <si>
    <t>CAC: Remite solicitud de fortalecimiento con una máquina extintora. </t>
  </si>
  <si>
    <t>PALACIO MUNICIPAL PISO 1 , CALLE 28 # 26 - 04  </t>
  </si>
  <si>
    <t>(5) 2844225 </t>
  </si>
  <si>
    <t>bomberoscorozalsucre@hotmail.com  </t>
  </si>
  <si>
    <t>CUERPO DE BOMBEROS VOLUNTARIOS DE COROZAL  </t>
  </si>
  <si>
    <t>8230024513 </t>
  </si>
  <si>
    <t>20231140259372  </t>
  </si>
  <si>
    <t>2023-11-02 07:03:03 </t>
  </si>
  <si>
    <t>CAC: Remite respuesta del Señor Alcalde municipal, ante solicitud de la asignación de rubros por parte de la administración para cumplimiento del Servicio Público Esencial a Cargo del Estado. </t>
  </si>
  <si>
    <t>CARRERA 22 # 20 - 30  </t>
  </si>
  <si>
    <t>8871123 3136506738 </t>
  </si>
  <si>
    <t>bomberyal@yahoo.com  </t>
  </si>
  <si>
    <t>CUERPO DE BOMBEROS VOLUNTARIOS DE YARUMAL  </t>
  </si>
  <si>
    <t>-32 </t>
  </si>
  <si>
    <t>20231140259382  </t>
  </si>
  <si>
    <t>2023-11-02 09:36:00 </t>
  </si>
  <si>
    <t>CAC: Solicita fortalecimiento con máquinas para los cuerpos de bomberos del departamento. </t>
  </si>
  <si>
    <t>Cra 7W No 41 - 40 Margen izquierda  </t>
  </si>
  <si>
    <t>7842890 - 3145921914 </t>
  </si>
  <si>
    <t>delegacionbomberoscordoba@gmail.com  </t>
  </si>
  <si>
    <t>DELEGACIÓN DEPARTAMENTAL DE BOMBEROS DE CORDOBA  </t>
  </si>
  <si>
    <t>20231140259392  </t>
  </si>
  <si>
    <t>2023-11-02 09:40:55 </t>
  </si>
  <si>
    <t>CAC: Remite invitación a usted y la Comisión de Educación al Departamento de Córdoba los días 22 Y 23 de noviembre, para revisión de proyecto para escuela de bombero. </t>
  </si>
  <si>
    <t>20231140259402  </t>
  </si>
  <si>
    <t>2023-11-02 09:48:13 </t>
  </si>
  <si>
    <t>Cra 19 # 10 - 75  </t>
  </si>
  <si>
    <t>3125513603 </t>
  </si>
  <si>
    <t>simon.gonzalez@dnbc.gov.co  </t>
  </si>
  <si>
    <t>SIMON ANDRES GONZALEZ BOHORQUEZ </t>
  </si>
  <si>
    <t>1.075.654.003 </t>
  </si>
  <si>
    <t>20231140259412  </t>
  </si>
  <si>
    <t>2023-11-02 09:50:19 </t>
  </si>
  <si>
    <t>CAC: Envía documentación para la solicitud de curso PROCEDIMIENTOS OPERATIVOS NORMALIZADOS. </t>
  </si>
  <si>
    <t>CALLE 9A # 7-78  </t>
  </si>
  <si>
    <t>8476122 </t>
  </si>
  <si>
    <t>bomberosmiranda@hotmail.com  </t>
  </si>
  <si>
    <t>CUERPO DE BOMBEROS VOLUNTARIOS DE MIRANDA  </t>
  </si>
  <si>
    <t>891.500.567-2 </t>
  </si>
  <si>
    <t>20231140259422  </t>
  </si>
  <si>
    <t>2023-11-02 09:58:05 </t>
  </si>
  <si>
    <t>Cra 7 # 68-20  </t>
  </si>
  <si>
    <t>- </t>
  </si>
  <si>
    <t>javiercespedes81@gmail.com  </t>
  </si>
  <si>
    <t>NESTOR JAVIER CESPEDES QUEVEDO </t>
  </si>
  <si>
    <t>80.216.450 </t>
  </si>
  <si>
    <t>20231140259432  </t>
  </si>
  <si>
    <t>2023-11-02 10:10:09 </t>
  </si>
  <si>
    <t>CAC: Solicito número de contacto para comunicarse con el área de capacitación, para solicitar información sobre procesos educativos.  </t>
  </si>
  <si>
    <t>CBV EL ROSAL  </t>
  </si>
  <si>
    <t>30246463932 </t>
  </si>
  <si>
    <t>mateoaroca87@gmail.com  </t>
  </si>
  <si>
    <t>ANDERSON MATEO AROCA  </t>
  </si>
  <si>
    <t>1018498306 </t>
  </si>
  <si>
    <t>10 </t>
  </si>
  <si>
    <t>20231140259442  </t>
  </si>
  <si>
    <t>2023-11-02 10:36:22 </t>
  </si>
  <si>
    <t>alvaro.gutierrez@dnbc.gov.co  </t>
  </si>
  <si>
    <t>20231140259452  </t>
  </si>
  <si>
    <t>2023-11-02 10:38:55 </t>
  </si>
  <si>
    <t>3213781624 </t>
  </si>
  <si>
    <t>serrano.leonardo24@gmail.com  </t>
  </si>
  <si>
    <t>HAYVER LEONARDO SERRANO RODRIGUEZ </t>
  </si>
  <si>
    <t>1015408495 </t>
  </si>
  <si>
    <t>20231140259462  </t>
  </si>
  <si>
    <t>2023-11-02 10:41:49 </t>
  </si>
  <si>
    <t>20231140259472  </t>
  </si>
  <si>
    <t>2023-11-02 11:10:55 </t>
  </si>
  <si>
    <t>RD. Servicios públicos. Fac. No. 113860299 - Cta. No. 2646599-9 </t>
  </si>
  <si>
    <t>CRA13A # 93 - 66  </t>
  </si>
  <si>
    <t>5115115 </t>
  </si>
  <si>
    <t>NO DESIGNADO  </t>
  </si>
  <si>
    <t>ENEL COLOMBIA S.A. E.S.P.  </t>
  </si>
  <si>
    <t>860.063.875-8 </t>
  </si>
  <si>
    <t>FREDY.FARFAN </t>
  </si>
  <si>
    <t>20231140259482  </t>
  </si>
  <si>
    <t>2023-11-02 11:16:35 </t>
  </si>
  <si>
    <t>RD. Servicios públicos. Fac. No. 11657031917 - Cta. No. 11592101 ACUEDUCTO Y ALCANTARILLADO DE BOGOTÁ  </t>
  </si>
  <si>
    <t>Av. Calle 24 No. 37- 15  </t>
  </si>
  <si>
    <t>3447000 </t>
  </si>
  <si>
    <t>ACUEDUCTO Y ALCANTARILLADO DE BOGOTÁ  </t>
  </si>
  <si>
    <t>899.999.094-1 </t>
  </si>
  <si>
    <t>20231140259492  </t>
  </si>
  <si>
    <t>2023-11-02 11:20:52 </t>
  </si>
  <si>
    <t>RD. Servicios públicos. Fac. No. 11657035215 - Cta. No. 12316024 ACUEDUCTO Y ALCANTARILLADO DE BOGOTÁ  </t>
  </si>
  <si>
    <t>20231140259502  </t>
  </si>
  <si>
    <t>2023-11-02 11:29:16 </t>
  </si>
  <si>
    <t>CALLE 8N # 2N-35  </t>
  </si>
  <si>
    <t>3003208330 </t>
  </si>
  <si>
    <t>gusalgiro@hotmail.com  </t>
  </si>
  <si>
    <t>GUSTAVO ALEJANDRO GIRONZA VILLALBA </t>
  </si>
  <si>
    <t>14.637.184 </t>
  </si>
  <si>
    <t>20231140259512  </t>
  </si>
  <si>
    <t>2023-11-02 11:36:53 </t>
  </si>
  <si>
    <t>INFORME  </t>
  </si>
  <si>
    <t>DG 182 # 20 - 17, INT 5, APTO 819  </t>
  </si>
  <si>
    <t>3123942137 </t>
  </si>
  <si>
    <t>diana.pedraza.abogada@gmail.com  </t>
  </si>
  <si>
    <t>DIANA PATRICIA PEDRAZA ARIAS </t>
  </si>
  <si>
    <t>53.002.853 </t>
  </si>
  <si>
    <t>20231140259522  </t>
  </si>
  <si>
    <t>2023-11-02 12:02:50 </t>
  </si>
  <si>
    <t>carrera 30 No 85a-39  </t>
  </si>
  <si>
    <t>3043762913 </t>
  </si>
  <si>
    <t>viviana.andrade@dnbc.gov.co  </t>
  </si>
  <si>
    <t>VIVIANA ANDRADE TOVAR </t>
  </si>
  <si>
    <t>1.010.193.864 </t>
  </si>
  <si>
    <t>20231140259532  </t>
  </si>
  <si>
    <t>2023-11-02 12:09:26 </t>
  </si>
  <si>
    <t>CALLE 25 #69B-71  </t>
  </si>
  <si>
    <t>3226030668 </t>
  </si>
  <si>
    <t>german.marquez@dnbc.gov.co  </t>
  </si>
  <si>
    <t>GERMAN MAURICIO MARQUEZ RUIZ </t>
  </si>
  <si>
    <t>1.067.862.968 </t>
  </si>
  <si>
    <t>20231140259542  </t>
  </si>
  <si>
    <t>2023-11-02 12:23:22 </t>
  </si>
  <si>
    <t>Cra 105 # 78d 42  </t>
  </si>
  <si>
    <t>3168695926 </t>
  </si>
  <si>
    <t>agapito.castro@dnbc.gov.co  </t>
  </si>
  <si>
    <t>AGAPITO CASTRO CASTRO </t>
  </si>
  <si>
    <t>80.192.761 </t>
  </si>
  <si>
    <t>20231140259552  </t>
  </si>
  <si>
    <t>2023-11-02 12:28:36 </t>
  </si>
  <si>
    <t>Cra. 36a # 54-17  </t>
  </si>
  <si>
    <t>3015139295 </t>
  </si>
  <si>
    <t>angelica.bernal@dnbc.gov.co  </t>
  </si>
  <si>
    <t>ANGELICA NATALIA BERNAL FINO </t>
  </si>
  <si>
    <t>1.026.255.233 </t>
  </si>
  <si>
    <t>20231140259562  </t>
  </si>
  <si>
    <t>2023-11-02 12:31:30 </t>
  </si>
  <si>
    <t>Cra 94c # 146a - 50  </t>
  </si>
  <si>
    <t>3134639625 </t>
  </si>
  <si>
    <t>jenny.almanza@dnbc.gov.co  </t>
  </si>
  <si>
    <t>JENNY CAROLINA ALMANZA MORA </t>
  </si>
  <si>
    <t>1.015.407.552 </t>
  </si>
  <si>
    <t>20231140259572  </t>
  </si>
  <si>
    <t>2023-11-02 12:50:51 </t>
  </si>
  <si>
    <t>RD CUENTA DE COBRO 04 </t>
  </si>
  <si>
    <t>CL 155 # 14 - 80  </t>
  </si>
  <si>
    <t>jiud.magnoly@dnbc.gov.co  </t>
  </si>
  <si>
    <t>JIUD MAGNOLY GAVIRIA NARVAEZ </t>
  </si>
  <si>
    <t>34.323.316 </t>
  </si>
  <si>
    <t>20231140259582  </t>
  </si>
  <si>
    <t>2023-11-02 13:59:37 </t>
  </si>
  <si>
    <t>RD. Cuenta de cobro N° 05 </t>
  </si>
  <si>
    <t>POR DEFINIR  </t>
  </si>
  <si>
    <t>0 </t>
  </si>
  <si>
    <t>rainernarval@gmail.com  </t>
  </si>
  <si>
    <t>RAINER NARVAL NARANJO CHARRASQUIEL </t>
  </si>
  <si>
    <t>98.556.500 </t>
  </si>
  <si>
    <t>-17 </t>
  </si>
  <si>
    <t>20231140259592  </t>
  </si>
  <si>
    <t>2023-11-02 14:03:40 </t>
  </si>
  <si>
    <t>CRA 4B # 2-08  </t>
  </si>
  <si>
    <t>3152840952 </t>
  </si>
  <si>
    <t>osartas69@gmail.com  </t>
  </si>
  <si>
    <t>OSCAR ARMANDO TASCON TASCON </t>
  </si>
  <si>
    <t>6.445.110 </t>
  </si>
  <si>
    <t>Miguel Ángel Franco Torres </t>
  </si>
  <si>
    <t>GESTIÓN FINANCIERA </t>
  </si>
  <si>
    <t>20231140259602  </t>
  </si>
  <si>
    <t>2023-11-02 14:37:27 </t>
  </si>
  <si>
    <t>CRA 69 # 20 - 61  </t>
  </si>
  <si>
    <t>3187904066 </t>
  </si>
  <si>
    <t>sanchezbarriosdaniela@gmail.com  </t>
  </si>
  <si>
    <t>DANIELA SANCHEZ BARRIOS </t>
  </si>
  <si>
    <t>1.144.091.839 </t>
  </si>
  <si>
    <t>EDGAR.MOLINA </t>
  </si>
  <si>
    <t>20231140259612  </t>
  </si>
  <si>
    <t>2023-11-02 14:41:17 </t>
  </si>
  <si>
    <t>Cra 30 # 85a 39  </t>
  </si>
  <si>
    <t>3162474359 </t>
  </si>
  <si>
    <t>carlos.gomez@dnbc.gov.co  </t>
  </si>
  <si>
    <t>CARLOS ANDRES GOMEZ FLORES </t>
  </si>
  <si>
    <t>18.929.911 </t>
  </si>
  <si>
    <t>Edgardo Mandon Arenas  </t>
  </si>
  <si>
    <t>20231140259622  </t>
  </si>
  <si>
    <t>2023-11-02 14:44:40 </t>
  </si>
  <si>
    <t>calle 24a # 59 - 59  </t>
  </si>
  <si>
    <t>3177505171 </t>
  </si>
  <si>
    <t>andrea.penuela@dnbc.gov.co  </t>
  </si>
  <si>
    <t>ANDREA MERCEDES PEÑUELA RINCON </t>
  </si>
  <si>
    <t>1.026.289.574 </t>
  </si>
  <si>
    <t>20231140259632  </t>
  </si>
  <si>
    <t>2023-11-02 14:50:03 </t>
  </si>
  <si>
    <t>RD. Legalizaciones - Resolución No. 444 – Fecha: 23/10/2023 – Funcionario: CARLOS ARMANDO LOPEZ  </t>
  </si>
  <si>
    <t>CARRERA 30# 85 A39  </t>
  </si>
  <si>
    <t>2571275 - 63 </t>
  </si>
  <si>
    <t>carlos.lopez@DNBC.gov.co  </t>
  </si>
  <si>
    <t>CARLOS ARMANDO LOPEZ BARRERA </t>
  </si>
  <si>
    <t>11.057.416 </t>
  </si>
  <si>
    <t>20231140259642  </t>
  </si>
  <si>
    <t>2023-11-02 15:03:54 </t>
  </si>
  <si>
    <t>CAC. SOLCITUD INFORMACION PROCESO DE BOMBERIL </t>
  </si>
  <si>
    <t>CARRERA 13 # 11 - 26 BARRIO SAN FRANSISCO  </t>
  </si>
  <si>
    <t>(8) 435 2882 3118102783 </t>
  </si>
  <si>
    <t>bomberosflorenciacomando@gmail.com </t>
  </si>
  <si>
    <t>CUERPO DE BOMBEROS VOLUNTARIOS DE FLORENCIA  </t>
  </si>
  <si>
    <t>891.190.010-0 </t>
  </si>
  <si>
    <t>11 </t>
  </si>
  <si>
    <t>20231140259652  </t>
  </si>
  <si>
    <t>2023-11-02 15:32:23 </t>
  </si>
  <si>
    <t>CAC: Solicita el envió del informe de inspección realizado al Cuerpo de Bomberos Voluntarios de Puerto Wilches </t>
  </si>
  <si>
    <t>PETICIóN DOCUMENTOS O INFORMACIóN </t>
  </si>
  <si>
    <t>Calle 37 No. 10-30 Palacio Amarillo. Bucaramanga, Santander  </t>
  </si>
  <si>
    <t>interior@santander.gov.co  </t>
  </si>
  <si>
    <t>GOBERNACIÓN DE SANTANDER SECRETARIO DEL INTERIOR  </t>
  </si>
  <si>
    <t>-3 </t>
  </si>
  <si>
    <t>20231140259662  </t>
  </si>
  <si>
    <t>2023-11-02 15:43:04 </t>
  </si>
  <si>
    <t>Calle 172a # 22a - 83  </t>
  </si>
  <si>
    <t>3143391435 </t>
  </si>
  <si>
    <t>2805etrs@gmail.com  </t>
  </si>
  <si>
    <t>ERIKA TATIANA RINCON SIERRA </t>
  </si>
  <si>
    <t>1.018.490.594 </t>
  </si>
  <si>
    <t>20231140259672  </t>
  </si>
  <si>
    <t>2023-11-02 15:46:38 </t>
  </si>
  <si>
    <t>CAC: Remite por competencia queja elevada por el señor Cesar Augusto Pardo sobre unidad activa operativa del Cuerpo de Bomberos Voluntarios de Rionegro. </t>
  </si>
  <si>
    <t>MARGODT.OBANDO </t>
  </si>
  <si>
    <t>20231140259682  </t>
  </si>
  <si>
    <t>2023-11-02 15:56:18 </t>
  </si>
  <si>
    <t>CALLE CRA 72 BIS 152B-32  </t>
  </si>
  <si>
    <t>3156305556 </t>
  </si>
  <si>
    <t>juan.russi@dnbc.gov.co  </t>
  </si>
  <si>
    <t>JUAN DAVID RUSSI MORA </t>
  </si>
  <si>
    <t>1.110.579.327 </t>
  </si>
  <si>
    <t>20231140259692  </t>
  </si>
  <si>
    <t>2023-11-02 15:59:28 </t>
  </si>
  <si>
    <t>CAC: Remite respuesta a la consulta de viabilidad para al nombramiento del señor MAURICIO AYALA VASQUEZ. </t>
  </si>
  <si>
    <t>CALLE 12No. 7-65  </t>
  </si>
  <si>
    <t>3506700 </t>
  </si>
  <si>
    <t>mmachadog@consejodeestado.gov.co  </t>
  </si>
  <si>
    <t>CONSEJO DE ESTADO MARIA FERNANDA MACHADO GUTIERREZ </t>
  </si>
  <si>
    <t>18 </t>
  </si>
  <si>
    <t>20231140259702  </t>
  </si>
  <si>
    <t>2023-11-02 16:10:52 </t>
  </si>
  <si>
    <t>CAC: Remite copia de traslado de petición sobre viabilidad de nombramiento de Mauricio Ayala al Departamento Administrativo de la Función pública  </t>
  </si>
  <si>
    <t>-31 </t>
  </si>
  <si>
    <t>20231140259712  </t>
  </si>
  <si>
    <t>2023-11-02 16:13:11 </t>
  </si>
  <si>
    <t>PUERTO COLOMBIA  </t>
  </si>
  <si>
    <t>CLAUDIA XIMENA OTALVORA PEÑA </t>
  </si>
  <si>
    <t>1.114.208.648 </t>
  </si>
  <si>
    <t>20231140259722  </t>
  </si>
  <si>
    <t>2023-11-02 16:19:59 </t>
  </si>
  <si>
    <t>Carrera 30 No. 85 A - 39/47  </t>
  </si>
  <si>
    <t>2571281 </t>
  </si>
  <si>
    <t>paolauruena55@gmail.com  </t>
  </si>
  <si>
    <t>PAOLA ANDREA URUEÑA GORDILLO </t>
  </si>
  <si>
    <t>1.136.880.668 </t>
  </si>
  <si>
    <t>20231140259732  </t>
  </si>
  <si>
    <t>2023-11-02 16:49:49 </t>
  </si>
  <si>
    <t>RD. Adición al CDP N° 3223 - Otro sí contrato de arrendamiento N° 098/23 </t>
  </si>
  <si>
    <t>20231140259742  </t>
  </si>
  <si>
    <t>2023-11-02 16:56:04 </t>
  </si>
  <si>
    <t>Tranv. 76a # 83b - 12  </t>
  </si>
  <si>
    <t>3172539228 </t>
  </si>
  <si>
    <t>liceth.serna@dnbc.gov.co  </t>
  </si>
  <si>
    <t>LICETH CAROLINA SERNA CHAVERRA </t>
  </si>
  <si>
    <t>1.065.907.580 </t>
  </si>
  <si>
    <t>JHON.PAZ </t>
  </si>
  <si>
    <t>20231140259752  </t>
  </si>
  <si>
    <t>2023-11-02 17:02:22 </t>
  </si>
  <si>
    <t>Transv. 85g # 24c - 56  </t>
  </si>
  <si>
    <t>3162487530 </t>
  </si>
  <si>
    <t>gina.rojas@dnbc.gov.co  </t>
  </si>
  <si>
    <t>GINA MARCELA ROJAS MALDONADO </t>
  </si>
  <si>
    <t>53.043.205 </t>
  </si>
  <si>
    <t>20231140259762  </t>
  </si>
  <si>
    <t>2023-11-02 17:06:36 </t>
  </si>
  <si>
    <t>CALLE 22 NORTE 19-170  </t>
  </si>
  <si>
    <t>3143316965 </t>
  </si>
  <si>
    <t>ricardo.chica@dnbc.gov.co  </t>
  </si>
  <si>
    <t>RICARDO ANDRES CHICA MORA </t>
  </si>
  <si>
    <t>1.094.939.093 </t>
  </si>
  <si>
    <t>20231140259772  </t>
  </si>
  <si>
    <t>2023-11-02 17:11:24 </t>
  </si>
  <si>
    <t>CALLE 26 No. 6-22  </t>
  </si>
  <si>
    <t>dario.pedreros@bomberostunja.com  </t>
  </si>
  <si>
    <t>DARIO PEDREROS GUERRA </t>
  </si>
  <si>
    <t>7.180.513 </t>
  </si>
  <si>
    <t>20231140259782  </t>
  </si>
  <si>
    <t>2023-11-03 08:27:20 </t>
  </si>
  <si>
    <t>CAC: Yuly Manosalva - convoca a una reunión para proyecto de decreto de Pólvora (Ley 2224 de 2022), el próximo MARTES 7 DE NOVIEMBRE DE 2023, desde las 9:30 am hasta las 17.00, en el edificio Bancol –Carrera 8 No. 12B – 31, piso 4. </t>
  </si>
  <si>
    <t>Cra. 8 No. 7-83  </t>
  </si>
  <si>
    <t>2427400 </t>
  </si>
  <si>
    <t>maria.uruena@mininterior.gov.co  </t>
  </si>
  <si>
    <t>MINISTERIO DEL INTERIOR  </t>
  </si>
  <si>
    <t>20231140259792  </t>
  </si>
  <si>
    <t>2023-11-03 08:32:22 </t>
  </si>
  <si>
    <t>CAC: Solicita la expedición de certificados de contratación suscritos con la DNBC. </t>
  </si>
  <si>
    <t>Calle 158 # 8D 10  </t>
  </si>
  <si>
    <t>3112636393 </t>
  </si>
  <si>
    <t>MERLE JOHANA GALINDO OLAYA </t>
  </si>
  <si>
    <t>52531395 </t>
  </si>
  <si>
    <t>ALFREDO.FLOREZ </t>
  </si>
  <si>
    <t>20231140259802  </t>
  </si>
  <si>
    <t>2023-11-03 08:45:05 </t>
  </si>
  <si>
    <t>CAC: Remite documentos para aval como instructor de bomberos del Sargento Fredy Alexander Castillo Agudelo. </t>
  </si>
  <si>
    <t>CARRERA 21 CON CALLE 20 ESQUINA  </t>
  </si>
  <si>
    <t>2267183 </t>
  </si>
  <si>
    <t>cbvtrujillovalle@hotmail.com  </t>
  </si>
  <si>
    <t>CUERPO DE BOMBEROS VOLUNTARIOS DE TRUJILLO - VALLE DEL CAUCA  </t>
  </si>
  <si>
    <t>Carlos Humberto Lopez </t>
  </si>
  <si>
    <t>20231140259812  </t>
  </si>
  <si>
    <t>2023-11-03 08:53:15 </t>
  </si>
  <si>
    <t>CRA. 51 No 118 - 03  </t>
  </si>
  <si>
    <t>3023892086 </t>
  </si>
  <si>
    <t>telly.month@dnbc.gov.co  </t>
  </si>
  <si>
    <t>TELLY DE JESÚS MONTH PARRA </t>
  </si>
  <si>
    <t>80.031.924 </t>
  </si>
  <si>
    <t>20231140259822  </t>
  </si>
  <si>
    <t>2023-11-03 09:10:09 </t>
  </si>
  <si>
    <t>Avenida Carrera 30 No. 85A – 39/47  </t>
  </si>
  <si>
    <t>2 57 12 63 </t>
  </si>
  <si>
    <t>maicol.villarreal@dnbc.gov.co  </t>
  </si>
  <si>
    <t>MAICOL VILLARREAL OSPINA  </t>
  </si>
  <si>
    <t>79916613 </t>
  </si>
  <si>
    <t>20231140259832  </t>
  </si>
  <si>
    <t>2023-11-03 09:18:34 </t>
  </si>
  <si>
    <t>CAC: Remite documentación para estudio y autorización del aval como instructor de formación de bomberos </t>
  </si>
  <si>
    <t>calle 6 #2-52  </t>
  </si>
  <si>
    <t>3168338548 </t>
  </si>
  <si>
    <t>anselmol06@hmail.com  </t>
  </si>
  <si>
    <t>CUERPO DE BOMBEROS VOLUNTARIO TUNIA  </t>
  </si>
  <si>
    <t>20231140259842  </t>
  </si>
  <si>
    <t>2023-11-03 09:53:14 </t>
  </si>
  <si>
    <t>CRA 4 # 10 - 44  </t>
  </si>
  <si>
    <t>farid.perea@dnbc.gov.co  </t>
  </si>
  <si>
    <t>FARID PEREA MARTINEZ </t>
  </si>
  <si>
    <t>16.832.003 </t>
  </si>
  <si>
    <t>20231140259852  </t>
  </si>
  <si>
    <t>2023-11-03 10:00:38 </t>
  </si>
  <si>
    <t>cra 30 n. 85 A 39  </t>
  </si>
  <si>
    <t>2571166 </t>
  </si>
  <si>
    <t>rocio.mora@dnbc.gov.co  </t>
  </si>
  <si>
    <t>EDNA ROCIO MORA ROJAS </t>
  </si>
  <si>
    <t>1.026.262.926 </t>
  </si>
  <si>
    <t>20231140259862  </t>
  </si>
  <si>
    <t>2023-11-03 10:16:43 </t>
  </si>
  <si>
    <t>CRA 4 # 10-44  </t>
  </si>
  <si>
    <t>3113395676 </t>
  </si>
  <si>
    <t>jose.rodriguez@dnbc.gov..co  </t>
  </si>
  <si>
    <t>JOSE YAIR RODRIGUEZ GUTIERREZ </t>
  </si>
  <si>
    <t>79.446.919 </t>
  </si>
  <si>
    <t>20231140259872  </t>
  </si>
  <si>
    <t>2023-11-03 10:45:31 </t>
  </si>
  <si>
    <t>CALLE 29 # 27-40  </t>
  </si>
  <si>
    <t>3016417071 </t>
  </si>
  <si>
    <t>haroldantonioerazodiaz@hotmail.com  </t>
  </si>
  <si>
    <t>HAROLD ANTONIO ERAZO DIAZ </t>
  </si>
  <si>
    <t>10.591.883 </t>
  </si>
  <si>
    <t>20231140259882  </t>
  </si>
  <si>
    <t>2023-11-03 11:17:46 </t>
  </si>
  <si>
    <t>CAC: Solicita certificación si en la vigencia 2022 se adelantó inspección, vigilancia y control al Cuerpo de Bomberos Voluntarios de varios municipios. </t>
  </si>
  <si>
    <t>Calle 37 # 10 - 30  </t>
  </si>
  <si>
    <t>6306416 </t>
  </si>
  <si>
    <t>correspondenciasantander@contraloria.gov.co  </t>
  </si>
  <si>
    <t>yjaimes@contraloriasantander.gov.co </t>
  </si>
  <si>
    <t>CONTRALORIA GENERAL DE SANTANDER  </t>
  </si>
  <si>
    <t>20231140259892  </t>
  </si>
  <si>
    <t>2023-11-03 11:53:35 </t>
  </si>
  <si>
    <t>CAC: REMITE INVENTARIO HERRAMIENTAS Y EQUIPOS FORESTALES DE LOS CB DEL DEPARTAMENTO DE CAQUETA </t>
  </si>
  <si>
    <t>EDIFICIO GOBERNACION 2 PISO  </t>
  </si>
  <si>
    <t>4359604 </t>
  </si>
  <si>
    <t>cbvpuertorico@hotmail.com </t>
  </si>
  <si>
    <t>DELEGACION DEPARTAMENTAL DE BOMBEROS DEL CAQUETA  </t>
  </si>
  <si>
    <t>20231140259902  </t>
  </si>
  <si>
    <t>2023-11-03 12:33:30 </t>
  </si>
  <si>
    <t>Carrera 54D No. 135 - 34  </t>
  </si>
  <si>
    <t>311 232 70 27 </t>
  </si>
  <si>
    <t>santolima192@hotmail.com  </t>
  </si>
  <si>
    <t>SANTIAGO ADOLFO GARCIA HERRAN </t>
  </si>
  <si>
    <t>1.018.933.033 </t>
  </si>
  <si>
    <t>20231140259912  </t>
  </si>
  <si>
    <t>2023-11-03 12:37:14 </t>
  </si>
  <si>
    <t>Calle 46 # 3 - 09  </t>
  </si>
  <si>
    <t>3166247811 </t>
  </si>
  <si>
    <t>abogada.katherine.molano@gmail.com  </t>
  </si>
  <si>
    <t>DIANA CATHERINE GONZALEZ MOLANO </t>
  </si>
  <si>
    <t>1.032.456.470 </t>
  </si>
  <si>
    <t>20231140259922  </t>
  </si>
  <si>
    <t>2023-11-03 12:45:30 </t>
  </si>
  <si>
    <t>CAC. Solicitud de Aval Instructores </t>
  </si>
  <si>
    <t>Carrera 28 Calle 24 esquina  </t>
  </si>
  <si>
    <t>2242222 3178862219 </t>
  </si>
  <si>
    <t>comandante@bomberostulua.com.co  </t>
  </si>
  <si>
    <t>BENEMERITO CUERPO DE BOMBEROS VOLUNTARIOS TULUA - DEPARTAMENTO DE EDUCACIÓN  </t>
  </si>
  <si>
    <t>891.900.2359 </t>
  </si>
  <si>
    <t>20231140259932  </t>
  </si>
  <si>
    <t>2023-11-03 12:52:54 </t>
  </si>
  <si>
    <t>CAC. SOLICITUD ACLARACION RESPONSABILIDAD CBVS  </t>
  </si>
  <si>
    <t>CARRERA 2 CALLE 6 ESQUINA  </t>
  </si>
  <si>
    <t>3207640940 </t>
  </si>
  <si>
    <t>bomberosvoluntariossalento@hotmail.com  </t>
  </si>
  <si>
    <t>CUERPO DE BOMBEROS VOLUNTARIOS DE SALENTO  </t>
  </si>
  <si>
    <t>900.095.282-2 </t>
  </si>
  <si>
    <t>ANDRES FERNANDO RODRIGUEZ AGUDELO 2 </t>
  </si>
  <si>
    <t>FORMULACIÓN, ACTUALIZACIÓN ,ACOMPAÑAMINETO NORMATIVO Y OPERATIVO </t>
  </si>
  <si>
    <t>20231140259942  </t>
  </si>
  <si>
    <t>2023-11-03 13:07:07 </t>
  </si>
  <si>
    <t>CAC. Solicitud de Modelo de Convenio para Capacitación de Unidades Bomberiles  </t>
  </si>
  <si>
    <t>Carrera 4 Galería local 1 - 2  </t>
  </si>
  <si>
    <t>3134747894 </t>
  </si>
  <si>
    <t>bomberosteruel@gmail.com  </t>
  </si>
  <si>
    <t>CUERPO DE BOMBEROS VOLUNTARIOS DE TERUEL - HUILA  </t>
  </si>
  <si>
    <t>900.243.670-2 </t>
  </si>
  <si>
    <t>20231140259952  </t>
  </si>
  <si>
    <t>2023-11-03 13:10:16 </t>
  </si>
  <si>
    <t>CAC. Certificado de bomberos 1 </t>
  </si>
  <si>
    <t>3124547655 </t>
  </si>
  <si>
    <t>brahianrodriguez177@gmail.com  </t>
  </si>
  <si>
    <t>BRAHIAN STIWAR RODRIGUEZ GOMEZ </t>
  </si>
  <si>
    <t>1.006.094.593 </t>
  </si>
  <si>
    <t>20231140259962  </t>
  </si>
  <si>
    <t>2023-11-03 13:13:31 </t>
  </si>
  <si>
    <t>CAC. Solicitud de vehículo de bomberos, para el fortalecimiento operativo del Cuerpo Oficial de Bomberos del Municipio de Galapa. </t>
  </si>
  <si>
    <t>Calle 13 No. 17-117  </t>
  </si>
  <si>
    <t>(5) 3086 358 </t>
  </si>
  <si>
    <t>alcaldia@galapa-atlantico.gov.co </t>
  </si>
  <si>
    <t>ALCALDIA GALAPA ATLANTICO </t>
  </si>
  <si>
    <t>20231140259972  </t>
  </si>
  <si>
    <t>2023-11-03 13:28:39 </t>
  </si>
  <si>
    <t>RD. CUENTA DE COBRO No.03 JULIO GARCIA </t>
  </si>
  <si>
    <t>20231140259982  </t>
  </si>
  <si>
    <t>2023-11-03 13:34:35 </t>
  </si>
  <si>
    <t>CAC: Remite recomendaciones para la nueva normatividad de estudios Artículo 4° Técnico laboral bombero. </t>
  </si>
  <si>
    <t>Calle 4 # 1 - 60  </t>
  </si>
  <si>
    <t>3143045575 </t>
  </si>
  <si>
    <t>bomberosvenecia@gmail.com  </t>
  </si>
  <si>
    <t>CUERPO DE BOMBEROS VOLUNTARIOS DE VENECIA - CUNDINAMARCA  </t>
  </si>
  <si>
    <t>20231140259992  </t>
  </si>
  <si>
    <t>2023-11-03 14:28:11 </t>
  </si>
  <si>
    <t>CAC: Remite consulta sobre el periodo de funciones y gestión de un comandante de un cuerpo de bomberos voluntarios en Colombia, puede ser indefinido o si tiene un periodo de duración específico y limitado </t>
  </si>
  <si>
    <t>pauloforerof@gmail.com  </t>
  </si>
  <si>
    <t>PAULO CESAR FORERO FORERO  </t>
  </si>
  <si>
    <t>ANDREA.CASTAñEDA </t>
  </si>
  <si>
    <t>12 </t>
  </si>
  <si>
    <t>20231140260002  </t>
  </si>
  <si>
    <t>2023-11-03 14:59:18 </t>
  </si>
  <si>
    <t>CAC: Solicita concepto jurídico sobre aplicación equivalencias en la experiencia como servidor operativo de los diferentes Cuerpos de Bomberos </t>
  </si>
  <si>
    <t>calle 20 No. 68A - 06  </t>
  </si>
  <si>
    <t>3822500 </t>
  </si>
  <si>
    <t>nperez@bomberosbogota.gov.co  </t>
  </si>
  <si>
    <t>CUERPO DE BOMBEROS OFICIALES BOGOTá UAECOB GESTION HUMANA </t>
  </si>
  <si>
    <t>Andrea Bibiana Castañeda Durán  </t>
  </si>
  <si>
    <t>20231140260012  </t>
  </si>
  <si>
    <t>2023-11-03 15:06:56 </t>
  </si>
  <si>
    <t>CAC: Solicitud firma corrección certificado del curso de Formación para Bombero bajo registro numero 523-2022 </t>
  </si>
  <si>
    <t>CALLE 2 # 5 - 36  </t>
  </si>
  <si>
    <t>8275212 - 3125785572 </t>
  </si>
  <si>
    <t>bomberos.mosquera08@hotmail.com  </t>
  </si>
  <si>
    <t>CUERPO DE BOMBEROS VOLUNTARIOS DE MOSQUERA  </t>
  </si>
  <si>
    <t>8320027384 </t>
  </si>
  <si>
    <t>-16 </t>
  </si>
  <si>
    <t>20231140260022  </t>
  </si>
  <si>
    <t>2023-11-03 15:13:15 </t>
  </si>
  <si>
    <t>CAC: Envía solicitud formal de reconocimiento y aval de instructores para algunas de nuestras unidades en servicio activo, en la especialidad RESCATE EN ESPACIOS CONFINADOS </t>
  </si>
  <si>
    <t>CALLE 22 # 6 - 22  </t>
  </si>
  <si>
    <t>7426076 </t>
  </si>
  <si>
    <t>atencionalciudadano@bomberostunja.com  </t>
  </si>
  <si>
    <t>CUERPO DE BOMBEROS VOLUNTARIOS DE TUNJA  </t>
  </si>
  <si>
    <t>891.800.439-5 </t>
  </si>
  <si>
    <t>20231140260032  </t>
  </si>
  <si>
    <t>2023-11-03 15:24:29 </t>
  </si>
  <si>
    <t>CAC: Solicita prórroga del convenio No. 186 de 2021 </t>
  </si>
  <si>
    <t>CRA 50 # 51 - 00  </t>
  </si>
  <si>
    <t>contactenos@bello.gov.co  </t>
  </si>
  <si>
    <t>ALCALDIA BELLO ANTIOQUIA </t>
  </si>
  <si>
    <t>20231140260042  </t>
  </si>
  <si>
    <t>2023-11-03 15:29:54 </t>
  </si>
  <si>
    <t>CAC: Solicita terminación anticipada de contrato No. 236-2023 por mutuo acuerdo. </t>
  </si>
  <si>
    <t>julifernandezq89@gmail.com  </t>
  </si>
  <si>
    <t>JULIETH PAULIN FERNANDEZ QUIÑONES </t>
  </si>
  <si>
    <t>1107057833 </t>
  </si>
  <si>
    <t>20231140260052  </t>
  </si>
  <si>
    <t>2023-11-03 15:41:55 </t>
  </si>
  <si>
    <t>CAC: Remite documentos referente a la elección del delegado. </t>
  </si>
  <si>
    <t>CALLE 6 # 4A - 10  </t>
  </si>
  <si>
    <t>3205179397 </t>
  </si>
  <si>
    <t>bomberosdelapazcesar@gmail.com  </t>
  </si>
  <si>
    <t>CUERPO DE BOMBEROS VOLUNTARIOS DE LA PAZ  </t>
  </si>
  <si>
    <t>-30 </t>
  </si>
  <si>
    <t>20231140260062  </t>
  </si>
  <si>
    <t>2023-11-03 19:38:57 </t>
  </si>
  <si>
    <t>CAC: Solicita el registro para Curso- Bomberos Venecia- Antioquia </t>
  </si>
  <si>
    <t>CARRERA 13 # 11P - 14 BARRIO LA LIBERTAD  </t>
  </si>
  <si>
    <t>3113291466 </t>
  </si>
  <si>
    <t>instructordebomberos@gmail.com  </t>
  </si>
  <si>
    <t>20231140260072  </t>
  </si>
  <si>
    <t>2023-11-03 20:00:14 </t>
  </si>
  <si>
    <t>CAC: Denuncia al señor comandante del Cuerpo de Bomberos Voluntarios señor Félix Eduardo Vidad por malversación de fondos </t>
  </si>
  <si>
    <t>SIN DIRECCIOIN  </t>
  </si>
  <si>
    <t>carlosandresbustamante94@gmail.com  </t>
  </si>
  <si>
    <t>CARLOS ANDRES BUSTAMANTE  </t>
  </si>
  <si>
    <t>JUAN JOSE MALVEHY GARCIA  </t>
  </si>
  <si>
    <t>20231140260082  </t>
  </si>
  <si>
    <t>2023-11-07 09:47:38 </t>
  </si>
  <si>
    <t>CAC. Postulación XI Congreso internacional sobre desastre.  </t>
  </si>
  <si>
    <t>CBV POPAYÁN  </t>
  </si>
  <si>
    <t>info@bomberospopayan.org </t>
  </si>
  <si>
    <t>CUERPO DE BOMBEROS VOLUNTARIOS DE POPAYAN FRANCISCO ARBOLEDA COMANDANTE </t>
  </si>
  <si>
    <t>-13 </t>
  </si>
  <si>
    <t>20231140260092  </t>
  </si>
  <si>
    <t>2023-11-07 09:52:32 </t>
  </si>
  <si>
    <t>CAC. NOS PERMITIMOS CON TODO RESPETO SOLICITARLE UNA CITA PREVIA DIRECTA EN SU DESPACHO </t>
  </si>
  <si>
    <t>CARRERA 7 # 12A - 41  </t>
  </si>
  <si>
    <t>5295622 </t>
  </si>
  <si>
    <t>germanbarrerotorres@yahoo.es  </t>
  </si>
  <si>
    <t>CUERPO DE BOMBEROS VOLUNTARIOS DE SIBATE CONSEJO DE OFICIALES  </t>
  </si>
  <si>
    <t>20231140260102  </t>
  </si>
  <si>
    <t>2023-11-07 09:56:55 </t>
  </si>
  <si>
    <t>CAC. Listado para carnetización Cuerpo de Bomberos Voluntarios de Tuluá </t>
  </si>
  <si>
    <t>capacitacion@bomberostulua.com.co </t>
  </si>
  <si>
    <t>JUAN.DIAZ </t>
  </si>
  <si>
    <t>20231140260112  </t>
  </si>
  <si>
    <t>2023-11-07 09:59:02 </t>
  </si>
  <si>
    <t>3057001345 </t>
  </si>
  <si>
    <t>jaedpp@hotmail.com  </t>
  </si>
  <si>
    <t>JAIRO EDUARDO PAEZ PIÑEROS </t>
  </si>
  <si>
    <t>79.267.017 </t>
  </si>
  <si>
    <t>20231140260122  </t>
  </si>
  <si>
    <t>2023-11-07 10:42:27 </t>
  </si>
  <si>
    <t>-  </t>
  </si>
  <si>
    <t>3134173498 </t>
  </si>
  <si>
    <t>alexdoncell@gmail.com  </t>
  </si>
  <si>
    <t>FABIO ALEXANDER DONCEL LONDOÑO </t>
  </si>
  <si>
    <t>1.116.857.045 </t>
  </si>
  <si>
    <t>20231140260132  </t>
  </si>
  <si>
    <t>2023-11-07 10:54:06 </t>
  </si>
  <si>
    <t>CARRERA 7F#146-55  </t>
  </si>
  <si>
    <t>3003231521 </t>
  </si>
  <si>
    <t>jonathanprietob@gmail.com  </t>
  </si>
  <si>
    <t>JONATHAN PRIETO BARAJAS </t>
  </si>
  <si>
    <t>80.134.934 </t>
  </si>
  <si>
    <t>20231140260142  </t>
  </si>
  <si>
    <t>2023-11-07 10:56:37 </t>
  </si>
  <si>
    <t>RD. Cuenta de cobro N° 09 </t>
  </si>
  <si>
    <t>carrera 12B # 8c-10 </t>
  </si>
  <si>
    <t>3005749834 </t>
  </si>
  <si>
    <t>maria.avendano@dnbc.gov.co </t>
  </si>
  <si>
    <t>MARIA ANGELICA AVENDAÑO CASTIBLANCO </t>
  </si>
  <si>
    <t>1032489136 </t>
  </si>
  <si>
    <t>20231140260152  </t>
  </si>
  <si>
    <t>2023-11-07 11:04:01 </t>
  </si>
  <si>
    <t>RD. Factura de venta N° 92 - Fecha: 04/10/2023 - Acompañamiento jurídico especializado - Contrato N° 078 de 2023 </t>
  </si>
  <si>
    <t>CALLE 19 # 5-30  </t>
  </si>
  <si>
    <t>2494837 </t>
  </si>
  <si>
    <t>comjuridica@outloo.es  </t>
  </si>
  <si>
    <t>COMJURIDICA ASESORES  </t>
  </si>
  <si>
    <t>900084353-1 </t>
  </si>
  <si>
    <t>20231140260162  </t>
  </si>
  <si>
    <t>2023-11-07 11:09:36 </t>
  </si>
  <si>
    <t>CARRERA 46 #22A-58  </t>
  </si>
  <si>
    <t>3203264488 </t>
  </si>
  <si>
    <t>hernandomejiaperez@yahoo.es  </t>
  </si>
  <si>
    <t>HERNANDO MEJIA PEREZ </t>
  </si>
  <si>
    <t>79.903.064 </t>
  </si>
  <si>
    <t>20231140260172  </t>
  </si>
  <si>
    <t>2023-11-07 11:15:28 </t>
  </si>
  <si>
    <t>CAC. IV INFORME DE SUPERVISIÓN 2023. </t>
  </si>
  <si>
    <t>CARRERA 6 # 5-64  </t>
  </si>
  <si>
    <t>8387140 </t>
  </si>
  <si>
    <t>edidson911@yahoo.com </t>
  </si>
  <si>
    <t>CUERPO DE BOMBEROS VOLUNTARIOS DE RIVERA  </t>
  </si>
  <si>
    <t>813.012.320-3 </t>
  </si>
  <si>
    <t>EDWIN.ZAMORA </t>
  </si>
  <si>
    <t>-27 </t>
  </si>
  <si>
    <t>20231140260182  </t>
  </si>
  <si>
    <t>2023-11-07 11:25:55 </t>
  </si>
  <si>
    <t>EJEMPLO DNBC </t>
  </si>
  <si>
    <t>Calle 26 #69-76  </t>
  </si>
  <si>
    <t>5557926 </t>
  </si>
  <si>
    <t>FUNCIONARIOS Y CONTRATISTAS DE LA DNBC  </t>
  </si>
  <si>
    <t>Freddy Andrés Farfán Moreno </t>
  </si>
  <si>
    <t>20231140260192  </t>
  </si>
  <si>
    <t>2023-11-07 14:41:21 </t>
  </si>
  <si>
    <t>CAC. CURSO SCI SEMI PRESENCIAL </t>
  </si>
  <si>
    <t>bomberosucrecauca@gmail.com  </t>
  </si>
  <si>
    <t>CUERPO DE BOMBEROS VOLUNTARIOS DE SUCRE - CAUCA  </t>
  </si>
  <si>
    <t>-12 </t>
  </si>
  <si>
    <t>20231140260202  </t>
  </si>
  <si>
    <t>2023-11-07 14:46:48 </t>
  </si>
  <si>
    <t>RD. Solicitud visto bueno para la terminación anticipada de contrato de prestación de servicios profesionales N° 236-2023 </t>
  </si>
  <si>
    <t>carlos.lopez@dnbc.gov.co  </t>
  </si>
  <si>
    <t>-26 </t>
  </si>
  <si>
    <t>20231140260212  </t>
  </si>
  <si>
    <t>2023-11-07 14:59:58 </t>
  </si>
  <si>
    <t>CAC. ENVIO DOCUMENTO - Aval instructor ANSELMO LOZANO MORENO </t>
  </si>
  <si>
    <t>CUERPO DE BOMBEROS VOLUNTARIOS DE TUNIA ROS VOLUNTARIO CORREGIMIENTO PIENDAMO </t>
  </si>
  <si>
    <t>20231140260222  </t>
  </si>
  <si>
    <t>2023-11-07 15:11:21 </t>
  </si>
  <si>
    <t>CAC. 2023CBVG026 SOLICITUD CUERPO DE BOMBEROS VOLUNTARIOS GUADALUPE HUILA (No es posible cargar documentos almacenados en drive) </t>
  </si>
  <si>
    <t>CARRERA 5 # 01 - 09  </t>
  </si>
  <si>
    <t>3142624641 </t>
  </si>
  <si>
    <t>bomberosguadalupehuila@gmail.com </t>
  </si>
  <si>
    <t>CUERPO DE BOMBEROS VOLUNTARIOS DE GUADALUPE  </t>
  </si>
  <si>
    <t>9001360966 </t>
  </si>
  <si>
    <t>20231140260232  </t>
  </si>
  <si>
    <t>2023-11-07 15:26:11 </t>
  </si>
  <si>
    <t>3208068195 </t>
  </si>
  <si>
    <t>ljlopezruiz@gmail.com  </t>
  </si>
  <si>
    <t>JEISON ANDRES LOPEZ RUIZ </t>
  </si>
  <si>
    <t>80.257.418 </t>
  </si>
  <si>
    <t>20231140260242  </t>
  </si>
  <si>
    <t>2023-11-07 15:29:43 </t>
  </si>
  <si>
    <t>CRA 36A # 54 - 69  </t>
  </si>
  <si>
    <t>3023885536 </t>
  </si>
  <si>
    <t>luisa.maria@dnbc.gov.co  </t>
  </si>
  <si>
    <t>LUISA MARIA MENDOZA MANRIQUE </t>
  </si>
  <si>
    <t>1.019.092.812 </t>
  </si>
  <si>
    <t>20231140260252  </t>
  </si>
  <si>
    <t>2023-11-07 15:35:37 </t>
  </si>
  <si>
    <t>CAC. CARTA AL CAPITAN ARBEY HERNAN TRUJILLO PARA FORTALECIMIENTO - Adquisición de máquina extintora </t>
  </si>
  <si>
    <t>Calle 7 # 5 - 40  </t>
  </si>
  <si>
    <t>5- 5761052 </t>
  </si>
  <si>
    <t>cuerpodebomberoschiriguana@gmail.com@gmail.com&gt;  </t>
  </si>
  <si>
    <t>CUERPO DE BOMBEROS CHIRIGUANA  </t>
  </si>
  <si>
    <t>901.549.265-0 </t>
  </si>
  <si>
    <t>20231140260262  </t>
  </si>
  <si>
    <t>2023-11-07 15:49:27 </t>
  </si>
  <si>
    <t>CAC. Solicitud formato hojas de vida bomberil.  </t>
  </si>
  <si>
    <t>CALLE REAL CARRERA 28 # 27- 97  </t>
  </si>
  <si>
    <t>3159264470 </t>
  </si>
  <si>
    <t>cbvsampuessucre@gmail.com </t>
  </si>
  <si>
    <t>CUERPO DE BOMBEROS VOLUNTARIOS DE SAMPUES  </t>
  </si>
  <si>
    <t>900.337.676-0 </t>
  </si>
  <si>
    <t>20231140260272  </t>
  </si>
  <si>
    <t>2023-11-07 15:52:41 </t>
  </si>
  <si>
    <t>CAC. Soportes curso bomberos dos Valledupar-cesar, según aval 202-2023 </t>
  </si>
  <si>
    <t>CALLE 16 # 19 - 85  </t>
  </si>
  <si>
    <t>(5) 5892857 </t>
  </si>
  <si>
    <t>bomberosescuela@gmail.com </t>
  </si>
  <si>
    <t>CUERPO DE BOMBEROS VOLUNTARIOS DE VALLEDUPAR  </t>
  </si>
  <si>
    <t>824.000.818-7 </t>
  </si>
  <si>
    <t>20231140260282  </t>
  </si>
  <si>
    <t>2023-11-07 16:07:01 </t>
  </si>
  <si>
    <t>CAC. Soportes curso bomberos dos Valledupar-cesar, según aval 203-2023  </t>
  </si>
  <si>
    <t>20231140260292  </t>
  </si>
  <si>
    <t>2023-11-07 16:20:03 </t>
  </si>
  <si>
    <t>CAC. Soportes curso bomberos dos Valledupar-cesar, según aval 204-2023  </t>
  </si>
  <si>
    <t>20231140260302  </t>
  </si>
  <si>
    <t>2023-11-07 16:27:53 </t>
  </si>
  <si>
    <t>CAC. Solicitud Aval Instructor  </t>
  </si>
  <si>
    <t>CARRERA 31 # 37 - 61  </t>
  </si>
  <si>
    <t>8607070 - 3117153852 </t>
  </si>
  <si>
    <t>bomberossantarosadeosos@hotmail.com </t>
  </si>
  <si>
    <t>CUERPO DE BOMBEROS VOLUNTARIOS SANTA ROSA DE OSOS  </t>
  </si>
  <si>
    <t>900.069.123-1 </t>
  </si>
  <si>
    <t>20231140260312  </t>
  </si>
  <si>
    <t>2023-11-07 16:30:32 </t>
  </si>
  <si>
    <t>Cra. 4 # 1 Sur - 46  </t>
  </si>
  <si>
    <t>3222626198 </t>
  </si>
  <si>
    <t>ninaseb@hotmail.com  </t>
  </si>
  <si>
    <t>NATALY ANDREA BARBOSA SANCHEZ </t>
  </si>
  <si>
    <t>53.894.728 </t>
  </si>
  <si>
    <t>20231140260322  </t>
  </si>
  <si>
    <t>2023-11-07 16:33:45 </t>
  </si>
  <si>
    <t>CAC. Solicitud de Autorización para Instructor </t>
  </si>
  <si>
    <t>Barrio Centro Calle 15 con Cra 7 y 8  </t>
  </si>
  <si>
    <t>departamentodecapacitacionbm@gmail.com </t>
  </si>
  <si>
    <t>20231140260332  </t>
  </si>
  <si>
    <t>2023-11-07 16:39:06 </t>
  </si>
  <si>
    <t>CAC. SOLICITUD aplicación de Inspección Vigilancia y Control Radicado DNBC No. *20232000085151* </t>
  </si>
  <si>
    <t>CARRERA 15 # 10 - 51  </t>
  </si>
  <si>
    <t>7602794 </t>
  </si>
  <si>
    <t>bomberosduitama@gmail.com  </t>
  </si>
  <si>
    <t>CUERPO DE BOMBEROS VOLUNTARIOS DE DUITAMA  </t>
  </si>
  <si>
    <t>891.855.193-5 </t>
  </si>
  <si>
    <t>JULIO.GARCIA </t>
  </si>
  <si>
    <t>20231140260342  </t>
  </si>
  <si>
    <t>2023-11-07 16:44:35 </t>
  </si>
  <si>
    <t>CAC. Actualización Instructores Primap  </t>
  </si>
  <si>
    <t>joseamontoyatorres@gmail.com </t>
  </si>
  <si>
    <t>20231140260352  </t>
  </si>
  <si>
    <t>2023-11-07 16:58:06 </t>
  </si>
  <si>
    <t>CAC. Solicitud de Aval para reconocimiento de una unidad bomberil como Instructor. </t>
  </si>
  <si>
    <t>CARRERA 10 CALLE 7 # ESQUINA  </t>
  </si>
  <si>
    <t>2206565 - 3176674045 </t>
  </si>
  <si>
    <t>cbomberoszarzal@yahoo.es  </t>
  </si>
  <si>
    <t>CUERPO DE BOMBEROS VOLUNTARIOS DE ZARZAL  </t>
  </si>
  <si>
    <t>891.900.451-3 </t>
  </si>
  <si>
    <t>20231140260362  </t>
  </si>
  <si>
    <t>2023-11-07 17:01:04 </t>
  </si>
  <si>
    <t>CAC. SOLICITUD CERTIFICACION DE CUMPLIMIENTO  </t>
  </si>
  <si>
    <t>Calle 4 N° 3 - 48  </t>
  </si>
  <si>
    <t>3008998307 - 3015216406 </t>
  </si>
  <si>
    <t>viviendaguasca2023@gmail.com </t>
  </si>
  <si>
    <t>ALCALDIA GUASCA CUNDINAMARCA </t>
  </si>
  <si>
    <t>20231140260372  </t>
  </si>
  <si>
    <t>2023-11-07 17:05:24 </t>
  </si>
  <si>
    <t>CAC. Autorización Instructor Actualización PRIMAP  </t>
  </si>
  <si>
    <t>CARRERA 5 CALLE 5  </t>
  </si>
  <si>
    <t>8770000 - 8773030 </t>
  </si>
  <si>
    <t>bomberosvillamaria@gmail.com </t>
  </si>
  <si>
    <t>CUERPO DE BOMBEROS VOLUNTARIOS DE VILLAMARIA CALDAS  </t>
  </si>
  <si>
    <t>890.804607-0 </t>
  </si>
  <si>
    <t>20231140260382  </t>
  </si>
  <si>
    <t>2023-11-07 17:09:35 </t>
  </si>
  <si>
    <t>CAC. Documentos primer listado bomberos honorarios  </t>
  </si>
  <si>
    <t>CARRERA 2 # 3 - 47  </t>
  </si>
  <si>
    <t>2053219 </t>
  </si>
  <si>
    <t>bomberosvol.obando@gmail.com </t>
  </si>
  <si>
    <t>CUERPO DE BOMBEROS VOLUNTARIOS DE OBANDO  </t>
  </si>
  <si>
    <t>Nataly Salas Casallas </t>
  </si>
  <si>
    <t>20231140260392  </t>
  </si>
  <si>
    <t>2023-11-07 17:21:31 </t>
  </si>
  <si>
    <t>CAC. Remito oficio comunicación de observaciones 14 y 15 Auditoría Financiera 2022 DNBC  </t>
  </si>
  <si>
    <t>PETICION ENTRE AUTORIDADES </t>
  </si>
  <si>
    <t>CARRERA 69 # 44 - 35 Piso 1  </t>
  </si>
  <si>
    <t>martha.conde@contraloria.gov.co  </t>
  </si>
  <si>
    <t>CONTRALORIA GENERAL DE LA REPUBLICA MARTHA LUZ CONDE LUNA  </t>
  </si>
  <si>
    <t>20231140260402  </t>
  </si>
  <si>
    <t>2023-11-07 17:27:03 </t>
  </si>
  <si>
    <t>CAC. Postulación participantes convocatoria actualización de Instructores PRIMAP </t>
  </si>
  <si>
    <t>CALLE 22 # 23 - 10  </t>
  </si>
  <si>
    <t>7215090 </t>
  </si>
  <si>
    <t>educacion@bomberospasto.com  </t>
  </si>
  <si>
    <t>BENEMERITO CUERPO DE BOMBEROS VOLUNTARIOS DE SAN JUAN DE PASTO  </t>
  </si>
  <si>
    <t>891.200.727-7 </t>
  </si>
  <si>
    <t>20231140260412  </t>
  </si>
  <si>
    <t>2023-11-07 17:29:48 </t>
  </si>
  <si>
    <t>CAC. SOPORTES/REGISTRON°296-2023/CURSO PRIMEROS AUXILIOS PSICOLÓGICOS PARA BOMBEROS </t>
  </si>
  <si>
    <t>CALLE 7 CON CARRERA 7 ESQUINA  </t>
  </si>
  <si>
    <t>3134188202 </t>
  </si>
  <si>
    <t>bomberosvoluntariosvenadillo@yahoo.es  </t>
  </si>
  <si>
    <t>CUERPO DE BOMBEROS VOLUNTARIOS DE VENADILLO  </t>
  </si>
  <si>
    <t>809.010.197-1 </t>
  </si>
  <si>
    <t>Maicol Villarreal Ospina </t>
  </si>
  <si>
    <t>20231140260422  </t>
  </si>
  <si>
    <t>2023-11-07 17:35:31 </t>
  </si>
  <si>
    <t>CAC. Solicitud Aval Instructores  </t>
  </si>
  <si>
    <t>bomberossantarosadeosos@hotmail.com  </t>
  </si>
  <si>
    <t>20231140260432  </t>
  </si>
  <si>
    <t>2023-11-07 17:41:22 </t>
  </si>
  <si>
    <t>CAC. solicitud información y acompañamiento proceso CBV Sibundoy  </t>
  </si>
  <si>
    <t>CALLE 15 CARRERAS 13 Y 14 BARRIO EL RECREO  </t>
  </si>
  <si>
    <t>3105142182 </t>
  </si>
  <si>
    <t>bomberoscolon219@gmail.com </t>
  </si>
  <si>
    <t>CUERPO DE BOMBEROS VOLUNTARIOS SIBUNDOY  </t>
  </si>
  <si>
    <t>846003113 </t>
  </si>
  <si>
    <t>JUAN MANUEL DIAZ  </t>
  </si>
  <si>
    <t>20231140260442  </t>
  </si>
  <si>
    <t>2023-11-08 08:47:35 </t>
  </si>
  <si>
    <t>RD. Legalizaciones - Resolución No. 378 – Fecha: 05/10/2023 – Funcionario: RUBEN DARIO RINCON  </t>
  </si>
  <si>
    <t>INSPECCIÓN, VIGILANCIA Y CONTROL  </t>
  </si>
  <si>
    <t>ruben.rincon@dnbc.gov.co  </t>
  </si>
  <si>
    <t>RUBEN DARIO RINCON SANCHEZ </t>
  </si>
  <si>
    <t>12.977.434 </t>
  </si>
  <si>
    <t>20231140260452  </t>
  </si>
  <si>
    <t>2023-11-08 09:01:39 </t>
  </si>
  <si>
    <t>CAC. Solicitud de Registro curso SCI Pueblo Tapao - Aplazamiento capacitación - Radicado relacionado 20231140255672 </t>
  </si>
  <si>
    <t>AVENIDA 30 DE NOVIEMBRE #12-00  </t>
  </si>
  <si>
    <t>(6) 752 43 55 </t>
  </si>
  <si>
    <t>bomberospueblotapao@hotmail.com  </t>
  </si>
  <si>
    <t>CUERPO DE BOMBEROS VOLUNTARIOS DE PUEBLO TAPAO  </t>
  </si>
  <si>
    <t>20231140260462  </t>
  </si>
  <si>
    <t>2023-11-08 09:12:29 </t>
  </si>
  <si>
    <t>CAC. URGENTE ACCION DE TUTELA AVOCA TUTELA 2023 - 0172  </t>
  </si>
  <si>
    <t>Casa de Justicia de Canapote  </t>
  </si>
  <si>
    <t>ado01conbt@cendoj.ramajudicial.gov.co </t>
  </si>
  <si>
    <t>JUZGADO PRIMERO PENAL DEL CIRCUITO PARA ADOLECENTES CON FUNCIONES DE CONOCIMIENTO  </t>
  </si>
  <si>
    <t>20231140260472  </t>
  </si>
  <si>
    <t>2023-11-08 09:34:35 </t>
  </si>
  <si>
    <t>CAC. información vehículo en proceso de importación por la comunidad internacional.  </t>
  </si>
  <si>
    <t>Calle 6 Bis # 8 - 80  </t>
  </si>
  <si>
    <t>2004612 - 3117490698 </t>
  </si>
  <si>
    <t>bomberosalcala@hotmail.com  </t>
  </si>
  <si>
    <t>CUERPO DE BOMBEROS VOLUNTARIOS DE ALCALA  </t>
  </si>
  <si>
    <t>8000577171 </t>
  </si>
  <si>
    <t>20231140260482  </t>
  </si>
  <si>
    <t>2023-11-08 09:54:08 </t>
  </si>
  <si>
    <t>CAC. Solicitud revisión Documentos para Registro como instructor  </t>
  </si>
  <si>
    <t>CARRERA 6A # 4A -39  </t>
  </si>
  <si>
    <t>(2) 242 22 22 - 242 22 23 </t>
  </si>
  <si>
    <t>educacion.capacitacion@bomberosbuenaventura.com.co </t>
  </si>
  <si>
    <t>CUERPO DE BOMBEROS VOLUNTARIOS DE BUENAVENTURA  </t>
  </si>
  <si>
    <t>8002500265 </t>
  </si>
  <si>
    <t>20231140260492  </t>
  </si>
  <si>
    <t>2023-11-08 10:01:16 </t>
  </si>
  <si>
    <t>CAC. Invitación foro gobernantes locales y bomberos Boyacá  </t>
  </si>
  <si>
    <t>delegacionbomberosboyaca@gmail.com  </t>
  </si>
  <si>
    <t>DELEGACION DEPARTAMENTAL BOMBEROS DE BOYACA  </t>
  </si>
  <si>
    <t>20231140260502  </t>
  </si>
  <si>
    <t>2023-11-08 10:06:54 </t>
  </si>
  <si>
    <t>RD. Contratar la adquisición del suministro de insumos de impresión para la impresora de tarjetas de identificación de propiedad de la DNBC </t>
  </si>
  <si>
    <t>CRA112 BIS 11C 14 -  </t>
  </si>
  <si>
    <t>3125716843 </t>
  </si>
  <si>
    <t>qualitytecchid@gmail.co  </t>
  </si>
  <si>
    <t>QUALITY TECH ID SAS  </t>
  </si>
  <si>
    <t>901449014-1 </t>
  </si>
  <si>
    <t>20231140260512  </t>
  </si>
  <si>
    <t>2023-11-08 10:17:45 </t>
  </si>
  <si>
    <t>CAC. Reunión: proyecto de decreto de Pólvora (Ley 2224 de 2022)  </t>
  </si>
  <si>
    <t>yuly.manosalva@mininterior.gov.co </t>
  </si>
  <si>
    <t>20231140260522  </t>
  </si>
  <si>
    <t>2023-11-08 10:40:49 </t>
  </si>
  <si>
    <t>CAC. Solicitud Unificación Criterios Expedición Resolución de Inscripción de Dignatarios CBV de Cundinamarca </t>
  </si>
  <si>
    <t>CALLE 26 NO. 51-53 TORRE CENTRAL PISO 7  </t>
  </si>
  <si>
    <t>7491397 </t>
  </si>
  <si>
    <t>julio.garcia@cundinamarca.gov.co  </t>
  </si>
  <si>
    <t>GOBERNACION DE CUNDINAMARCA SECRETARIA DE GOBIERNO  </t>
  </si>
  <si>
    <t>20231140260532  </t>
  </si>
  <si>
    <t>2023-11-08 10:49:48 </t>
  </si>
  <si>
    <t>RD. Cuenta de cobro N° 02 - Modificación documento </t>
  </si>
  <si>
    <t>20231140260542  </t>
  </si>
  <si>
    <t>2023-11-08 10:56:24 </t>
  </si>
  <si>
    <t>RD. Acta # 001 Finalización de curso - Reg. N° 355-2023  </t>
  </si>
  <si>
    <t>VEREDA VERGANZO SECTOR COLEGIO INDUSTRIAL  </t>
  </si>
  <si>
    <t>3125874900 </t>
  </si>
  <si>
    <t>bomberostocancipa@yahoo.com  </t>
  </si>
  <si>
    <t>CUERPO DE BOMBEROS VOLUNTARIOS DE TOCANCIPA  </t>
  </si>
  <si>
    <t>832.002.960-3 </t>
  </si>
  <si>
    <t>20231140260552  </t>
  </si>
  <si>
    <t>2023-11-08 11:32:09 </t>
  </si>
  <si>
    <t>CAC. Acoso laboral - Inconsistencias que siguen ocurriendo en el Cuartel de Bomberos de Suarez Tolima  </t>
  </si>
  <si>
    <t>PRESIDNETE JUNTA DE DIGNATARIOS  </t>
  </si>
  <si>
    <t>3186968987 </t>
  </si>
  <si>
    <t>hk6jae@gmail.com  </t>
  </si>
  <si>
    <t>JHON JAMES ARIAS ESCOBAR </t>
  </si>
  <si>
    <t>11.311.004 </t>
  </si>
  <si>
    <t>20231140260562  </t>
  </si>
  <si>
    <t>2023-11-08 11:39:18 </t>
  </si>
  <si>
    <t>Calle 55 NO. 6 - 17  </t>
  </si>
  <si>
    <t>3228585488 </t>
  </si>
  <si>
    <t>jorge.alarcon@dnbc.gov.co  </t>
  </si>
  <si>
    <t>JORGE ANTONIO ALARCON BOLAÑOS </t>
  </si>
  <si>
    <t>80.031.688 </t>
  </si>
  <si>
    <t>Luis Alberto Valencia Pulido </t>
  </si>
  <si>
    <t>20231140260572  </t>
  </si>
  <si>
    <t>2023-11-08 11:51:15 </t>
  </si>
  <si>
    <t>RD. Factura N° FELD-17 / Cuenta de cobro N° 03 </t>
  </si>
  <si>
    <t>CARRERA 69B #24B-55  </t>
  </si>
  <si>
    <t>3204501318 </t>
  </si>
  <si>
    <t>luzdersi@dnbc.gov.co  </t>
  </si>
  <si>
    <t>LUZ DERSI RODRIGUEZ PABON </t>
  </si>
  <si>
    <t>21.249.388 </t>
  </si>
  <si>
    <t>20231140260582  </t>
  </si>
  <si>
    <t>2023-11-08 11:59:19 </t>
  </si>
  <si>
    <t>CAC. Solicitud registro de Instructores Parte 2 </t>
  </si>
  <si>
    <t>20231140260592  </t>
  </si>
  <si>
    <t>2023-11-08 14:14:41 </t>
  </si>
  <si>
    <t>cr 7 #106-13  </t>
  </si>
  <si>
    <t>3103470763 </t>
  </si>
  <si>
    <t>mariadelosangeles1006@gmail.com  </t>
  </si>
  <si>
    <t>MARIA DE LOS ANGELES MURILLO HERRERA </t>
  </si>
  <si>
    <t>39.577.662 </t>
  </si>
  <si>
    <t>-11 </t>
  </si>
  <si>
    <t>20231140260602  </t>
  </si>
  <si>
    <t>2023-11-08 14:21:15 </t>
  </si>
  <si>
    <t>Calle 82a # 82b - 07  </t>
  </si>
  <si>
    <t>3012095795 </t>
  </si>
  <si>
    <t>mauroserna74@gmail.com  </t>
  </si>
  <si>
    <t>BEIMAR MAURICIO SERNA DUQUE </t>
  </si>
  <si>
    <t>80.193.211 </t>
  </si>
  <si>
    <t>20231140260612  </t>
  </si>
  <si>
    <t>2023-11-08 14:26:31 </t>
  </si>
  <si>
    <t>3012606846 </t>
  </si>
  <si>
    <t>cj </t>
  </si>
  <si>
    <t>CRISTIAN JORGE GUSTIN VALENCIA </t>
  </si>
  <si>
    <t>13.068.811 </t>
  </si>
  <si>
    <t>20231140260622  </t>
  </si>
  <si>
    <t>2023-11-08 14:30:34 </t>
  </si>
  <si>
    <t>KEYLA CORTES RODRÍGUEZ </t>
  </si>
  <si>
    <t>1.054.092.518 </t>
  </si>
  <si>
    <t>20231140260632  </t>
  </si>
  <si>
    <t>2023-11-08 14:35:33 </t>
  </si>
  <si>
    <t>CRA 56A 129B 68 </t>
  </si>
  <si>
    <t>3046583783 </t>
  </si>
  <si>
    <t>acduran114@gmail.com </t>
  </si>
  <si>
    <t>ANDREA BIBIANA CASTAÑEDA DURAN </t>
  </si>
  <si>
    <t>1.032.454.790 </t>
  </si>
  <si>
    <t>20231140260642  </t>
  </si>
  <si>
    <t>2023-11-08 14:38:07 </t>
  </si>
  <si>
    <t>Calle 23 # 72d - 27  </t>
  </si>
  <si>
    <t>3147886188 </t>
  </si>
  <si>
    <t>natyvilla31@hotmail.com  </t>
  </si>
  <si>
    <t>DARCY NATALIA VILLA BLANDON </t>
  </si>
  <si>
    <t>39452265 </t>
  </si>
  <si>
    <t>20231140260652  </t>
  </si>
  <si>
    <t>2023-11-08 14:41:43 </t>
  </si>
  <si>
    <t>Kr 68 M # 39 Sur  </t>
  </si>
  <si>
    <t>3108523636 </t>
  </si>
  <si>
    <t>lizethcadena9611@hotmail.com  </t>
  </si>
  <si>
    <t>ANGIE LIZETH CADENA OVALLE </t>
  </si>
  <si>
    <t>1.022.414.480 </t>
  </si>
  <si>
    <t>20231140260662  </t>
  </si>
  <si>
    <t>2023-11-08 14:53:42 </t>
  </si>
  <si>
    <t>CAC. REQUERIMIENTO - Solicitud de Información para Auditoría DE CUMPLIMIENTO </t>
  </si>
  <si>
    <t>gsepulveda@contraloriasantander.gov.co </t>
  </si>
  <si>
    <t>20231140260672  </t>
  </si>
  <si>
    <t>2023-11-08 14:59:01 </t>
  </si>
  <si>
    <t>CAC. POSTULACION ACTUALIZACION INSTRUCTORES PRIMAP </t>
  </si>
  <si>
    <t>CALLE 20 No. 68A - 06  </t>
  </si>
  <si>
    <t>academiauaecob@bomberosbogota.gov.co </t>
  </si>
  <si>
    <t>CUERPO DE BOMBEROS OFICIALES DE BOGOTA GESTION HUMANA  </t>
  </si>
  <si>
    <t>899.999.061-9 </t>
  </si>
  <si>
    <t>20231140260682  </t>
  </si>
  <si>
    <t>2023-11-08 15:02:39 </t>
  </si>
  <si>
    <t>CAC. SOLICITUD - AVAL INSTRUCTOR </t>
  </si>
  <si>
    <t>CALLE 7 CON CARRERA 6 ESQUINA  </t>
  </si>
  <si>
    <t>2565333 - 2574329 </t>
  </si>
  <si>
    <t>bomberoscerrito@hotmail.com  </t>
  </si>
  <si>
    <t>CUERPO DE BOMBEROS EL CERRITO - VALLE DEL CAUCA  </t>
  </si>
  <si>
    <t>891.380.032-8 </t>
  </si>
  <si>
    <t>20231140260692  </t>
  </si>
  <si>
    <t>2023-11-08 15:11:29 </t>
  </si>
  <si>
    <t>CAC. SOLICITUD DE INFORMACION - ACLARACIÓN DE CONCEPTO  </t>
  </si>
  <si>
    <t>CR 12 # 3 - 70, BRR SAN MARTIN  </t>
  </si>
  <si>
    <t>570 07 21 - 316 525 93 39 </t>
  </si>
  <si>
    <t>comandante@bomberosvilladelrosario.org </t>
  </si>
  <si>
    <t>CUERPO DE BOMBEROS VILLA DEL ROSARIO  </t>
  </si>
  <si>
    <t>807.000.496-7 </t>
  </si>
  <si>
    <t>17 </t>
  </si>
  <si>
    <t>20231140260702  </t>
  </si>
  <si>
    <t>2023-11-08 15:27:29 </t>
  </si>
  <si>
    <t>CRA 11 # 11 - 54  </t>
  </si>
  <si>
    <t>3176606400 </t>
  </si>
  <si>
    <t>HUGO ALEJANDRO OCAMPO DAVILA </t>
  </si>
  <si>
    <t>1.144.184.684 </t>
  </si>
  <si>
    <t>20231140260712  </t>
  </si>
  <si>
    <t>2023-11-08 15:38:33 </t>
  </si>
  <si>
    <t>CAC. Solicitud de aval como instructor Curso de Formación para bombero Básico Bomberos Páramo, Santander </t>
  </si>
  <si>
    <t>CARRERA 2 #5-68  </t>
  </si>
  <si>
    <t>3102874449 </t>
  </si>
  <si>
    <t>bomberos@paramo-santander.gov.co </t>
  </si>
  <si>
    <t>CUERPO DE BOMBEROS VOLUNTARIOS DE PARAMO  </t>
  </si>
  <si>
    <t>900.148.165-8 </t>
  </si>
  <si>
    <t>20231140260722  </t>
  </si>
  <si>
    <t>2023-11-08 15:41:06 </t>
  </si>
  <si>
    <t>CAC. POSTULACION PARA INSTRUCTOR  </t>
  </si>
  <si>
    <t>comandoalcala2019@gmail.com </t>
  </si>
  <si>
    <t>20231140260732  </t>
  </si>
  <si>
    <t>2023-11-08 15:47:27 </t>
  </si>
  <si>
    <t>CAC. Solicitud de información para realización de curso formación para bombero básico.  </t>
  </si>
  <si>
    <t>20231140260742  </t>
  </si>
  <si>
    <t>2023-11-08 15:50:57 </t>
  </si>
  <si>
    <t>CAC. Solicitud del curso SCI VIRTUAL  </t>
  </si>
  <si>
    <t>20231140260752  </t>
  </si>
  <si>
    <t>2023-11-08 15:54:12 </t>
  </si>
  <si>
    <t>CAC. IDENTIFICACIÓN VEHÍCULOS EN PROCESO DE IMPORTACIÓN DONADOS POR LA COMUNIDAD INTERNACIONAL </t>
  </si>
  <si>
    <t>Carrera 11 calle 13 esquina  </t>
  </si>
  <si>
    <t>7545002 - 3136044017 </t>
  </si>
  <si>
    <t>broscordobaq@hotmail.com </t>
  </si>
  <si>
    <t>CUERPO DE BOMBEROS VOLUNTARIOS CORDOBA QUINDÍO  </t>
  </si>
  <si>
    <t>900.004.800-9 </t>
  </si>
  <si>
    <t>-25 </t>
  </si>
  <si>
    <t>20231140260762  </t>
  </si>
  <si>
    <t>2023-11-08 15:59:05 </t>
  </si>
  <si>
    <t>RD. Legalizaciones - Resolución No. 447 – Fecha: 23/10/2023 – Funcionario: MARGODT OBANDO  </t>
  </si>
  <si>
    <t>20231140260772  </t>
  </si>
  <si>
    <t>2023-11-08 16:02:53 </t>
  </si>
  <si>
    <t>3126148537 </t>
  </si>
  <si>
    <t>agalvis2099@gmail.com  </t>
  </si>
  <si>
    <t>ANGIE JULIETTE GALVIS HINCAPIE </t>
  </si>
  <si>
    <t>1010247995 </t>
  </si>
  <si>
    <t>20231140260782  </t>
  </si>
  <si>
    <t>2023-11-08 16:20:10 </t>
  </si>
  <si>
    <t>CALLE 9 # 4 - 23  </t>
  </si>
  <si>
    <t>3166916012 </t>
  </si>
  <si>
    <t>juan.tigreros@dnbc.gov.co  </t>
  </si>
  <si>
    <t>JUAN PABLO TIGREROS ORTEGA </t>
  </si>
  <si>
    <t>16.867.034 </t>
  </si>
  <si>
    <t>20231140260792  </t>
  </si>
  <si>
    <t>2023-11-08 19:13:59 </t>
  </si>
  <si>
    <t>CAC. Solicitud de información  </t>
  </si>
  <si>
    <t>Calle 37 No. 10 – 30 Palacio Amarillo  </t>
  </si>
  <si>
    <t>GOBERNACION DE SANTANDER  </t>
  </si>
  <si>
    <t>20231140260802  </t>
  </si>
  <si>
    <t>2023-11-08 19:20:49 </t>
  </si>
  <si>
    <t>CAC. Solicitud Registro para Curso- Bomberos Montelíbano  </t>
  </si>
  <si>
    <t>departamentodecapacitacionbm@gmail.com@gmail.com  </t>
  </si>
  <si>
    <t>20231140260812  </t>
  </si>
  <si>
    <t>2023-11-09 09:55:41 </t>
  </si>
  <si>
    <t>CAC. Requerimiento para cumplimiento del convenio de cooperación No. 003-2023 </t>
  </si>
  <si>
    <t>Carrera 9 # 10 - 78  </t>
  </si>
  <si>
    <t>3117875045 </t>
  </si>
  <si>
    <t>bomberosdesantaanamagdalena@gmail.com </t>
  </si>
  <si>
    <t>CUERPO DE BOMBEROS VOLUNTARIOS DE SANTA ANA - MAGDALENA  </t>
  </si>
  <si>
    <t>20231140260822  </t>
  </si>
  <si>
    <t>2023-11-09 10:33:42 </t>
  </si>
  <si>
    <t>CAC. Solicitud de Actualización de Curso en Primera Respuesta a Incidentes con materiales peligrosos </t>
  </si>
  <si>
    <t>bomberosvillamaria@gmail.com  </t>
  </si>
  <si>
    <t>20231140260832  </t>
  </si>
  <si>
    <t>2023-11-09 10:42:51 </t>
  </si>
  <si>
    <t>CAC. Traslado OFI23-00208661 / GFPU - Orientaciones Para la Matriz de Seguimiento al Protocolo. </t>
  </si>
  <si>
    <t>CALLE 7 # 6 - 54  </t>
  </si>
  <si>
    <t>562 9300 </t>
  </si>
  <si>
    <t>equidadmujer@presidencia.gov.co </t>
  </si>
  <si>
    <t>PRESIDENCIA DE LA REPUBLICA  </t>
  </si>
  <si>
    <t>SANTIAGO GARCIA H </t>
  </si>
  <si>
    <t>GESTIÓN TALENTO HUMANO </t>
  </si>
  <si>
    <t>MARYOLY.DIAZ </t>
  </si>
  <si>
    <t>20231140260842  </t>
  </si>
  <si>
    <t>2023-11-09 11:08:18 </t>
  </si>
  <si>
    <t>CAC. Requerimiento Oficio P4DCE-2436 Expediente No. IUS E-2023-052609 / IUC-D-2023-2858983 </t>
  </si>
  <si>
    <t>Cra. 5ª # 15 - 80  </t>
  </si>
  <si>
    <t>601 5878750 </t>
  </si>
  <si>
    <t>mcrubiano@procuraduria.gov.co  </t>
  </si>
  <si>
    <t>PROCURADURIA DELEGADA DISCIPLINARIA DE INSTRUCCION 9 CUARTA PARA LA CONTRATACION ESTATAL  </t>
  </si>
  <si>
    <t>GERMAN.MARQUEZ </t>
  </si>
  <si>
    <t>20231140260852  </t>
  </si>
  <si>
    <t>2023-11-09 11:15:59 </t>
  </si>
  <si>
    <t>CAC. Solicitud Aval Instructores </t>
  </si>
  <si>
    <t>20231140260862  </t>
  </si>
  <si>
    <t>2023-11-09 11:22:38 </t>
  </si>
  <si>
    <t>CAC. SG 1431 Invitación a entrega de dotación de los Cuerpos de Bomberos de Caldas </t>
  </si>
  <si>
    <t>CALLE 22 # 20 - 58 PISO 4  </t>
  </si>
  <si>
    <t>8845393 </t>
  </si>
  <si>
    <t>yamarinq@caldas.gov.co </t>
  </si>
  <si>
    <t>GOBERNACION DE CALDAS  </t>
  </si>
  <si>
    <t>20231140260872  </t>
  </si>
  <si>
    <t>2023-11-09 11:31:17 </t>
  </si>
  <si>
    <t>CAC. SOLICITUD AVAL INSTRUCTOR  </t>
  </si>
  <si>
    <t>bomberosmurillo12@gmail.com  </t>
  </si>
  <si>
    <t>3138760303 </t>
  </si>
  <si>
    <t>bomberosmurillo12@gmail.com </t>
  </si>
  <si>
    <t>CUERPO DE BOMBEROS VOLUNTARIOS DE MURILLO  </t>
  </si>
  <si>
    <t>900.004.067-6 </t>
  </si>
  <si>
    <t>20231140260882  </t>
  </si>
  <si>
    <t>2023-11-09 11:38:51 </t>
  </si>
  <si>
    <t>CAC. URGENTE - ADMITE ACCIÓN DE TUTELA 2023-0037-2J </t>
  </si>
  <si>
    <t>CALLE 11 # 9 28/30 Piso 4 Edificio Virrey Torre Sur  </t>
  </si>
  <si>
    <t>3417589 </t>
  </si>
  <si>
    <t>jcardont@cendoj.ramajudicial.gov.co  </t>
  </si>
  <si>
    <t>OFICINA DE APOYO PARA LOS JUZGADOS DE FAMILIA DE EJECUCION DE SENTENCIAS BOGOTA JENNIFER ANDREA CARDONA TELLES </t>
  </si>
  <si>
    <t>20231140260892  </t>
  </si>
  <si>
    <t>2023-11-09 11:43:49 </t>
  </si>
  <si>
    <t>CAC. Información Vehículo en proceso de importación por la comunidad internacional. </t>
  </si>
  <si>
    <t>CARRERA 13 CALLES 5 Y 6  </t>
  </si>
  <si>
    <t>8292022 </t>
  </si>
  <si>
    <t>gustavorestrepod@gmail.com </t>
  </si>
  <si>
    <t>CUERPO DE BOMBEROS VOLUNTARIOS DE SANTANDER DE QUILICHAO  </t>
  </si>
  <si>
    <t>800.254.752-2 </t>
  </si>
  <si>
    <t>20231140260902  </t>
  </si>
  <si>
    <t>2023-11-09 11:50:38 </t>
  </si>
  <si>
    <t>CAC. SOLICITUD AVAL PARA INSTRUCTOR </t>
  </si>
  <si>
    <t>CALLE SUCRE EDIFICIO BOMBEROS  </t>
  </si>
  <si>
    <t>3185951267 - 3188326128 - 7272311 </t>
  </si>
  <si>
    <t>bomberostumaco1956@hotmail.com </t>
  </si>
  <si>
    <t>CUERPO DE BOMBEROS VOLUNTARIOS DE TUMACO  </t>
  </si>
  <si>
    <t>20231140260912  </t>
  </si>
  <si>
    <t>2023-11-09 12:08:30 </t>
  </si>
  <si>
    <t>RD. Factura de venta N° 001 - 174316 / Compra de artículos de oficina  </t>
  </si>
  <si>
    <t>Calle 12 # 34 - 30  </t>
  </si>
  <si>
    <t>3649000 - 3603077 </t>
  </si>
  <si>
    <t>PANAMERICANA S.A. LIBRERÍA PAPELERÍA </t>
  </si>
  <si>
    <t>20231140260922  </t>
  </si>
  <si>
    <t>2023-11-09 12:12:59 </t>
  </si>
  <si>
    <t>RD. Factura de venta N° MS 1678 / Canon arrendamiento 30/11/2023 </t>
  </si>
  <si>
    <t>bogota  </t>
  </si>
  <si>
    <t>7032978 </t>
  </si>
  <si>
    <t>NINGUNO  </t>
  </si>
  <si>
    <t>MULTIPACK MS S.A.S  </t>
  </si>
  <si>
    <t>900.438.222 </t>
  </si>
  <si>
    <t>20231140260932  </t>
  </si>
  <si>
    <t>2023-11-09 12:17:38 </t>
  </si>
  <si>
    <t>RD. Legalizaciones - Resolución No. 419 – Fecha: 18/10/2023 – Funcionario: RONNY ROMERO  </t>
  </si>
  <si>
    <t>ronny.romero@dnbc.gov.co  </t>
  </si>
  <si>
    <t>RONNY ROMERO VELANDIA </t>
  </si>
  <si>
    <t>1.136.879.147 </t>
  </si>
  <si>
    <t>20231140260942  </t>
  </si>
  <si>
    <t>2023-11-09 12:21:59 </t>
  </si>
  <si>
    <t>RD. Factura de venta N° AR9019214451 - Suministro combustible vehículos de la entidad  </t>
  </si>
  <si>
    <t>CARRERA 7 # 75 - 51 PISO 13  </t>
  </si>
  <si>
    <t>3175438 - 3175353 </t>
  </si>
  <si>
    <t>terpel@certifactura.com  </t>
  </si>
  <si>
    <t>ORGANIZACIÓN TERPEL S.A.  </t>
  </si>
  <si>
    <t>830.095.213-0 </t>
  </si>
  <si>
    <t>20231140260952  </t>
  </si>
  <si>
    <t>2023-11-09 14:30:36 </t>
  </si>
  <si>
    <t>CAC. Replica respuesta radicado DNBC No. 20232110097851  </t>
  </si>
  <si>
    <t>CARRERA 3 CALLE 11 ESQUINA  </t>
  </si>
  <si>
    <t>6260111 </t>
  </si>
  <si>
    <t>Bomberoscimitarra2016@gmail.com  </t>
  </si>
  <si>
    <t>BOMBEROS VOLUNTARIOS CIMITARRA S.S.  </t>
  </si>
  <si>
    <t>804015931-4 </t>
  </si>
  <si>
    <t>25 </t>
  </si>
  <si>
    <t>20231140260962  </t>
  </si>
  <si>
    <t>2023-11-09 14:41:38 </t>
  </si>
  <si>
    <t>Km 3 Via Andes - Medellin  </t>
  </si>
  <si>
    <t>8414499 - 3108220701 </t>
  </si>
  <si>
    <t>bomberosdeandes1@gmail.com </t>
  </si>
  <si>
    <t>CUERPO DE BOMBEROS VOLUNTARIOS DE ANDES - ANTIOQUIA  </t>
  </si>
  <si>
    <t>-10 </t>
  </si>
  <si>
    <t>20231140260972  </t>
  </si>
  <si>
    <t>2023-11-09 15:07:34 </t>
  </si>
  <si>
    <t>SM. Acta # 27102023 Finalización de curso - Reg. N° 365-2023 </t>
  </si>
  <si>
    <t>CARRERA 4 # 22-34  </t>
  </si>
  <si>
    <t>4212815 </t>
  </si>
  <si>
    <t>bomberosdesantamartasst@gmail.com  </t>
  </si>
  <si>
    <t>CUERPO DE BOMBEROS VOLUNTARIOS DE SANTA MARTA  </t>
  </si>
  <si>
    <t>891.780.157-6 </t>
  </si>
  <si>
    <t>-24 </t>
  </si>
  <si>
    <t>20231140260982  </t>
  </si>
  <si>
    <t>2023-11-09 16:17:46 </t>
  </si>
  <si>
    <t>CAC. Autorización Bombero Piedad Varela Peñaranda y Carta de Compromiso </t>
  </si>
  <si>
    <t>CALLE 24 CARRERA 28  </t>
  </si>
  <si>
    <t>2242222 - 22428888 </t>
  </si>
  <si>
    <t>admin@bomberostulua.com.co  </t>
  </si>
  <si>
    <t>BENEMERITO CUERPO DE BOMBEROS VOLUNTARIOS TULUA - VALLE  </t>
  </si>
  <si>
    <t>891.900.235-9 </t>
  </si>
  <si>
    <t>20231140260992  </t>
  </si>
  <si>
    <t>2023-11-09 16:43:36 </t>
  </si>
  <si>
    <t>CAC. Remito oficio comunicación de observaciones 16 y 17 Auditoría Financiera 2022 DNBC  </t>
  </si>
  <si>
    <t>PETICIóN ENTRE AUTORIDADES  </t>
  </si>
  <si>
    <t>20231140261002  </t>
  </si>
  <si>
    <t>2023-11-09 17:00:40 </t>
  </si>
  <si>
    <t>CAC. Respuesta oficio radicado 1098 (30/10/2023)  </t>
  </si>
  <si>
    <t>CALLE 19 # 8 - 03  </t>
  </si>
  <si>
    <t>835 21 93 </t>
  </si>
  <si>
    <t>prodesarollosecretariageneral@gmail.com  </t>
  </si>
  <si>
    <t>ALCALDIA MUNICIPAL CORPORACION PRODESAROLLO Y SEGURIDAD  </t>
  </si>
  <si>
    <t>800.055.259-9 </t>
  </si>
  <si>
    <t>JIUD.GAVIRIA </t>
  </si>
  <si>
    <t>20231140261012  </t>
  </si>
  <si>
    <t>2023-11-09 17:10:14 </t>
  </si>
  <si>
    <t>CAC. SOPORTES CAPACITACION CBF - SAN JOSE DEL GUAVIARE </t>
  </si>
  <si>
    <t>CALLE 9 # 24 - 62  </t>
  </si>
  <si>
    <t>(8) 5840028 </t>
  </si>
  <si>
    <t>bombverosvoluntarios.guaviare@hotmail.com  </t>
  </si>
  <si>
    <t>CUERPO DE BOMBEROS VOLUNTARIOS DE SAN JOSE DEL GUAVIARE  </t>
  </si>
  <si>
    <t>8220033555 </t>
  </si>
  <si>
    <t>20231140261022  </t>
  </si>
  <si>
    <t>2023-11-10 08:45:15 </t>
  </si>
  <si>
    <t>CAC. SOLICITUD - Invitación visita y reunión presencial </t>
  </si>
  <si>
    <t>bomberosvoluntarios.arboleda.n@gmail.com  </t>
  </si>
  <si>
    <t>CUERPO DE BOMBEROS VOLUNTARIOS DE ARBOLEDA - NARIÑO  </t>
  </si>
  <si>
    <t>20231140261032  </t>
  </si>
  <si>
    <t>2023-11-10 08:56:47 </t>
  </si>
  <si>
    <t>SM. Acta # 006 Finalización de curso - Reg. N° 351-2023 </t>
  </si>
  <si>
    <t>20231140261042  </t>
  </si>
  <si>
    <t>2023-11-10 09:01:04 </t>
  </si>
  <si>
    <t>SM. Acta # 005 Finalización de curso - Reg. N° 352-2023 </t>
  </si>
  <si>
    <t>20231140261052  </t>
  </si>
  <si>
    <t>2023-11-10 09:07:29 </t>
  </si>
  <si>
    <t>SM. Acta # 008 Finalización de curso - Reg. N° 353-2023 </t>
  </si>
  <si>
    <t>20231140261062  </t>
  </si>
  <si>
    <t>2023-11-10 09:11:50 </t>
  </si>
  <si>
    <t>SM. Acta # NO INCLUIDA Finalización de curso - Reg. N° 216-2023 </t>
  </si>
  <si>
    <t>CALLE 14 # 6 - 01  </t>
  </si>
  <si>
    <t>2293121 - 3117694047 </t>
  </si>
  <si>
    <t>escuela@bomberoslaunionvalle.org  </t>
  </si>
  <si>
    <t>CUERPO DE BOMBEROS VOLUNTARIOS DE LA UNION VALLE  </t>
  </si>
  <si>
    <t>891.900.288-9 </t>
  </si>
  <si>
    <t>20231140261072  </t>
  </si>
  <si>
    <t>2023-11-10 09:18:47 </t>
  </si>
  <si>
    <t>SM. Acta # 009 Finalización de curso - Reg. N° 270-2023 </t>
  </si>
  <si>
    <t>cbvoluntariostebaida@hotmail.es </t>
  </si>
  <si>
    <t>7542333 - 7541315 - 3104687844 </t>
  </si>
  <si>
    <t>bomberoslatebaida@hotmail.com </t>
  </si>
  <si>
    <t>CUERPO DE BOMBEROS VOLUNTARIOS DE LA TEBAIDA  </t>
  </si>
  <si>
    <t>890.000.590-3 </t>
  </si>
  <si>
    <t>20231140261082  </t>
  </si>
  <si>
    <t>2023-11-10 09:26:00 </t>
  </si>
  <si>
    <t>SM. Acta # 002 Finalización de curso - Reg. N° 296-2023 </t>
  </si>
  <si>
    <t>CALLE 7 CON CARRERA 7 ESQUINA </t>
  </si>
  <si>
    <t>bomberosvoluntariosvenadillo@yahoo.es </t>
  </si>
  <si>
    <t>20231140261092  </t>
  </si>
  <si>
    <t>2023-11-10 09:32:04 </t>
  </si>
  <si>
    <t>SM. Acta # 354 Finalización de curso - Reg. N° 354-2023 </t>
  </si>
  <si>
    <t>Carrera 28 Calle 24 esquina </t>
  </si>
  <si>
    <t>comandante@bomberostulua.com.co </t>
  </si>
  <si>
    <t>20231140261102  </t>
  </si>
  <si>
    <t>2023-11-10 09:40:12 </t>
  </si>
  <si>
    <t>SM. Acta # SIN ACTA Finalización de curso - Reg. N° 368-2023 </t>
  </si>
  <si>
    <t>CR 2A #4-29 </t>
  </si>
  <si>
    <t>669 17 27 - 312 287 0047 </t>
  </si>
  <si>
    <t>auxcontable@bomberosyumbo.net </t>
  </si>
  <si>
    <t>CUERPO DE BOMBEROS VOLUNTARIOS DE YUMBO  </t>
  </si>
  <si>
    <t>890.309.617-1 </t>
  </si>
  <si>
    <t>20231140261112  </t>
  </si>
  <si>
    <t>2023-11-10 09:47:19 </t>
  </si>
  <si>
    <t>SM. Acta # 293612023 Finalización de curso - Reg. N° 361-2023 </t>
  </si>
  <si>
    <t>CARRERA 8 CALLE 6 ESQUINA </t>
  </si>
  <si>
    <t>bomberoschinchina@hotmail.com </t>
  </si>
  <si>
    <t>20231140261122  </t>
  </si>
  <si>
    <t>2023-11-10 09:52:33 </t>
  </si>
  <si>
    <t>SM. Acta # 163642023 Finalización de curso - Reg. N° 364-2023 </t>
  </si>
  <si>
    <t>20231140261132  </t>
  </si>
  <si>
    <t>2023-11-10 09:56:06 </t>
  </si>
  <si>
    <t>SM. Acta # 143632023 Finalización de curso - Reg. N° 363-2023 </t>
  </si>
  <si>
    <t>20231140261142  </t>
  </si>
  <si>
    <t>2023-11-10 09:58:41 </t>
  </si>
  <si>
    <t>SM. Acta # 073622023 Finalización de curso - Reg. N° 362-2023 </t>
  </si>
  <si>
    <t>20231140261152  </t>
  </si>
  <si>
    <t>2023-11-10 10:09:47 </t>
  </si>
  <si>
    <t>SM. Acta # 023 Finalización de curso - Reg. N° 071-2023 </t>
  </si>
  <si>
    <t>Via al paso Lote 3 </t>
  </si>
  <si>
    <t>3118518054 </t>
  </si>
  <si>
    <t>bomberos@lossantos-santander.gov.co </t>
  </si>
  <si>
    <t>CUERPO DE BOMBEROS VOLUNTARIOS DE LOS SANTOS  </t>
  </si>
  <si>
    <t>900.180.563-0 </t>
  </si>
  <si>
    <t>20231140261162  </t>
  </si>
  <si>
    <t>2023-11-10 10:14:34 </t>
  </si>
  <si>
    <t>SM. Acta # 029 Finalización de curso - Reg. N° 073-2023 </t>
  </si>
  <si>
    <t>20231140261172  </t>
  </si>
  <si>
    <t>2023-11-10 10:20:12 </t>
  </si>
  <si>
    <t>SM. Acta # 028 Finalización de curso - Reg. N° 036 </t>
  </si>
  <si>
    <t>20231140261182  </t>
  </si>
  <si>
    <t>2023-11-10 10:25:40 </t>
  </si>
  <si>
    <t>SM. Acta # 007 Finalización de curso - Reg. N° 030-2023 </t>
  </si>
  <si>
    <t>20231140261192  </t>
  </si>
  <si>
    <t>2023-11-10 10:54:11 </t>
  </si>
  <si>
    <t>SM. Acta # 025 Finalización de curso - Reg. N° 035-2023 </t>
  </si>
  <si>
    <t>20231140261202  </t>
  </si>
  <si>
    <t>2023-11-10 10:59:56 </t>
  </si>
  <si>
    <t>SM. Acta # 005 Finalización de curso - Reg. N° 038-2023 </t>
  </si>
  <si>
    <t>20231140261212  </t>
  </si>
  <si>
    <t>2023-11-10 11:06:05 </t>
  </si>
  <si>
    <t>SM. Acta # 022 Finalización de curso - Reg. N° 034-2023 </t>
  </si>
  <si>
    <t>20231140261222  </t>
  </si>
  <si>
    <t>2023-11-10 11:15:28 </t>
  </si>
  <si>
    <t>SM. Acta # 026 Finalización de curso - Reg. N° 072-2023 </t>
  </si>
  <si>
    <t>20231140261232  </t>
  </si>
  <si>
    <t>2023-11-10 11:21:35 </t>
  </si>
  <si>
    <t>SM. Acta # 09 Finalización de curso - Reg. N° 154-2023 </t>
  </si>
  <si>
    <t>20231140261242  </t>
  </si>
  <si>
    <t>2023-11-10 11:26:04 </t>
  </si>
  <si>
    <t>SM. Acta # 024 Finalización de curso - Reg. N° 043-2023 </t>
  </si>
  <si>
    <t>20231140261252  </t>
  </si>
  <si>
    <t>2023-11-10 11:30:08 </t>
  </si>
  <si>
    <t>SM. Acta # 027 Finalización de curso - Reg. N° 041-2023 </t>
  </si>
  <si>
    <t>20231140261262  </t>
  </si>
  <si>
    <t>2023-11-10 11:33:59 </t>
  </si>
  <si>
    <t>SM. Presentación documentos para solicitar Aval de instructores </t>
  </si>
  <si>
    <t>20231140261272  </t>
  </si>
  <si>
    <t>2023-11-10 11:38:32 </t>
  </si>
  <si>
    <t>Buga la Grande </t>
  </si>
  <si>
    <t>comandantecbvbgd@gmail.com </t>
  </si>
  <si>
    <t>BEIMAR SEPULVEDA CASTRO </t>
  </si>
  <si>
    <t>6.200.266 </t>
  </si>
  <si>
    <t>20231140261282  </t>
  </si>
  <si>
    <t>2023-11-10 11:42:34 </t>
  </si>
  <si>
    <t>SM. Acta # 005 Finalización de curso - Reg. N° 204-2023 </t>
  </si>
  <si>
    <t>CALLE 16 # 19 - 85 </t>
  </si>
  <si>
    <t>bomberosvalledupar2023@gmail.com.2020@gmail.com </t>
  </si>
  <si>
    <t>20231140261292  </t>
  </si>
  <si>
    <t>2023-11-10 11:47:11 </t>
  </si>
  <si>
    <t>SM. Acta # 004 Finalización de curso - Reg. N° 203-2023 </t>
  </si>
  <si>
    <t>20231140261302  </t>
  </si>
  <si>
    <t>2023-11-10 11:52:31 </t>
  </si>
  <si>
    <t>SM. Acta # 003 Finalización de curso - Reg. N° 202-2023 </t>
  </si>
  <si>
    <t>20231140261312  </t>
  </si>
  <si>
    <t>2023-11-10 12:00:33 </t>
  </si>
  <si>
    <t>SM. Acta # 07 Finalización de curso - Reg. N° 379-2023 </t>
  </si>
  <si>
    <t>Km 3 Via Andes - Medellin </t>
  </si>
  <si>
    <t>bomberosandes1@gmail.com </t>
  </si>
  <si>
    <t>20231140261322  </t>
  </si>
  <si>
    <t>2023-11-10 12:13:44 </t>
  </si>
  <si>
    <t>Calle 14C No. 8 - 28 </t>
  </si>
  <si>
    <t>3175683574 </t>
  </si>
  <si>
    <t>JORGE.RODRIGUEZ@DNBC.GOV.CO </t>
  </si>
  <si>
    <t>JORGE FABIAN RODRIGUEZ HINCAPIE </t>
  </si>
  <si>
    <t>1070961988 </t>
  </si>
  <si>
    <t>20231140261332  </t>
  </si>
  <si>
    <t>2023-11-10 12:29:29 </t>
  </si>
  <si>
    <t>RD. Solicitud urgente - Apoyo de elementos para respuesta de algunas zonas neurálgicas de Cundinamarca </t>
  </si>
  <si>
    <t>CARRERA 58 # 9 - 39  </t>
  </si>
  <si>
    <t>delegacioncundjur@gmail.com  </t>
  </si>
  <si>
    <t>DELEGACION DEPARTAMENTAL DE BOMBEROS CUNDINAMARCA  </t>
  </si>
  <si>
    <t>20231140261342  </t>
  </si>
  <si>
    <t>2023-11-10 14:37:02 </t>
  </si>
  <si>
    <t>SM. Acta # 004 Finalización de curso - Reg. N° 267-2023 </t>
  </si>
  <si>
    <t>CALLE 24 # 17 - 30 </t>
  </si>
  <si>
    <t>6347735 </t>
  </si>
  <si>
    <t>asistentecomando@bomberosyopal.com </t>
  </si>
  <si>
    <t>CUERPO DE BOMBEROS VOLUNTARIOS DE YOPAL  </t>
  </si>
  <si>
    <t>-9 </t>
  </si>
  <si>
    <t>20231140261352  </t>
  </si>
  <si>
    <t>2023-11-10 14:59:20 </t>
  </si>
  <si>
    <t>SM. Acta # 012 Finalización de curso - Reg. N° 313-2023 </t>
  </si>
  <si>
    <t>AVENIDA 15 OESTE # 10 - 41 </t>
  </si>
  <si>
    <t>8934368 - 5190959 </t>
  </si>
  <si>
    <t>notificaciones@bomberoscali.org </t>
  </si>
  <si>
    <t>BENEMERITO CUERPO DE BOMBEROS VOLUNTARIOS DE CALI  </t>
  </si>
  <si>
    <t>890.399.000-2 </t>
  </si>
  <si>
    <t>20231140261362  </t>
  </si>
  <si>
    <t>2023-11-10 15:17:06 </t>
  </si>
  <si>
    <t>CAC. Remisión de demanda de Acción de Nulidad y Subsanación requerida por el Consejo de Estado dentro del proceso </t>
  </si>
  <si>
    <t>CARRERA 49C # 86A - 15  </t>
  </si>
  <si>
    <t>3166194049 </t>
  </si>
  <si>
    <t>edgardo.mandon@dnbc.gov.co  </t>
  </si>
  <si>
    <t>EDGARDO MANDON ARENAS </t>
  </si>
  <si>
    <t>9.691.407 </t>
  </si>
  <si>
    <t>-23 </t>
  </si>
  <si>
    <t>20231140261372  </t>
  </si>
  <si>
    <t>2023-11-10 15:22:55 </t>
  </si>
  <si>
    <t>CAC. Invitación foro alcaldes electos y bomberos Boyacá capitán Pedreros  </t>
  </si>
  <si>
    <t>20231140261382  </t>
  </si>
  <si>
    <t>2023-11-10 15:30:49 </t>
  </si>
  <si>
    <t>CAC. Revisión cuerpo de bomberos voluntarios de salgar Antioquia  </t>
  </si>
  <si>
    <t>SALGAR  </t>
  </si>
  <si>
    <t>3127398119 </t>
  </si>
  <si>
    <t>vergarasalgar2023@gmail.com  </t>
  </si>
  <si>
    <t>ALFREDO VERGARA SANCHEZ </t>
  </si>
  <si>
    <t>3.454.094 </t>
  </si>
  <si>
    <t>20231140261392  </t>
  </si>
  <si>
    <t>2023-11-10 15:36:06 </t>
  </si>
  <si>
    <t>CAC. SOLICITUD DE AVAL COMO INSTRUCTOR NACIONAL  </t>
  </si>
  <si>
    <t>bomberosquilichao1@hotmail.com  </t>
  </si>
  <si>
    <t>20231140261402  </t>
  </si>
  <si>
    <t>2023-11-10 15:56:12 </t>
  </si>
  <si>
    <t>CAC. DNBC - Prórroga Convenio 190 de 2021  </t>
  </si>
  <si>
    <t>Calle 6 No. 3-52 Edificio Alcaldía Municipal  </t>
  </si>
  <si>
    <t>3212550977 </t>
  </si>
  <si>
    <t>secretariadeplaneacion@laargentina-huila.gov.co </t>
  </si>
  <si>
    <t>ALCALDIA MUNICIPAL LA ARGENTINA HUILA </t>
  </si>
  <si>
    <t>20231140261412  </t>
  </si>
  <si>
    <t>2023-11-10 16:08:35 </t>
  </si>
  <si>
    <t>CAC. Documentos Certificados Curso Formación para Bomberos Reg. 520 2022  </t>
  </si>
  <si>
    <t>TRANSVERSAL 5 # 11 - 06 BARRIO EL JARDIN  </t>
  </si>
  <si>
    <t>(8) 8389488 </t>
  </si>
  <si>
    <t>cbvaipe@hotmail.com  </t>
  </si>
  <si>
    <t>CUERPO DE BOMBEROS VOLUNTARIOS DE AIPE  </t>
  </si>
  <si>
    <t>813.002.287-5 </t>
  </si>
  <si>
    <t>20231140261422  </t>
  </si>
  <si>
    <t>2023-11-10 16:25:10 </t>
  </si>
  <si>
    <t>RD. SOLICITUD DE TRABAJO EN CASA </t>
  </si>
  <si>
    <t>20231140261432  </t>
  </si>
  <si>
    <t>2023-11-10 16:36:17 </t>
  </si>
  <si>
    <t>CAC. USFS L280 para Mujeres Carta de Invitación DNBC </t>
  </si>
  <si>
    <t>20231140261442  </t>
  </si>
  <si>
    <t>2023-11-10 16:56:56 </t>
  </si>
  <si>
    <t>CAC. URGENTE TUTELA 2023 - 0172 CONTESTAR EN DOS HORAS  </t>
  </si>
  <si>
    <t>Casa de Justicia de Canapote </t>
  </si>
  <si>
    <t>20231140261452  </t>
  </si>
  <si>
    <t>2023-11-10 17:18:20 </t>
  </si>
  <si>
    <t>CAC. Oficio comunicación de observaciones 18-20 Auditoria Financiera DNBC  </t>
  </si>
  <si>
    <t>Maria del Consuelo Arias Prieto </t>
  </si>
  <si>
    <t>EVALUACIÓN Y SEGUIMIENTO </t>
  </si>
  <si>
    <t>20231140261462  </t>
  </si>
  <si>
    <t>2023-11-10 17:32:43 </t>
  </si>
  <si>
    <t>CAC. Denuncia - Irregularidades dentro y fuera de las instalaciones del cuerpo de bomberos voluntarios de Melgar Tolima </t>
  </si>
  <si>
    <t>carlosandresbustamante94@gmail.com </t>
  </si>
  <si>
    <t>20231140261472  </t>
  </si>
  <si>
    <t>2023-11-14 08:17:10 </t>
  </si>
  <si>
    <t>CAC: Respuesta a petición solicitud concepto de competencia – Diseño y competencia de norma de Procedimientos Operativos Normalizados (PON) </t>
  </si>
  <si>
    <t>correspondencia@mininterior.gov.co  </t>
  </si>
  <si>
    <t>MINISTERIO DEL INTERIOR LUZ YOLIMA HERRERA MARTINEZ </t>
  </si>
  <si>
    <t>-20 </t>
  </si>
  <si>
    <t>20231140261482  </t>
  </si>
  <si>
    <t>2023-11-14 08:35:05 </t>
  </si>
  <si>
    <t>CAC: St Luis Eduardo Hernández - Información vehículo en proceso de importación por la comunidad internacional Asociación de Bomberos de Japón. </t>
  </si>
  <si>
    <t>CALLE 6 # 4-58  </t>
  </si>
  <si>
    <t>3102104299 </t>
  </si>
  <si>
    <t>bomberos.cunday@gmail.com  </t>
  </si>
  <si>
    <t>CUERPO DE BOMBEROS VOLUNTARIOS DE CUNDAY LINA KATERIN CARMONA URUEÑA  </t>
  </si>
  <si>
    <t>-6 </t>
  </si>
  <si>
    <t>20231140261492  </t>
  </si>
  <si>
    <t>2023-11-14 09:18:08 </t>
  </si>
  <si>
    <t>CAC: Remite información del vehículo que se encuentra en proceso de importación por la comunidad internacional  </t>
  </si>
  <si>
    <t>Carrera 4 # 10 - 33  </t>
  </si>
  <si>
    <t>3124202849 </t>
  </si>
  <si>
    <t>bomberoscarmen2002@gmail.com  </t>
  </si>
  <si>
    <t>CUERPO DE BOMBEROS VOLUNTARIOS DE CARMEN DE APICALA  </t>
  </si>
  <si>
    <t>20231140261502  </t>
  </si>
  <si>
    <t>2023-11-14 09:30:54 </t>
  </si>
  <si>
    <t>CAC: Remite el Plan de Contingencias y Emergencias del Cuerpo de Bomberos Plan Anual de Seguridad en el Trabajo.  </t>
  </si>
  <si>
    <t>LUIS.VALENCIA </t>
  </si>
  <si>
    <t>20231140261512  </t>
  </si>
  <si>
    <t>2023-11-14 09:39:42 </t>
  </si>
  <si>
    <t>RD: CUENTA DE COBRO No 01 KELLY JOANNA SANTOS AYALA </t>
  </si>
  <si>
    <t>CALLE 127D No. 19 - 45  </t>
  </si>
  <si>
    <t>3154478294 </t>
  </si>
  <si>
    <t>joanna.santos@dnbc.gov.co  </t>
  </si>
  <si>
    <t>KELLY JOANNA SANTOS AYALA </t>
  </si>
  <si>
    <t>1098660128 </t>
  </si>
  <si>
    <t>20231140261522  </t>
  </si>
  <si>
    <t>2023-11-14 09:50:28 </t>
  </si>
  <si>
    <t>CAC: Remite Hojas de vida corregidas para aval de instructores. </t>
  </si>
  <si>
    <t>20231140261532  </t>
  </si>
  <si>
    <t>2023-11-14 09:55:32 </t>
  </si>
  <si>
    <t>CAC: Remite hojas de vida para solicitud de reconocimiento como instructores para el curso Formación para bomberos básico (160 horas).  </t>
  </si>
  <si>
    <t>20231140261542  </t>
  </si>
  <si>
    <t>2023-11-14 10:03:54 </t>
  </si>
  <si>
    <t>CAC: Solicita información puntual del margo legal vigente respecto a los bomberos voluntarios del país en cuanto a ascensos y evaluación. </t>
  </si>
  <si>
    <t>camilobombero128@gmail.com </t>
  </si>
  <si>
    <t>JUAN CAMILO ZUÑIGA  </t>
  </si>
  <si>
    <t>22 </t>
  </si>
  <si>
    <t>20231140261552  </t>
  </si>
  <si>
    <t>2023-11-14 10:09:39 </t>
  </si>
  <si>
    <t>CAC: Remite invitación al encuentro de participación, en donde se desea dialogar y construir junto con la comunidad que vive y desarrolla actividades dentro de la cuenca del Rio Tame el 20 de noviembre de 2023 </t>
  </si>
  <si>
    <t>Carrera 23 No. 18-31  </t>
  </si>
  <si>
    <t>6358588 </t>
  </si>
  <si>
    <t>pomcariotame@gmail.com  </t>
  </si>
  <si>
    <t>CONSORCIO POMCA RíO TAME  </t>
  </si>
  <si>
    <t>20231140261562  </t>
  </si>
  <si>
    <t>2023-11-14 10:19:02 </t>
  </si>
  <si>
    <t>CAC: Solicita registro de los Cursos de GESTION ADMINISTRACION DE CUERPOS DE BOMBEROS, INSPECTOR DE SEGURIDAD NIVEL BÁSICO, MÓDULO PRESENCIAL CURSO BÁSICO SISTEMA COMANDO DE INCIDENTES Y PROCEDIMIENTOS OPERATIVOS NORMALIZADOS Y PRIMEROS AUXILIOS PSICOLÓGICOS </t>
  </si>
  <si>
    <t>20231140261572  </t>
  </si>
  <si>
    <t>2023-11-14 10:23:04 </t>
  </si>
  <si>
    <t>CAC: Remite denuncia al Cuerpo de Bomberos Voluntarios de Viotá sobre Curso de Formación Bomberil. </t>
  </si>
  <si>
    <t>br.jk2023@outlook.com  </t>
  </si>
  <si>
    <t>GILDA JAZIBIYYA  </t>
  </si>
  <si>
    <t>20231140261582  </t>
  </si>
  <si>
    <t>2023-11-14 10:30:22 </t>
  </si>
  <si>
    <t>CAC: Remite Traslado del radicado No. 2023E1047594 del 11-10-2023 referente a la petición interpuesta por el ciudadano John Alexander Acevedo Muñoz, en relación con la Solicitud de información sobre manejo agua. </t>
  </si>
  <si>
    <t>PETICIóN INTERéS PARTICULAR  </t>
  </si>
  <si>
    <t>CALLE 37 # 8 - 40  </t>
  </si>
  <si>
    <t>3323400 </t>
  </si>
  <si>
    <t>servicioalciudadano@minambiente.gov.co  </t>
  </si>
  <si>
    <t>MINISTERIO DE AMBIENTE  </t>
  </si>
  <si>
    <t>20231140261592  </t>
  </si>
  <si>
    <t>2023-11-14 11:33:48 </t>
  </si>
  <si>
    <t>CAC: Remite proyecto adquisición de un kit forestal hidráulico para le fortalecimiento del Cuerpo de Bomberos Voluntarios de Rovira. </t>
  </si>
  <si>
    <t>Calle 1 # 3 -01  </t>
  </si>
  <si>
    <t>3125377535 - 32222061241 </t>
  </si>
  <si>
    <t>rovirabomberos@gmail.com  </t>
  </si>
  <si>
    <t>CUERPO DE BOMBEROS VOLUNTARIOS DE ROVIRA - TOLIMA  </t>
  </si>
  <si>
    <t>20231140261602  </t>
  </si>
  <si>
    <t>2023-11-14 12:09:32 </t>
  </si>
  <si>
    <t>CAC: Solicita apoyo para el Cuerpo de Bomberos Voluntarios de Granada Antioquia para el pago de 11 cajas adquiridos desde Estados Unidos con materiales para fortalecimiento.  </t>
  </si>
  <si>
    <t>jalp1994@hotmail.com  </t>
  </si>
  <si>
    <t>JANIER AUGUSTO GARCIA LOPEZ </t>
  </si>
  <si>
    <t>20231140261612  </t>
  </si>
  <si>
    <t>2023-11-14 12:14:00 </t>
  </si>
  <si>
    <t>CAC: Jorge de Ávila - Solicita registro para el curso de formación para bombero básico (160 horas). </t>
  </si>
  <si>
    <t>Carrera 16 # 15-35  </t>
  </si>
  <si>
    <t>3228236027 </t>
  </si>
  <si>
    <t>bomberosvillanuevabol@gmail.com  </t>
  </si>
  <si>
    <t>CUERPO DE BOMBEROS VOLUNTARIOS DE VILLANUEVA - BOLIVAR  </t>
  </si>
  <si>
    <t>9013185124 </t>
  </si>
  <si>
    <t>20231140261622  </t>
  </si>
  <si>
    <t>2023-11-14 12:18:14 </t>
  </si>
  <si>
    <t>CAC: Solicita intervención para cumplimiento del convenio de cooperación No. 003-2023. </t>
  </si>
  <si>
    <t>bomberosdesantaanamagdalena@gmail.com  </t>
  </si>
  <si>
    <t>20231140261632  </t>
  </si>
  <si>
    <t>2023-11-14 12:23:20 </t>
  </si>
  <si>
    <t>CAC: Solicita apoyo con la asignación de una máquina extintora.  </t>
  </si>
  <si>
    <t>CALLE 1 PRIMERA ENTRADA  </t>
  </si>
  <si>
    <t>3218276065 </t>
  </si>
  <si>
    <t>bomberoscampo@hotmail.com  </t>
  </si>
  <si>
    <t>CUERPO DE BOMBEROS VOLUNTARIOS DE CAMPO DE LA CRUZ  </t>
  </si>
  <si>
    <t>20231140261642  </t>
  </si>
  <si>
    <t>2023-11-14 12:30:05 </t>
  </si>
  <si>
    <t>CAC: Envía los certificados con sus respectivos registros y actas de los cursos 380-2023 Curso Inspector de Seguridad Nivel Básico - Presencial y 381-2023 Conducción y operación para vehículos de bomberos - Presencial. </t>
  </si>
  <si>
    <t>CARRERA 44 No. 59 - 163  </t>
  </si>
  <si>
    <t>6044443139 3108317797 </t>
  </si>
  <si>
    <t>comandancia@bomberosrionegro.com.co  </t>
  </si>
  <si>
    <t>CUERPO DE BOMBEROS VOLUNTARIOS DE RIONEGRO  </t>
  </si>
  <si>
    <t>20231140261652  </t>
  </si>
  <si>
    <t>2023-11-14 12:39:08 </t>
  </si>
  <si>
    <t>CAC: Ct. Zuluaica solicita el registro para ejecutar 5 (Curso de Operaciones Avanzadas en Incendios Forestales), </t>
  </si>
  <si>
    <t>CALLE 44 # 45 - 50  </t>
  </si>
  <si>
    <t>3165218786 </t>
  </si>
  <si>
    <t>bomberosbello@une.net.co  </t>
  </si>
  <si>
    <t>CUERPO DE BOMBEROS VOLUNTARIOS DE BELLO  </t>
  </si>
  <si>
    <t>20231140261662  </t>
  </si>
  <si>
    <t>2023-11-14 12:54:04 </t>
  </si>
  <si>
    <t>CAC: reitera la solicitud de Información DENUNCIA 2023-264895-80154-D- Municipio de Guayatá.  </t>
  </si>
  <si>
    <t>carrera 9 No 12 c 10  </t>
  </si>
  <si>
    <t>correspondenciacgr@contraloria.gov.co  </t>
  </si>
  <si>
    <t>rolando.junco@contraloria.gov.co </t>
  </si>
  <si>
    <t>CONTRALORIA GENERAL DE LA NACION  </t>
  </si>
  <si>
    <t>20231140261672  </t>
  </si>
  <si>
    <t>2023-11-14 14:38:11 </t>
  </si>
  <si>
    <t>RD. Pago 2 - Contrato 105-2023  </t>
  </si>
  <si>
    <t>SIN DIRECCION  </t>
  </si>
  <si>
    <t>3004630735 </t>
  </si>
  <si>
    <t>administrativa@redsumm  </t>
  </si>
  <si>
    <t>RED SUMMA  </t>
  </si>
  <si>
    <t>901.417.108 </t>
  </si>
  <si>
    <t>-5 </t>
  </si>
  <si>
    <t>20231140261682  </t>
  </si>
  <si>
    <t>2023-11-14 14:45:31 </t>
  </si>
  <si>
    <t>bomberosvalledupar2023@gmail.com.2020@gmail.com  </t>
  </si>
  <si>
    <t>20231140261692  </t>
  </si>
  <si>
    <t>2023-11-14 14:46:45 </t>
  </si>
  <si>
    <t>CAC: Solicita la carnetización de las nuevas unidades graduadas en el mes de junio y la renovación de las unidades que ascendieron en el último año. anexa listado y fotos </t>
  </si>
  <si>
    <t>CALLE 10 CARRERA 12 ESQUINA  </t>
  </si>
  <si>
    <t>2601188 </t>
  </si>
  <si>
    <t>institucional@bomberosvillagorgona.org  </t>
  </si>
  <si>
    <t>CUERPO DE BOMBEROS VOLUNTARIOS DE VILLAGORGONA  </t>
  </si>
  <si>
    <t>891.380.094-4 </t>
  </si>
  <si>
    <t>FELIPE.GALEANO </t>
  </si>
  <si>
    <t>20231140261702  </t>
  </si>
  <si>
    <t>2023-11-14 14:51:37 </t>
  </si>
  <si>
    <t>CAC: Remite solicitud de no entrega de los certificados del Curso de Formación para Bombero según el registro 096-2023 </t>
  </si>
  <si>
    <t>CARRERA 4 este No. 3 - 02  </t>
  </si>
  <si>
    <t>3223844820 3163680683 </t>
  </si>
  <si>
    <t>bomberoscachipai@hotmail.com  </t>
  </si>
  <si>
    <t>CUERPO DE BOMBEROS DE CACHIPAY  </t>
  </si>
  <si>
    <t>900.165.071-6 </t>
  </si>
  <si>
    <t>20231140261712  </t>
  </si>
  <si>
    <t>2023-11-14 14:58:41 </t>
  </si>
  <si>
    <t>RD. Legalizaciones - Resolución No. 418 – Fecha: 18/10/2023 – Funcionario: LIZETH MASSIEL MENDEZ </t>
  </si>
  <si>
    <t>20231140261722  </t>
  </si>
  <si>
    <t>2023-11-14 14:59:58 </t>
  </si>
  <si>
    <t>CAC: Solicita información sobre los requisitos y documentación para acceder al programa de infraestructuras. </t>
  </si>
  <si>
    <t>bomberosmontelibano@gmail.com </t>
  </si>
  <si>
    <t>20231140261732  </t>
  </si>
  <si>
    <t>2023-11-14 15:04:30 </t>
  </si>
  <si>
    <t>RD. Legalizaciones - Resolución No. 456 – Fecha: 16/10/2023 – Funcionario: TATIANA HERRERA </t>
  </si>
  <si>
    <t>CL144NO.49-50  </t>
  </si>
  <si>
    <t>3103004079 </t>
  </si>
  <si>
    <t>tatiana.herrera@dnbc.gov.co  </t>
  </si>
  <si>
    <t>TATIANA HERRERA BUSTOS </t>
  </si>
  <si>
    <t>1070949582 </t>
  </si>
  <si>
    <t>20231140261742  </t>
  </si>
  <si>
    <t>2023-11-14 15:09:51 </t>
  </si>
  <si>
    <t>CAC: Solicita Apertura de Plataforma para Curso Introductorio en Línea Sistema Comando de Incidentes. </t>
  </si>
  <si>
    <t>CARRERA 6 # 10-53  </t>
  </si>
  <si>
    <t>(6) 7521222 </t>
  </si>
  <si>
    <t>bomquim@hotmail.com  </t>
  </si>
  <si>
    <t>CUERPO DE BOMBEROS QUIMBAYA  </t>
  </si>
  <si>
    <t>800038965-9 </t>
  </si>
  <si>
    <t>20231140261752  </t>
  </si>
  <si>
    <t>2023-11-14 15:12:43 </t>
  </si>
  <si>
    <t>CAC: Solicita información de los proyectos de infraestructura para el Municipio de Pajarito Boyacá.  </t>
  </si>
  <si>
    <t>CARRERA No. 22 - 22  </t>
  </si>
  <si>
    <t>3134081750 </t>
  </si>
  <si>
    <t>bomberospajarito2111@gmail.com  </t>
  </si>
  <si>
    <t>CUERPO DE BOMBEROS VOLUNTARIOS DE PAJARITO - BOYACA  </t>
  </si>
  <si>
    <t>20231140261762  </t>
  </si>
  <si>
    <t>2023-11-14 15:22:09 </t>
  </si>
  <si>
    <t>RD. Legalizaciones - Resolución No. 413 – Fecha: 12/10/2023 – Funcionario: JUAN CARLOS RAMIREZ </t>
  </si>
  <si>
    <t>20231140261772  </t>
  </si>
  <si>
    <t>2023-11-14 15:23:37 </t>
  </si>
  <si>
    <t>CAC: Remite petición para la revisión del funcionamiento del Cuerpo de Bomberos de Salgar Antioquia </t>
  </si>
  <si>
    <t>CALLE 11 CARRERA 10 ESQUINA  </t>
  </si>
  <si>
    <t>(6) 8398114 </t>
  </si>
  <si>
    <t>Bomberospuertosalgar@yahoo.es  </t>
  </si>
  <si>
    <t>CUERPO DE BOMBEROS VOLUNTARIOS DE PUERTO SALGAR  </t>
  </si>
  <si>
    <t>832.008-736-7 </t>
  </si>
  <si>
    <t>20231140261782  </t>
  </si>
  <si>
    <t>2023-11-14 15:29:26 </t>
  </si>
  <si>
    <t>CAC: Solicita Apertura de Plataforma para Curso Introductorio en Línea para realizar el Curso Introductorio en Línea de Sistema Comando de Incidentes </t>
  </si>
  <si>
    <t>20231140261792  </t>
  </si>
  <si>
    <t>2023-11-14 15:38:20 </t>
  </si>
  <si>
    <t>andresfgudelo@gmail.com  </t>
  </si>
  <si>
    <t>ANDRES FERNANDO RODRIGUEZ AGUDELO </t>
  </si>
  <si>
    <t>80803135 </t>
  </si>
  <si>
    <t>20231140261802  </t>
  </si>
  <si>
    <t>2023-11-14 15:52:35 </t>
  </si>
  <si>
    <t>RD. Legalizaciones - Resolución No. 422 – Fecha: 18/10/2023 – Funcionario: JUAN CARLOS PUERTO  </t>
  </si>
  <si>
    <t>2571263 </t>
  </si>
  <si>
    <t>juan.puerto@dnbc.gov.co  </t>
  </si>
  <si>
    <t>JUAN CARLOS PUERTO  </t>
  </si>
  <si>
    <t>79.655.569 </t>
  </si>
  <si>
    <t>20231140261812  </t>
  </si>
  <si>
    <t>2023-11-14 15:57:12 </t>
  </si>
  <si>
    <t>RD. Legalizaciones - Resolución No. 419 – Fecha: 18/10/2023 – Funcionario: EDGAR HERNAN MOLINA  </t>
  </si>
  <si>
    <t>edgar.molina@dnbc.gov.co  </t>
  </si>
  <si>
    <t>EDGAR HERNAN MOLINA MACIAS </t>
  </si>
  <si>
    <t>16.642.026 </t>
  </si>
  <si>
    <t>20231140261822  </t>
  </si>
  <si>
    <t>2023-11-14 16:03:37 </t>
  </si>
  <si>
    <t>RD. Legalizaciones - Resolución No. 406 – Fecha: 12/10/2023 – Funcionario: RAINER NARVAL NARANJO  </t>
  </si>
  <si>
    <t>20231140261832  </t>
  </si>
  <si>
    <t>2023-11-14 16:10:29 </t>
  </si>
  <si>
    <t>RD. Legalizaciones - Resolución No. 421 – Fecha: 18/10/2023 – Funcionario: ORLANDO MURILLO  </t>
  </si>
  <si>
    <t>20231140261842  </t>
  </si>
  <si>
    <t>2023-11-14 16:16:29 </t>
  </si>
  <si>
    <t>RD. Legalizaciones - Resolución No. 420 – Fecha: 18/10/2023 – Funcionario: RONNY ROMERO  </t>
  </si>
  <si>
    <t>20231140261852  </t>
  </si>
  <si>
    <t>2023-11-14 16:20:48 </t>
  </si>
  <si>
    <t>RD. Legalizaciones - Resolución No. 414 – Fecha: 13/10/2023 – Funcionario: ORLANDO MURILLO  </t>
  </si>
  <si>
    <t>20231140261862  </t>
  </si>
  <si>
    <t>2023-11-14 16:27:10 </t>
  </si>
  <si>
    <t>RD. Legalizaciones - Resolución No. 446 – Fecha: 23/10/2023 – Funcionario: RUBEN DARIO RINCON  </t>
  </si>
  <si>
    <t>20231140261872  </t>
  </si>
  <si>
    <t>2023-11-14 16:32:01 </t>
  </si>
  <si>
    <t>RD. Legalizaciones - Resolución No. 442 – Fecha: 20/10/20230 – Funcionario: JULIO CESAR GARCIA </t>
  </si>
  <si>
    <t>Carrera 6a Este # 38-56 </t>
  </si>
  <si>
    <t>julio.garcia@dnbc.gov.co </t>
  </si>
  <si>
    <t>20231140261882  </t>
  </si>
  <si>
    <t>2023-11-14 16:32:58 </t>
  </si>
  <si>
    <t>CAC: Solicita información de las vigencias 2017 a la 2020 en el marco del Proceso Disciplinario No. 041 de 2023 </t>
  </si>
  <si>
    <t>cra 11 # 17 - 50  </t>
  </si>
  <si>
    <t>8630230 </t>
  </si>
  <si>
    <t>personeriachia@hotmail.com  </t>
  </si>
  <si>
    <t>PERSONERIA MUNICIPAL DE CHIA  </t>
  </si>
  <si>
    <t>23 </t>
  </si>
  <si>
    <t>20231140261892  </t>
  </si>
  <si>
    <t>2023-11-14 16:37:30 </t>
  </si>
  <si>
    <t>CAC: Solicita la cancelación del registro Nro. 409-2023 correspondiente al curso Conducción y Operación para Vehículos de Bomberos. </t>
  </si>
  <si>
    <t>20231140261902  </t>
  </si>
  <si>
    <t>2023-11-14 16:39:33 </t>
  </si>
  <si>
    <t>RD. Legalizaciones - Resolución No. 441 – Fecha: 20/10/2023 – Funcionario: RUBEN DARIO RINCON  </t>
  </si>
  <si>
    <t>20231140261912  </t>
  </si>
  <si>
    <t>2023-11-14 16:43:38 </t>
  </si>
  <si>
    <t>RD. Legalizaciones - Resolución No. 440 – Fecha: 20/10/2023 – Funcionario: TATIANA HERRERA </t>
  </si>
  <si>
    <t>20231140261922  </t>
  </si>
  <si>
    <t>2023-11-14 16:47:33 </t>
  </si>
  <si>
    <t>CALLE 147#17-60  </t>
  </si>
  <si>
    <t>3504253845 </t>
  </si>
  <si>
    <t>edgar.alarcon@dnbc.gov.co  </t>
  </si>
  <si>
    <t>EDGAR SANTIAGO ALARCON TALERO </t>
  </si>
  <si>
    <t>1.020.813.728 </t>
  </si>
  <si>
    <t>20231140261932  </t>
  </si>
  <si>
    <t>2023-11-14 16:51:00 </t>
  </si>
  <si>
    <t>RD. Legalizaciones - Resolución No. 439 – Fecha: 20/10/2023 – Funcionario: JUAN CARLOS RAMIREZ </t>
  </si>
  <si>
    <t>20231140261942  </t>
  </si>
  <si>
    <t>2023-11-14 16:58:04 </t>
  </si>
  <si>
    <t>RD. Legalizaciones - Resolución No. 414 – Fecha: 13/10/2023 – Funcionario: ALVARO OCTAVIO GUTIERREZ  </t>
  </si>
  <si>
    <t>20231140261952  </t>
  </si>
  <si>
    <t>2023-11-14 17:02:46 </t>
  </si>
  <si>
    <t>RD. Legalizaciones - Resolución No. 415 – Fecha: 13/10/2023 – Funcionario: EDGAR HERNAN MOLINA  </t>
  </si>
  <si>
    <t>20231140261962  </t>
  </si>
  <si>
    <t>2023-11-15 08:31:23 </t>
  </si>
  <si>
    <t>CAC: Remite documentos para solicitar el aval de instructor de la cabo Mauris Fonseca Orozco. </t>
  </si>
  <si>
    <t>20231140261972  </t>
  </si>
  <si>
    <t>2023-11-15 08:31:24 </t>
  </si>
  <si>
    <t>CAC: Ct. Arbey Ramirez remite autorización a la Subteniente Angela María Moreno para que participe en el curso L-280. </t>
  </si>
  <si>
    <t>CALLE 24 # 17 - 30  </t>
  </si>
  <si>
    <t>comando@bomberosyopal.com  </t>
  </si>
  <si>
    <t>20231140261982  </t>
  </si>
  <si>
    <t>2023-11-15 08:42:57 </t>
  </si>
  <si>
    <t>CAC: Envía documentos para expedición del aval de instructor de conducción y operación de vehículos de Bomberos, del Teniente Juan Pablo Libreros Ariza </t>
  </si>
  <si>
    <t>Carrera 2 No. 4 - 30  </t>
  </si>
  <si>
    <t>3136095510 2224045 </t>
  </si>
  <si>
    <t>bolivar24b1@hotmail.com  </t>
  </si>
  <si>
    <t>CUERPO DE BOMBEROS VOLUNTARIOS DE BOLIVAR VALLE DEL CAUCA  </t>
  </si>
  <si>
    <t>8919011941 </t>
  </si>
  <si>
    <t>20231140261992  </t>
  </si>
  <si>
    <t>2023-11-15 10:18:49 </t>
  </si>
  <si>
    <t>CAC: Ste. Jaidel M. Buelvas solicita asesoría y/o modelo para la construcción de una Subestación y/o Estación de Bomberos. </t>
  </si>
  <si>
    <t>Carrera 1A Carrera 14B  </t>
  </si>
  <si>
    <t>3116958712 </t>
  </si>
  <si>
    <t>bomberossahagun@gmail.com  </t>
  </si>
  <si>
    <t>CUERPO DE BOMBEROS VOLUNTARIOS DE SAHAGUN  </t>
  </si>
  <si>
    <t>20231140262002  </t>
  </si>
  <si>
    <t>2023-11-15 10:27:25 </t>
  </si>
  <si>
    <t>CAC: NOTIFICACIÓN FALLO DE TUTELA # 2023-0172 Brígido Mendoza Santiago -vicepresidente de la veeduría ciudadana de Galapa </t>
  </si>
  <si>
    <t>Carrera 41 No. 17 - 81  </t>
  </si>
  <si>
    <t>3162657210 </t>
  </si>
  <si>
    <t>ado01conbt@cendoj.ramajudicial.gov.co  </t>
  </si>
  <si>
    <t>JUZGADO 01 PENAL PARA ADOLESCENTES CON FUNCIóN DE CONOCIMIENTO DE BOGOTá CAROL BENAVIDES TRIANA  </t>
  </si>
  <si>
    <t>MASSIEL.MENDEZ </t>
  </si>
  <si>
    <t>20231140262012  </t>
  </si>
  <si>
    <t>2023-11-15 10:35:04 </t>
  </si>
  <si>
    <t>RD: Legalizaciones - Resolución No. 455 – Fecha:26 de octubre de 2023 – Funcionario: Paula Andrea Cortes  </t>
  </si>
  <si>
    <t>CRA 30 No 85a-39  </t>
  </si>
  <si>
    <t>paula.cortes@dnbc.gov.co  </t>
  </si>
  <si>
    <t>PAULA ANDREA CORTES MOJICA </t>
  </si>
  <si>
    <t>52.275.007 </t>
  </si>
  <si>
    <t>20231140262022  </t>
  </si>
  <si>
    <t>2023-11-15 10:38:25 </t>
  </si>
  <si>
    <t>RD: Legalizaciones - Resolución No. 445 – Fecha: 23/10/2023– Contratista: Farid Perea  </t>
  </si>
  <si>
    <t>20231140262032  </t>
  </si>
  <si>
    <t>2023-11-15 10:41:03 </t>
  </si>
  <si>
    <t>RD: Legalizaciones - Resolución No. 443 – Fecha: 23/10/2023 – Contratista: Dario Alberto Pedreros  </t>
  </si>
  <si>
    <t>Calle 22 No 6-22  </t>
  </si>
  <si>
    <t>dario_pedreros@hotmail.com  </t>
  </si>
  <si>
    <t>DARIO ALBERTO PEDREROS GUERRA  </t>
  </si>
  <si>
    <t>20231140262042  </t>
  </si>
  <si>
    <t>2023-11-15 10:44:41 </t>
  </si>
  <si>
    <t>RD: Legalizaciones - Resolución No. 437 – Fecha: 20/10/2023 – Funcionario: Edgar Molina Macias </t>
  </si>
  <si>
    <t>20231140262052  </t>
  </si>
  <si>
    <t>2023-11-15 10:47:18 </t>
  </si>
  <si>
    <t>RD: Legalizaciones - Resolución No. 445 – Fecha: 23/10/2023 – Contratista: Rainer Narval Naranjo Charrasquiel  </t>
  </si>
  <si>
    <t>20231140262062  </t>
  </si>
  <si>
    <t>2023-11-15 10:49:43 </t>
  </si>
  <si>
    <t>RD: Legalizaciones - Resolución No. 442 – Fecha: 20/10/2023– Contratista: Nataly Salas </t>
  </si>
  <si>
    <t>20231140262072  </t>
  </si>
  <si>
    <t>2023-11-15 10:52:14 </t>
  </si>
  <si>
    <t>RD: Legalizaciones - Resolución No. 418 – Fecha: 18/10/2023– Contratista: Margodt Obando </t>
  </si>
  <si>
    <t>20231140262082  </t>
  </si>
  <si>
    <t>2023-11-15 10:59:49 </t>
  </si>
  <si>
    <t>CAC: Remite respuesta al radicado No 2023E-VBOG-021044 para la expedición de la tarjeta de identificación electrónica TIE placa LTL309 </t>
  </si>
  <si>
    <t>Calle 25G No. 73B-90  </t>
  </si>
  <si>
    <t>3770600 </t>
  </si>
  <si>
    <t>enviorespuestas@invias.gov.co  </t>
  </si>
  <si>
    <t>atencionciudadano@invias.gov.co </t>
  </si>
  <si>
    <t>INVIAS  </t>
  </si>
  <si>
    <t>20231140262092  </t>
  </si>
  <si>
    <t>2023-11-15 11:57:29 </t>
  </si>
  <si>
    <t>RD: Legalizaciones - Resolución No. 434 – Fecha: 19/10/2023 – Contratista: Angie Galvis  </t>
  </si>
  <si>
    <t>20231140262102  </t>
  </si>
  <si>
    <t>2023-11-15 12:00:00 </t>
  </si>
  <si>
    <t>RD: Legalizaciones - Resolución No. 434– Fecha: 19/10/2023 – Contratista: Santiago de Jesús Villegas  </t>
  </si>
  <si>
    <t>3138963466 </t>
  </si>
  <si>
    <t>SANTIAGO DE JESUS VILLEGAS MARTINEZ </t>
  </si>
  <si>
    <t>1010238396 </t>
  </si>
  <si>
    <t>20231140262112  </t>
  </si>
  <si>
    <t>2023-11-15 12:05:47 </t>
  </si>
  <si>
    <t>RD: Legalizaciones - Resolución No. 455 – Fecha: 26/10/2023– Funcionario: Juan Carlos Ramirez Marin </t>
  </si>
  <si>
    <t>20231140262122  </t>
  </si>
  <si>
    <t>2023-11-15 12:09:56 </t>
  </si>
  <si>
    <t>RD: Servicios vigilancia y seguridad. Factura No. SNE 3504 </t>
  </si>
  <si>
    <t>Calle 52 # 22 - 34 Piso 2 y 3  </t>
  </si>
  <si>
    <t>3202325342 - 3112798634 </t>
  </si>
  <si>
    <t>comercial@seguridadnuevaera.com  </t>
  </si>
  <si>
    <t>SEGURIDAD NUEVA ERA LTDA  </t>
  </si>
  <si>
    <t>20231140262132  </t>
  </si>
  <si>
    <t>2023-11-15 12:19:37 </t>
  </si>
  <si>
    <t>CAC: Aviso traslado documentos E-2023-676266 de los documentos enviados al Señor OMAR ANDRÉS PÉREZ HERNÁNDEZ, Comandante Cuerpo de Bomberos Voluntarios de Rionegro-Santander. </t>
  </si>
  <si>
    <t>Calle 37 # 12 - 08 Esquina  </t>
  </si>
  <si>
    <t>6421010 </t>
  </si>
  <si>
    <t>cguarin@procuraduria.gov.co  </t>
  </si>
  <si>
    <t>hparra@procuraduria.gov.co </t>
  </si>
  <si>
    <t>PROCURADURIA PROVINCIAL DE BUCARAMANGA  </t>
  </si>
  <si>
    <t>20231140262142  </t>
  </si>
  <si>
    <t>2023-11-15 13:04:33 </t>
  </si>
  <si>
    <t>RD: Legalizaciones - Resolución No. 445 – Fecha:23/10/2023– Contratista: José Yair Rodriguez  </t>
  </si>
  <si>
    <t>20231140262152  </t>
  </si>
  <si>
    <t>2023-11-15 13:07:19 </t>
  </si>
  <si>
    <t>CAC: Remite documentación requerida en el acta de verificación del cuerpo de bomberos por el proceso de vigilancia y control de la DNBC </t>
  </si>
  <si>
    <t>CALLE 8 # 5 - 55  </t>
  </si>
  <si>
    <t>8563329 - 3208913469 </t>
  </si>
  <si>
    <t>bomberosvoluntariosuesca@outlook.com  </t>
  </si>
  <si>
    <t>CUERPO DE BOMBEROS VOLUNTARIOS DE SUESCA - CUNDINAMARCA  </t>
  </si>
  <si>
    <t>900.703.798-0 </t>
  </si>
  <si>
    <t>20231140262162  </t>
  </si>
  <si>
    <t>2023-11-15 14:29:03 </t>
  </si>
  <si>
    <t>CAC: Remite respuesta a la petición de concepto sobre Diseño y competencia de norma de Procedimientos Operativos Normalizados (PON). </t>
  </si>
  <si>
    <t>andres.tobon@mininterior.gov.co  </t>
  </si>
  <si>
    <t>oficinaasesorajuridica@mininterior.gov.co </t>
  </si>
  <si>
    <t>20231140262172  </t>
  </si>
  <si>
    <t>2023-11-15 14:34:36 </t>
  </si>
  <si>
    <t>RD: Cuenta de cobro N° 02 Paula Alejandra Mora Neira </t>
  </si>
  <si>
    <t>8825337 </t>
  </si>
  <si>
    <t>PAULA ALEJANDRA MORA NEIRA </t>
  </si>
  <si>
    <t>1.075.673.288 </t>
  </si>
  <si>
    <t>Edgar Hernán Molina Macías </t>
  </si>
  <si>
    <t>GESTIÓN DE COMUNICACIONES </t>
  </si>
  <si>
    <t>20231140262182  </t>
  </si>
  <si>
    <t>2023-11-15 14:38:41 </t>
  </si>
  <si>
    <t>SM: Acta # 006 Finalización de curso - Reg. N° 520 - 2022 </t>
  </si>
  <si>
    <t>-4 </t>
  </si>
  <si>
    <t>20231140262192  </t>
  </si>
  <si>
    <t>2023-11-15 14:45:33 </t>
  </si>
  <si>
    <t>CAC: Remite copia comunicación dirigida a la Juez Primera Penal para Adolescentes con Función de Conocimiento de Bogotá Tutela de la Veeduría Ciudadana de Galapa contra la DNBC Radicación N° 110013118001-2023-00172-00 </t>
  </si>
  <si>
    <t>BRIGIDO MENDOZA SANTIAGO </t>
  </si>
  <si>
    <t>veeduriaciudadanagalapa@gmail.com  </t>
  </si>
  <si>
    <t>VEEDURIA DE GALAPA CIUDADANA  </t>
  </si>
  <si>
    <t>20231140262202  </t>
  </si>
  <si>
    <t>2023-11-15 15:37:38 </t>
  </si>
  <si>
    <t>CAC: Remite denuncia con respecto al mal uso de un vehículo de placas GYQ229  </t>
  </si>
  <si>
    <t>diamondsilver231115@gmail.com  </t>
  </si>
  <si>
    <t>USUARIO ANONIMO  </t>
  </si>
  <si>
    <t>20231140262212  </t>
  </si>
  <si>
    <t>2023-11-15 15:41:17 </t>
  </si>
  <si>
    <t>RD: Legalizaciones - Resolución No. 434 – Fecha: 19/10/2023– Contratista: Paula Alejandra Mora  </t>
  </si>
  <si>
    <t>20231140262222  </t>
  </si>
  <si>
    <t>2023-11-15 15:43:44 </t>
  </si>
  <si>
    <t>RD: Legalizaciones - Resolución No. 452 – Fecha: 26/10/2023– Funcionario: Arbey Trujillo Mendez </t>
  </si>
  <si>
    <t>Carrera 1B No. 3A - 28  </t>
  </si>
  <si>
    <t>arbey.trujullo@dnbc.gov.co  </t>
  </si>
  <si>
    <t>20231140262232  </t>
  </si>
  <si>
    <t>2023-11-15 15:51:46 </t>
  </si>
  <si>
    <t>CAC: Respuesta a requerimiento Rad. No. 66001-33-33-002-2023-00124-00. auto del 14-11-2023 Actor: Cuerpo de Bomberos Voluntario de Pereira  </t>
  </si>
  <si>
    <t>adm02per@cendoj.ramajudicial.gov.co  </t>
  </si>
  <si>
    <t>JUZGADO 2 ADMINISTRATIVO DE PEREIRA JHAíR FERNANDO ORREGO P.  </t>
  </si>
  <si>
    <t>20231140262242  </t>
  </si>
  <si>
    <t>2023-11-15 16:08:16 </t>
  </si>
  <si>
    <t>RD: Remite documentos para reconocimiento de la Escuela de Bomberos de Tuluá autorizada por la DNBC. </t>
  </si>
  <si>
    <t>20231140262252  </t>
  </si>
  <si>
    <t>2023-11-15 16:21:15 </t>
  </si>
  <si>
    <t>CAC: Solicita se le expida el certificado de bomberos 1 </t>
  </si>
  <si>
    <t>1006094593 </t>
  </si>
  <si>
    <t>20231140262262  </t>
  </si>
  <si>
    <t>2023-11-15 16:32:47 </t>
  </si>
  <si>
    <t>RD: Cuenta de cobro N° 03 Diego Alexander Muñoz Villota  </t>
  </si>
  <si>
    <t>Cra. 1-82 Casa 14  </t>
  </si>
  <si>
    <t>3178957519 </t>
  </si>
  <si>
    <t>diego.munoz@dnbc.gov.co  </t>
  </si>
  <si>
    <t>DIEGO ALEXANDER MUÑOZ </t>
  </si>
  <si>
    <t>80.222.302 </t>
  </si>
  <si>
    <t>20231140262272  </t>
  </si>
  <si>
    <t>2023-11-15 17:04:01 </t>
  </si>
  <si>
    <t>RD: Legalizaciones - Resolución No. 466 – Fecha: 01/11/2023 – Funcionario: Arbey Hernan Trujillo </t>
  </si>
  <si>
    <t>20231140262282  </t>
  </si>
  <si>
    <t>2023-11-15 17:11:13 </t>
  </si>
  <si>
    <t>CAC: Respuesta al derecho de petición y remisión por competencia a la DNBC  </t>
  </si>
  <si>
    <t>CARRERA 12 # 10 - 23  </t>
  </si>
  <si>
    <t>6188150 </t>
  </si>
  <si>
    <t>alcaldia@rionegro-santander.gov.co  </t>
  </si>
  <si>
    <t>ALCALDIA MUNICIPAL DE RIONEGRO  </t>
  </si>
  <si>
    <t>Johana Vanessa Alvarez Rodriguez </t>
  </si>
  <si>
    <t>GESTIÓN ATENCIÓN AL USUARIO </t>
  </si>
  <si>
    <t>20231140262292  </t>
  </si>
  <si>
    <t>2023-11-16 07:04:44 </t>
  </si>
  <si>
    <t>CAC: Remite resolución de ascenso a CABO del señor VICTOR MANUEL VELASQUEZ TABARES con le fin de solicitar cambio de carnet. </t>
  </si>
  <si>
    <t>CARRERA 7 No. 10 - 10  </t>
  </si>
  <si>
    <t>3609028 </t>
  </si>
  <si>
    <t>cuerpodebomberosapia@hotmail.com  </t>
  </si>
  <si>
    <t>CUERPO DE BOMBEROS VOLUNTARIOS DE APIA  </t>
  </si>
  <si>
    <t>891.410.350-5 </t>
  </si>
  <si>
    <t>20231140262302  </t>
  </si>
  <si>
    <t>2023-11-16 07:08:19 </t>
  </si>
  <si>
    <t>CAC: Solicita el envío de los certificados del Taller para instructores del curso Inspector de seguridad nivel básico de las unidades Daniela Morales Rendón y Marco Antonio Castañeda Agudelo </t>
  </si>
  <si>
    <t>20231140262312  </t>
  </si>
  <si>
    <t>2023-11-16 09:43:45 </t>
  </si>
  <si>
    <t>RD. POR MODIFICACIÓN DE DOCUMENTOS RADICADO 20231140261672 - NUEVO RADICADO: Contrato interadministrativo N° 105 de 2023 entre la DNBC Y REDSUMMA </t>
  </si>
  <si>
    <t>SIN DIRECCION </t>
  </si>
  <si>
    <t>administrativa@redsumm </t>
  </si>
  <si>
    <t>20231140262322  </t>
  </si>
  <si>
    <t>2023-11-16 14:58:06 </t>
  </si>
  <si>
    <t>CAC: Remite documentos para la solicitud de prórroga al convenio interadministrativo No. 165 de 2021. </t>
  </si>
  <si>
    <t>Calle 3 N° 4-60 Barrio Oficial  </t>
  </si>
  <si>
    <t>(57+2)7328137 </t>
  </si>
  <si>
    <t>contactenos@chachagui-narino.gov.co  </t>
  </si>
  <si>
    <t>secretariadeobras@chachagui-narino.gov.co </t>
  </si>
  <si>
    <t>ALCALDIA CHACHAGUI  </t>
  </si>
  <si>
    <t>20231140262332  </t>
  </si>
  <si>
    <t>2023-11-16 15:06:54 </t>
  </si>
  <si>
    <t>CAC: Solicita reconocimiento Escuela de Formación Bomberil. </t>
  </si>
  <si>
    <t>secretariabomberospasto@gmail.com  </t>
  </si>
  <si>
    <t>20231140262342  </t>
  </si>
  <si>
    <t>2023-11-16 15:21:14 </t>
  </si>
  <si>
    <t>CAC: Remite solicitud del Señor José Antonio Bachiller Castillo, en la cual requiere los organigramas de las entidades actualizados con nombres de las personas que se encuentran a cargo. </t>
  </si>
  <si>
    <t>Calle 12B nº 8-38  </t>
  </si>
  <si>
    <t>wilson.zamora@mininterior.gov.co  </t>
  </si>
  <si>
    <t>sergio.arciniegas@mininterior.gov.co </t>
  </si>
  <si>
    <t>MINISTERIO DEL INTERIOR OFICINA ASESORA DE PLANEACIóN  </t>
  </si>
  <si>
    <t>Adriana Moreno Roncancio </t>
  </si>
  <si>
    <t>PLANEACIÓN ESTRATEGICA </t>
  </si>
  <si>
    <t>20231140262352  </t>
  </si>
  <si>
    <t>2023-11-16 15:21:55 </t>
  </si>
  <si>
    <t>Carrera 30 # 85a - 39 </t>
  </si>
  <si>
    <t>urrea.pamelaro@gmail.com </t>
  </si>
  <si>
    <t>PAMELA ANDREA URREA RODRIGUEZ </t>
  </si>
  <si>
    <t>1.075.673.660 </t>
  </si>
  <si>
    <t>20231140262362  </t>
  </si>
  <si>
    <t>2023-11-16 15:30:58 </t>
  </si>
  <si>
    <t>CAC: Remite listado con el fin de solicitar la apertura en linea del Curso Básico del Sistema Comando de Incidentes </t>
  </si>
  <si>
    <t>diplomadoppree@uniquindio.edu.co  </t>
  </si>
  <si>
    <t>UNIVERSIDAD DEL QUINDIO JULIETA CASTRO GOMEZ </t>
  </si>
  <si>
    <t>20231140262372  </t>
  </si>
  <si>
    <t>2023-11-16 15:35:55 </t>
  </si>
  <si>
    <t>CAC: informa que la queja radicada con IUS-E-2022-736763 IUC-D-2023-2783205, fue remitida a la PERSONERÍA MUNICIPAL DE CURUMANÍ CESAR. </t>
  </si>
  <si>
    <t>Calle 16 # 9 - 30 Piso 5 Edf. Caja Agraria,  </t>
  </si>
  <si>
    <t>601 587-8750 </t>
  </si>
  <si>
    <t>lfvasquez@procuraduria.gov.co  </t>
  </si>
  <si>
    <t>PROCURADURIA PROVINCIAL DE INSTRUCCION VALLEDUPAR LUIS FERNANDO VASQUEZ </t>
  </si>
  <si>
    <t>20231140262382  </t>
  </si>
  <si>
    <t>2023-11-16 15:51:58 </t>
  </si>
  <si>
    <t>CAC: Solicita intervención de inspección vigilancia y control en referencia a la queja del Señor Alberto Agudelo. </t>
  </si>
  <si>
    <t>CARRERA 6 CALLE 9 Y 10  </t>
  </si>
  <si>
    <t>6200000 </t>
  </si>
  <si>
    <t>convivencia.s.c@valledelcauca.gov.co  </t>
  </si>
  <si>
    <t>jmejia@valledelcauca.gov.co </t>
  </si>
  <si>
    <t>GOBERNACION DEPARTAMENTAL DEL VALLE DEL CAUCA  </t>
  </si>
  <si>
    <t>20231140262392  </t>
  </si>
  <si>
    <t>2023-11-16 15:53:08 </t>
  </si>
  <si>
    <t>RD. Estudios y diseños del municipio. </t>
  </si>
  <si>
    <t>Carrera 5 # 15-69, Plaza Alfonso López  </t>
  </si>
  <si>
    <t>(5) 5842444 </t>
  </si>
  <si>
    <t>contactenos@valledupar-cesar.gov.co  </t>
  </si>
  <si>
    <t>ALCALDIA VALLEDUPAR CESAR </t>
  </si>
  <si>
    <t>DANIEL.GONZALEZ </t>
  </si>
  <si>
    <t>20231140262402  </t>
  </si>
  <si>
    <t>2023-11-16 16:16:31 </t>
  </si>
  <si>
    <t>CAC: Remite precisiones al Oficio 20232150096901 referente a la inscripción de dignatarios </t>
  </si>
  <si>
    <t>jose.quiebraolla@cundinamarca.gov.co </t>
  </si>
  <si>
    <t>20231140262412  </t>
  </si>
  <si>
    <t>2023-11-16 16:33:46 </t>
  </si>
  <si>
    <t>RD. Cuenta de cobro 02 - Factura de venta SFVE - 607 </t>
  </si>
  <si>
    <t>20231140262422  </t>
  </si>
  <si>
    <t>2023-11-16 16:43:53 </t>
  </si>
  <si>
    <t>RD. Servicios públicos. Fac. No. 118196946 - Cta. No. 12316024 </t>
  </si>
  <si>
    <t>Av Boyacá # 6B - 20  </t>
  </si>
  <si>
    <t>linea110@proceraseo.co  </t>
  </si>
  <si>
    <t>BOGOTA LIMPIA S.A. E.S.P.  </t>
  </si>
  <si>
    <t>901.144.843-9 </t>
  </si>
  <si>
    <t>20231140262432  </t>
  </si>
  <si>
    <t>2023-11-16 16:52:26 </t>
  </si>
  <si>
    <t>RD. Servicios públicos. Fac. No. 118196949 - Cta. No. 12316025 </t>
  </si>
  <si>
    <t>20231140262442  </t>
  </si>
  <si>
    <t>2023-11-16 16:59:47 </t>
  </si>
  <si>
    <t>RD. Servicios públicos. Fac. No. 118196951 - Cta. No. 12316026 </t>
  </si>
  <si>
    <t>20231140262452  </t>
  </si>
  <si>
    <t>2023-11-16 17:06:02 </t>
  </si>
  <si>
    <t>CAC: Traslado por competencia Derecho de Petición de información y solicitud de documentos de la Veeduría Bomberil De Colombia –VEEDUBOMB. </t>
  </si>
  <si>
    <t>MINISTERIO DLE INTERIOR  </t>
  </si>
  <si>
    <t>gestionhumana@mininterior.gov.co  </t>
  </si>
  <si>
    <t>MINISTERIO DEL INTERIOR CARLOS HERNAN VARGAS  </t>
  </si>
  <si>
    <t>20231140262462  </t>
  </si>
  <si>
    <t>2023-11-17 06:54:16 </t>
  </si>
  <si>
    <t>CAC: Informa que los talleres programados para los días 18, 19 y 20 de noviembre de 2023, en los municipios de Puerto Rondón y Tame se suspenden temporalmente debido a revisiones documentales de la fase del Diagnóstico  </t>
  </si>
  <si>
    <t>20231140262472  </t>
  </si>
  <si>
    <t>2023-11-17 09:13:09 </t>
  </si>
  <si>
    <t>RD: CUENTA DE COBRO No 05 John Fredy Tovar Romero </t>
  </si>
  <si>
    <t>Av calle 26 65-79  </t>
  </si>
  <si>
    <t>john.tovar@dnbc.gov.co  </t>
  </si>
  <si>
    <t>JOHN FREDY TOVAR ROMERO </t>
  </si>
  <si>
    <t>20231140262482  </t>
  </si>
  <si>
    <t>2023-11-17 10:14:12 </t>
  </si>
  <si>
    <t>RD. Reconocimiento, pensión de vejez tiempos privados - Radicado No. 2023_13016736 03 de agosto de 2023 </t>
  </si>
  <si>
    <t>CARRERA 10#72-33  </t>
  </si>
  <si>
    <t>4860909 </t>
  </si>
  <si>
    <t>COLPENSIONES  </t>
  </si>
  <si>
    <t>20231140262492  </t>
  </si>
  <si>
    <t>2023-11-17 11:07:32 </t>
  </si>
  <si>
    <t>CAC: solicitud del numero de Registro del Curso Bombero Básico </t>
  </si>
  <si>
    <t>CARRERA 5 # 9 - 02 ESQUINA  </t>
  </si>
  <si>
    <t>8678072 - 8673399 </t>
  </si>
  <si>
    <t>bomberosfusagasuga@hotmail.com  </t>
  </si>
  <si>
    <t>CUERPO DE BOMBEROS VOLUNTARIOS DE FUSAGASUGA  </t>
  </si>
  <si>
    <t>890.680.125-8 </t>
  </si>
  <si>
    <t>20231140262502  </t>
  </si>
  <si>
    <t>2023-11-17 11:14:41 </t>
  </si>
  <si>
    <t>RD. Legalizaciones - Resolución No. 452 – Fecha: 26/10/2023 – Funcionario: EDGAR HERNAN MOLINA </t>
  </si>
  <si>
    <t>20231140262512  </t>
  </si>
  <si>
    <t>2023-11-17 11:24:04 </t>
  </si>
  <si>
    <t>SM. Acta # 188 Finalización de curso - Reg. N° 380-2023 </t>
  </si>
  <si>
    <t>CARRERA 44 No. 59 - 163 </t>
  </si>
  <si>
    <t>20231140210872 </t>
  </si>
  <si>
    <t>20231140262522  </t>
  </si>
  <si>
    <t>2023-11-17 11:27:59 </t>
  </si>
  <si>
    <t>CAC: Remite postulación al ciclo regional de entrenamiento en asistencia y protección para los estados miembros en la regional de América Latina y el Caribe 2024 </t>
  </si>
  <si>
    <t>Carrera 18 # 7 - 40 Barrio Centro  </t>
  </si>
  <si>
    <t>3132591005 </t>
  </si>
  <si>
    <t>bomberosaguazul@hotmail.com  </t>
  </si>
  <si>
    <t>CUERPO DE BOMBEROS VOLUNTARIOS DE AGUAZUL - CASANARE  </t>
  </si>
  <si>
    <t>20231140262532  </t>
  </si>
  <si>
    <t>2023-11-17 11:29:09 </t>
  </si>
  <si>
    <t>SM. Acta # 190 Finalización de curso - Reg. N° 381-2023 </t>
  </si>
  <si>
    <t>comandancia@bomberosrionegro.com.co </t>
  </si>
  <si>
    <t>20231140262542  </t>
  </si>
  <si>
    <t>2023-11-17 11:36:42 </t>
  </si>
  <si>
    <t>CAC: Solicita información sobre la veracidad respecto a un &amp;amp;quot;SUPER BONO DE APOYO Y AYUDA HUMANITARIA&amp;amp;quot; que realiza el cuerpo de bomberos voluntarios de La Mesa Cundinamarca. </t>
  </si>
  <si>
    <t>CRA. 69K 72-75 LAS FERIAS  </t>
  </si>
  <si>
    <t>juandavidpaezveg@gmail.com  </t>
  </si>
  <si>
    <t>JUAN DAVID PAEZ VEGA </t>
  </si>
  <si>
    <t>PROSPERO ANTONIO CARBONELL TANGARIFE </t>
  </si>
  <si>
    <t>20231140262552  </t>
  </si>
  <si>
    <t>2023-11-17 11:36:58 </t>
  </si>
  <si>
    <t>SM. Acta # 011 Finalización de curso - Reg. No. 280-2023 </t>
  </si>
  <si>
    <t>ITAGUI </t>
  </si>
  <si>
    <t>bomberositagui@gmail.com </t>
  </si>
  <si>
    <t>CUERPO DE BOMBEROS VOLUNTARIOS DE ITAGUI  </t>
  </si>
  <si>
    <t>20231140262562  </t>
  </si>
  <si>
    <t>2023-11-17 11:41:49 </t>
  </si>
  <si>
    <t>SM. Acta # 001 Finalización de curso - Reg. N° 097-2023 </t>
  </si>
  <si>
    <t>Carrera 8 # 7 ESQUINA </t>
  </si>
  <si>
    <t>3117747700 </t>
  </si>
  <si>
    <t>bomberoselrosal03@gmail.com </t>
  </si>
  <si>
    <t>CUERPO DE BOMBEROS VOLUNTARIOS DE EL ROSAL  </t>
  </si>
  <si>
    <t>900.793.547-3 </t>
  </si>
  <si>
    <t>20231140262572  </t>
  </si>
  <si>
    <t>2023-11-17 11:45:47 </t>
  </si>
  <si>
    <t>RD. Pago 03 Entrega parcial 4 kits - Contrato 116-2023 </t>
  </si>
  <si>
    <t>CALLE 33 #44A-09 </t>
  </si>
  <si>
    <t>(604) 5906998 - 3104699862 </t>
  </si>
  <si>
    <t>comunicaciones@impleseg.com </t>
  </si>
  <si>
    <t>IMPLESEG S.A.S IMPLEMENTOS DE SEGURIDAD INDUSTRIAL  </t>
  </si>
  <si>
    <t>890.921.246-6 </t>
  </si>
  <si>
    <t>20231140262582  </t>
  </si>
  <si>
    <t>2023-11-17 11:47:10 </t>
  </si>
  <si>
    <t>CAC: Remite Acta No. 032 del 17 de noviembre de 2023, RADICACIÓN No. 76-834-40-03-003-2023-00011-00. </t>
  </si>
  <si>
    <t>calle 28 No. 19-38  </t>
  </si>
  <si>
    <t>2339616 </t>
  </si>
  <si>
    <t>j03cmtulua@cendoj.ramajudicial.gov.co  </t>
  </si>
  <si>
    <t>JUZGADO TERCERO CIVIL MUNICIPAL TULUA VALLE  </t>
  </si>
  <si>
    <t>20231140262592  </t>
  </si>
  <si>
    <t>2023-11-17 11:55:04 </t>
  </si>
  <si>
    <t>SM. Cambio de carnés </t>
  </si>
  <si>
    <t>CALLE 24 CARRERA 28 </t>
  </si>
  <si>
    <t>admin@bomberostulua.com.co </t>
  </si>
  <si>
    <t>20231140262602  </t>
  </si>
  <si>
    <t>2023-11-17 12:13:44 </t>
  </si>
  <si>
    <t>RD. Cuenta de cobro No. 01 Funcionario: SANTIAGO DE JESUS VILLEGAS </t>
  </si>
  <si>
    <t>DNBC </t>
  </si>
  <si>
    <t>1.010.238.396 </t>
  </si>
  <si>
    <t>20231140262612  </t>
  </si>
  <si>
    <t>2023-11-17 12:20:11 </t>
  </si>
  <si>
    <t>RD. Cuenta de cobro No. 02 Funcionario: SANTIAGO DE JESUS VILLEGAS </t>
  </si>
  <si>
    <t>20231140262622  </t>
  </si>
  <si>
    <t>2023-11-17 12:44:58 </t>
  </si>
  <si>
    <t>RD: CUENTA DE COBRO No. 04 María del Pilar Arguello </t>
  </si>
  <si>
    <t>3204945980 </t>
  </si>
  <si>
    <t>maria.arguello@dnbc.gov.co  </t>
  </si>
  <si>
    <t>MARIA DEL PILAR ARGUELLO ORTIZ </t>
  </si>
  <si>
    <t>1.019.010.731 </t>
  </si>
  <si>
    <t>20231140262632  </t>
  </si>
  <si>
    <t>2023-11-17 15:07:44 </t>
  </si>
  <si>
    <t>RD: Legalizaciones - Resolución No. 469 – Fecha: 02/11/2023 – Funcionario: Juan Carlos Puerto </t>
  </si>
  <si>
    <t>-2 </t>
  </si>
  <si>
    <t>20231140262642  </t>
  </si>
  <si>
    <t>2023-11-17 15:12:54 </t>
  </si>
  <si>
    <t>RD: Legalizaciones - Resolución No. 469 – Fecha: 02/11/2023 – Funcionario: Andrea González Sarmiento </t>
  </si>
  <si>
    <t>BOGOTA  </t>
  </si>
  <si>
    <t>@  </t>
  </si>
  <si>
    <t>ANDREA GONZALEZ SARMIENTO </t>
  </si>
  <si>
    <t>52.391.352 </t>
  </si>
  <si>
    <t>20231140262652  </t>
  </si>
  <si>
    <t>2023-11-17 15:17:59 </t>
  </si>
  <si>
    <t>RD. Legalizaciones - Resolución No. 469 – Fecha:02/11/2023 – Funcionario: Edgar Molina Macias </t>
  </si>
  <si>
    <t>20231140262662  </t>
  </si>
  <si>
    <t>2023-11-17 15:28:05 </t>
  </si>
  <si>
    <t>CAC: Remite documentos para solicitar el aval de instructor JORGE RAFAEL DE AVILA ZERDA. </t>
  </si>
  <si>
    <t>Carrera 16 # 15-35 </t>
  </si>
  <si>
    <t>bomberosvillanuevabol@gmail.com </t>
  </si>
  <si>
    <t>20231140262672  </t>
  </si>
  <si>
    <t>2023-11-17 15:58:08 </t>
  </si>
  <si>
    <t>CAC: Invita a la socialización de las obras de mejoramiento del aeropuerto de Hacaritama de la ciudad de Aguachica – Cesar el lunes 20 de noviembre a las 9:00 a.m.  </t>
  </si>
  <si>
    <t>6053348080 </t>
  </si>
  <si>
    <t>victoria.arellano@aerocivil.gov.co  </t>
  </si>
  <si>
    <t>AERONAUTICA CIVIL VICTORIA ALEJANDRA ARELLANO  </t>
  </si>
  <si>
    <t>20231140262682  </t>
  </si>
  <si>
    <t>2023-11-17 16:12:55 </t>
  </si>
  <si>
    <t>CAC: Remite las fichas de seguridad de los productos que producen, con el fin de que se tengan en los archivos de la institución y se disponga de ellas en caso de emergencia. </t>
  </si>
  <si>
    <t>3053028584 </t>
  </si>
  <si>
    <t>lfestrada2012@gmail.com  </t>
  </si>
  <si>
    <t>RESPOL RESINAS LUIS F. ESTRADA </t>
  </si>
  <si>
    <t>20231140262692  </t>
  </si>
  <si>
    <t>2023-11-17 16:33:17 </t>
  </si>
  <si>
    <t>RD: PAGO 01 DEL 40% CONTRATO 231 DE 2023 </t>
  </si>
  <si>
    <t>CARRERA 7 BIS # 124 - 10  </t>
  </si>
  <si>
    <t>6298804 6129348 </t>
  </si>
  <si>
    <t>ripel@ripel.com  </t>
  </si>
  <si>
    <t>RIPEL  </t>
  </si>
  <si>
    <t>8300542998 </t>
  </si>
  <si>
    <t>20231140262702  </t>
  </si>
  <si>
    <t>2023-11-17 16:50:04 </t>
  </si>
  <si>
    <t>CAC: Remite respuesta Radicado DNBC No. 20232150098141 referente a comunicación visita DNBC, en cumplimiento del Auto del 10 de agosto del 2023 </t>
  </si>
  <si>
    <t>CALLE 28 # 10 - 13  </t>
  </si>
  <si>
    <t>(6) 3265200 </t>
  </si>
  <si>
    <t>bomberosvoluntariospereira@gmail.com  </t>
  </si>
  <si>
    <t>CUERPO DE BOMBEROS VOLUNTARIOS DE PEREIRA  </t>
  </si>
  <si>
    <t>800.023.706-2 </t>
  </si>
  <si>
    <t>20231140262712  </t>
  </si>
  <si>
    <t>2023-11-20 07:30:00 </t>
  </si>
  <si>
    <t>CAC: SOLICITUD DE AVAL PARA INSTRUCTORES DE CURSO BASICO DE BOMBEROS DE 160 HORAS.  </t>
  </si>
  <si>
    <t>Calle 142 a Sur # 50 - 52  </t>
  </si>
  <si>
    <t>3036681 </t>
  </si>
  <si>
    <t>cbomberosmunicipiodecaldas@gmail.com  </t>
  </si>
  <si>
    <t>CUERPO DE BOMBEROS VOLUNTARIOS DE CALDAS - ANTIOQUIA  </t>
  </si>
  <si>
    <t>20231140262722  </t>
  </si>
  <si>
    <t>2023-11-20 07:35:01 </t>
  </si>
  <si>
    <t>CAC: Solicita aval de instructores para el Sargento David E. Conde Escobar y la Cabo Maricel González Quintero </t>
  </si>
  <si>
    <t>JAIRO.PAEZ </t>
  </si>
  <si>
    <t>20231140262732  </t>
  </si>
  <si>
    <t>2023-11-20 07:38:16 </t>
  </si>
  <si>
    <t>CAC: Envia el tercer informe de supervisión 2023 del kit incendios forestales </t>
  </si>
  <si>
    <t>CARRERA 11 # 20-50 BARRIO 20 DE JULIO  </t>
  </si>
  <si>
    <t>6293114-3213288928 </t>
  </si>
  <si>
    <t>bomberossabana@gmail.com  </t>
  </si>
  <si>
    <t>CUERPO DE BOMBEROS VOLUNTARIOS DE SABANA DE TORRES  </t>
  </si>
  <si>
    <t>900.067.243-6 </t>
  </si>
  <si>
    <t>-14 </t>
  </si>
  <si>
    <t>20231140262742  </t>
  </si>
  <si>
    <t>2023-11-20 07:41:17 </t>
  </si>
  <si>
    <t>CAC: Solicita realizar la segunda visita de inspección al Instituto de Formación y Capacitación Bomberos Santa Marta, con el objetivo de el reconocimiento como Escuela de Formación para Bomberos por parte de la Dirección Nacional.  </t>
  </si>
  <si>
    <t>20231140262752  </t>
  </si>
  <si>
    <t>2023-11-20 07:50:42 </t>
  </si>
  <si>
    <t>CAC: Remite procedimiento de eventos masivos solicitado en la visita del Inspección Vigilancia y Control </t>
  </si>
  <si>
    <t>20231140262762  </t>
  </si>
  <si>
    <t>2023-11-20 07:57:03 </t>
  </si>
  <si>
    <t>CAC: Solicita el retiro total del inventario HEAS y Vehículos de la plataforma RUE de esa institución </t>
  </si>
  <si>
    <t>Carrera 51 # 49 - 07  </t>
  </si>
  <si>
    <t>3122499247 </t>
  </si>
  <si>
    <t>bomberosgomezplata2014@hotmail.com  </t>
  </si>
  <si>
    <t>CUERPO DE BOMBEROS VOLUNTARIOS DE GOMEZ PLATA - ANTIOQUIA  </t>
  </si>
  <si>
    <t>KEYLA YESENIA CORTES RODRIGUEZ </t>
  </si>
  <si>
    <t>20231140262772  </t>
  </si>
  <si>
    <t>2023-11-20 08:13:11 </t>
  </si>
  <si>
    <t>SM: Acta # 21 Finalización de curso - Reg. N° Curso de Inspector de Seguridad Básico </t>
  </si>
  <si>
    <t>CARRERA 19 # 9 - 46  </t>
  </si>
  <si>
    <t>4100702 . 3008058178 </t>
  </si>
  <si>
    <t>bomberos@cienega-boyaca.gov.co  </t>
  </si>
  <si>
    <t>CUERPO DE BOMBEROS VOLUNTARIOS DE CIENAGA - MAGDALENA  </t>
  </si>
  <si>
    <t>819.000.158-6 </t>
  </si>
  <si>
    <t>20231140262782  </t>
  </si>
  <si>
    <t>2023-11-20 08:18:09 </t>
  </si>
  <si>
    <t>SM: Acta # 009 de 2023 Finalización de curso - Reg. N° 138-2023 Curso Inspector de Seguridad Básico </t>
  </si>
  <si>
    <t>CARRERA 2 CALLE 3 - 17  </t>
  </si>
  <si>
    <t>31352779750 - 3157608481 </t>
  </si>
  <si>
    <t>bomberos-covenas@hotmail.com  </t>
  </si>
  <si>
    <t>CUERPO DE BOMBEROS VOLUNTARIOS DE COVEÑAS - SUCRE  </t>
  </si>
  <si>
    <t>900.154.343-7 </t>
  </si>
  <si>
    <t>20231140262792  </t>
  </si>
  <si>
    <t>2023-11-20 08:22:05 </t>
  </si>
  <si>
    <t>SM: Acta # 008 de 2023 Finalización de curso - Reg. N° 226-2023 </t>
  </si>
  <si>
    <t>20231140262802  </t>
  </si>
  <si>
    <t>2023-11-20 08:25:56 </t>
  </si>
  <si>
    <t>SM: Acta # 007 de 2023 Finalización de curso - Reg. N° 227-2023 </t>
  </si>
  <si>
    <t>20231140262812  </t>
  </si>
  <si>
    <t>2023-11-20 09:30:17 </t>
  </si>
  <si>
    <t>CAC: Remite documentación para solicitar la renovación del aval de instructor de la unidad activa Subteniente Edil Oney Martínez. </t>
  </si>
  <si>
    <t>20231140262822  </t>
  </si>
  <si>
    <t>2023-11-20 09:35:42 </t>
  </si>
  <si>
    <t>CAC: Solicita el aval como instructor al bombero Santiago Rubio Londoño </t>
  </si>
  <si>
    <t>santiago93_rubio@hotmail.com  </t>
  </si>
  <si>
    <t>SANTIAGO RUBIO LONDOñO  </t>
  </si>
  <si>
    <t>20231140262832  </t>
  </si>
  <si>
    <t>2023-11-20 09:41:42 </t>
  </si>
  <si>
    <t>CAC: Remite solicitud de aval de instructor para la formación básica para bomberos y atención prehospitalaria de nivel intermedio, a la unidad activa la Cabo María Nathaly Escobar Herrera </t>
  </si>
  <si>
    <t>20231140262842  </t>
  </si>
  <si>
    <t>2023-11-20 10:00:45 </t>
  </si>
  <si>
    <t>CAC: Solicita información si se puede realizar la solicitud y tramitar los registros de los varios proceso de formación </t>
  </si>
  <si>
    <t>28 </t>
  </si>
  <si>
    <t>20231140262852  </t>
  </si>
  <si>
    <t>2023-11-20 10:25:41 </t>
  </si>
  <si>
    <t>CAC: Solicita la renovación del aval de instructor de la unidad activa Cabo Geancarló Taborda Chica.  </t>
  </si>
  <si>
    <t>20231140262862  </t>
  </si>
  <si>
    <t>2023-11-20 10:39:58 </t>
  </si>
  <si>
    <t>CAC: Remite documentos para firma del registro Nº 377-2023 Curso Básico Inspector de Seguridad </t>
  </si>
  <si>
    <t>20231140262872  </t>
  </si>
  <si>
    <t>2023-11-20 10:47:20 </t>
  </si>
  <si>
    <t>RD. Acta # 005 Finalización de curso - Reg. N° 306-2023 </t>
  </si>
  <si>
    <t>20231140262882  </t>
  </si>
  <si>
    <t>2023-11-20 10:52:29 </t>
  </si>
  <si>
    <t>CAC: Solicita expedición de Registro cursos en la región 1  </t>
  </si>
  <si>
    <t>escuela@esiboc.edu.co  </t>
  </si>
  <si>
    <t>ESCUELA INTERNACIONAL DE BOMBEROS DEL ORIENTE COLOMBIANO ESIBOC  </t>
  </si>
  <si>
    <t>20231140262892  </t>
  </si>
  <si>
    <t>2023-11-20 10:55:26 </t>
  </si>
  <si>
    <t>RD. Acta # 006 Finalización de curso - Reg. N° 404-2023 </t>
  </si>
  <si>
    <t>20231140262902  </t>
  </si>
  <si>
    <t>2023-11-20 11:51:43 </t>
  </si>
  <si>
    <t>RD. Legalizaciones - Resolución No. 475 – Fecha: 02/11/2023 – Funcionario: ARBEY HERNAN TRUJILLO  </t>
  </si>
  <si>
    <t>20231140262912  </t>
  </si>
  <si>
    <t>2023-11-20 11:53:51 </t>
  </si>
  <si>
    <t>CAC: Informa que la Junta Departamental de Bomberos del Cesar eligió al Cuerpo de Bomberos de Agustín Codazzi, representado por el Comandante Álvaro de Jesús Duran Blanchar, como el nuevo DELEGADO DEPARTAMENTAL DE BOMBEROS DEL CESAR.  </t>
  </si>
  <si>
    <t>participacionciudadanacesar@gmail.com  </t>
  </si>
  <si>
    <t>ACCION COMUNAL CESAR  </t>
  </si>
  <si>
    <t>20231140262922  </t>
  </si>
  <si>
    <t>2023-11-20 11:56:08 </t>
  </si>
  <si>
    <t>RD. Legalizaciones - Resolución No. 446 – Fecha: 23/10/2023 – Funcionario: EDGAR ALEXANDER MAYA  </t>
  </si>
  <si>
    <t>Cra 35 No. 85A -39  </t>
  </si>
  <si>
    <t>EDGAR ALEXANDER MAYA LOPEZ </t>
  </si>
  <si>
    <t>87.063.626 </t>
  </si>
  <si>
    <t>20231140262932  </t>
  </si>
  <si>
    <t>2023-11-20 12:02:07 </t>
  </si>
  <si>
    <t>CAC: Remite diseño curricular con el fin de solicitar registros para curso de formación para bomberos. </t>
  </si>
  <si>
    <t>cbvsanantonio@gmail.com  </t>
  </si>
  <si>
    <t>CUERPO DE BOMBEROS VOLUNTARIOS DE SAN ANTONIO - TOLIMA  </t>
  </si>
  <si>
    <t>20231140262942  </t>
  </si>
  <si>
    <t>2023-11-20 12:37:10 </t>
  </si>
  <si>
    <t>CAC: Solicita aclaración si se requiere curso de actualización para ascenso. </t>
  </si>
  <si>
    <t>CARRERA 4 No. 3 - 95  </t>
  </si>
  <si>
    <t>3108177380 </t>
  </si>
  <si>
    <t>bomberosvoluntarioschivata@gmail.com  </t>
  </si>
  <si>
    <t>CUERPO DE BOMBEROS VOLUNTARIOS DE CHIVATA - BOYACA  </t>
  </si>
  <si>
    <t>9011259110 </t>
  </si>
  <si>
    <t>20231140262952  </t>
  </si>
  <si>
    <t>2023-11-20 14:54:46 </t>
  </si>
  <si>
    <t>SM. Remisión por competencia emitida por LA PROCURADURIA  </t>
  </si>
  <si>
    <t>CARRERA 4 # 4 - 79  </t>
  </si>
  <si>
    <t>8535128 </t>
  </si>
  <si>
    <t>contactenos@gacheta-cundinamarca.gov.co  </t>
  </si>
  <si>
    <t>ALCALDIA MUNICIPAL DE GACHETA CUNDINAMARCA </t>
  </si>
  <si>
    <t>899.999.331-2 </t>
  </si>
  <si>
    <t>29 </t>
  </si>
  <si>
    <t>20231140262962  </t>
  </si>
  <si>
    <t>2023-11-20 15:18:48 </t>
  </si>
  <si>
    <t>CAC: Remite información sobre el incendio en la vereda Marmajita del municipio de Rioblanco departamento del Tolima sector de antigua planta de residuos solidos </t>
  </si>
  <si>
    <t>bomberosvoluntariosrio2019@gmail.com  </t>
  </si>
  <si>
    <t>CUERPO DE BOMBEROS VOLUNTARIOS DE RIOBLANCO EDWIN JAVIER SALAZAR GUERRERO  </t>
  </si>
  <si>
    <t>20231140262972  </t>
  </si>
  <si>
    <t>2023-11-20 15:21:17 </t>
  </si>
  <si>
    <t>SM. Acta # 002 Finalización de curso - Reg. N° 111-2023 </t>
  </si>
  <si>
    <t>CARRERA 10 # 6 - 80  </t>
  </si>
  <si>
    <t>8303160 - 3128660246 </t>
  </si>
  <si>
    <t>admonremedios.bomberos@gmail.com  </t>
  </si>
  <si>
    <t>CUERPO DE BOMBEROS VOLUNTARIOS DE REMEDIOS  </t>
  </si>
  <si>
    <t>900.059381-0 </t>
  </si>
  <si>
    <t>1 </t>
  </si>
  <si>
    <t>20231140262982  </t>
  </si>
  <si>
    <t>2023-11-20 15:25:14 </t>
  </si>
  <si>
    <t>SM. Acta # 001 Finalización de curso - Reg. N° 064-2023 </t>
  </si>
  <si>
    <t>20231140262992  </t>
  </si>
  <si>
    <t>2023-11-20 15:28:31 </t>
  </si>
  <si>
    <t>SM. Acta # 003 Finalización de curso - Reg. N° 112-2023 </t>
  </si>
  <si>
    <t>20231140263002  </t>
  </si>
  <si>
    <t>2023-11-20 15:38:08 </t>
  </si>
  <si>
    <t>RD. Factura de venta 144497  </t>
  </si>
  <si>
    <t>Carrera 54 No. 17 – 71  </t>
  </si>
  <si>
    <t>SERVIASEO S.A  </t>
  </si>
  <si>
    <t>20231140263012  </t>
  </si>
  <si>
    <t>2023-11-20 15:45:25 </t>
  </si>
  <si>
    <t>CAC: Solicita certificación del seguro de riesgos como unidades activas del cuerpo de bomberos voluntarios para hacer convenio con la administración municipal </t>
  </si>
  <si>
    <t>20231140263022  </t>
  </si>
  <si>
    <t>2023-11-20 16:02:32 </t>
  </si>
  <si>
    <t>RD: Legalizaciones - Resolución No. 450 – Fecha: 25 de octubre de 2023 – Contratista: Santiago de Jesús Villegas  </t>
  </si>
  <si>
    <t>20231140263032  </t>
  </si>
  <si>
    <t>2023-11-20 16:05:34 </t>
  </si>
  <si>
    <t>RD: Legalizaciones - Resolución No. 450 – Fecha: 25 de octubre de 2023 – Contratista: Angie Juliette Galvis  </t>
  </si>
  <si>
    <t>20231140263042  </t>
  </si>
  <si>
    <t>2023-11-20 16:09:22 </t>
  </si>
  <si>
    <t>RD: Legalizaciones - Resolución No. 450 – Fecha: 25 de octubre de 2023 – Contratista: Edgar Santiago Alarcón  </t>
  </si>
  <si>
    <t>20231140263052  </t>
  </si>
  <si>
    <t>2023-11-20 16:34:52 </t>
  </si>
  <si>
    <t>RD: Legalizaciones - Resolución No. 492 – Fecha: 14/11/2023– Funcionario: Arbey Trujillo Mendez </t>
  </si>
  <si>
    <t>20231140263062  </t>
  </si>
  <si>
    <t>2023-11-20 16:37:14 </t>
  </si>
  <si>
    <t>RD: Legalizaciones - Resolución No. 488 – Fecha: 10 de noviembre de 2023 – Funcionario: Arbey Hernan Trujillo Mendez </t>
  </si>
  <si>
    <t>20231140263072  </t>
  </si>
  <si>
    <t>2023-11-20 16:39:43 </t>
  </si>
  <si>
    <t>RD: Legalizaciones - Resolución No. 492 – Fecha: 14 de noviembre de 2023 – Funcionario: Ronny Romero  </t>
  </si>
  <si>
    <t>20231140263082  </t>
  </si>
  <si>
    <t>2023-11-20 16:55:20 </t>
  </si>
  <si>
    <t>RD: Cuenta de cobro No. 01 Contratista: Olga Milena Cruz Mora </t>
  </si>
  <si>
    <t>CALLE 42 No .19-46  </t>
  </si>
  <si>
    <t>3105260939 </t>
  </si>
  <si>
    <t>milecruzm@hotmail.com  </t>
  </si>
  <si>
    <t>OLGA MILENA CRUZ MORA </t>
  </si>
  <si>
    <t>24587152 </t>
  </si>
  <si>
    <t>20231140263092  </t>
  </si>
  <si>
    <t>2023-11-20 17:01:59 </t>
  </si>
  <si>
    <t>CAC: Invita al encuentro: Bolívar, una visión Integral sobre la convivencia, seguridad y el orden público </t>
  </si>
  <si>
    <t>Carretera Cartagena-Turbaco Km. 3 Sector Bajo Miranda  </t>
  </si>
  <si>
    <t>6517444 </t>
  </si>
  <si>
    <t>seguridadyconvivencia@bolivar.gov.co  </t>
  </si>
  <si>
    <t>SEGURIDAD Y CONVIVENCIA DE BOLIVAR CESAR CARLOS SOTOMAYOR GUERRERO  </t>
  </si>
  <si>
    <t>20231140263102  </t>
  </si>
  <si>
    <t>2023-11-21 07:41:07 </t>
  </si>
  <si>
    <t>CAC: REMITO ACTA CON INASISTENCIA - AUDIENCIA CONCILIACIÓN EXTRAJUDICIAL RAD. 238-2023 (E-2023-577130) CRISTINA RESTREPO BALLESTEROS y OTROS </t>
  </si>
  <si>
    <t>Cra. 5 No. 15-80  </t>
  </si>
  <si>
    <t>5878750 </t>
  </si>
  <si>
    <t>procjudadm1@procuraduria.gov.co  </t>
  </si>
  <si>
    <t>PROCJUDADM1@PROCURADURIA.GOV.CO OSCAR MAURICIO CHILATRA  </t>
  </si>
  <si>
    <t>GERMAN MAURICIO MARQUEZ RUIZ  </t>
  </si>
  <si>
    <t>20231140263112  </t>
  </si>
  <si>
    <t>2023-11-21 07:45:47 </t>
  </si>
  <si>
    <t>CAC: Solicita información sobre sí la DNBC tiene convenio con alguna universidad para acceder a un pregrado.  </t>
  </si>
  <si>
    <t>juanma.orozcoc@gmail.com  </t>
  </si>
  <si>
    <t>JUAN MANUEL OROZCO CASTRILLON </t>
  </si>
  <si>
    <t>20231140263122  </t>
  </si>
  <si>
    <t>2023-11-21 07:49:32 </t>
  </si>
  <si>
    <t>CAC: Remite derecho de petición referente a la atención de emergencias. </t>
  </si>
  <si>
    <t>evert.parra.efps@gmail.com  </t>
  </si>
  <si>
    <t>EVERT FABIAN  </t>
  </si>
  <si>
    <t>1101688742 </t>
  </si>
  <si>
    <t>20231140263132  </t>
  </si>
  <si>
    <t>2023-11-21 07:56:54 </t>
  </si>
  <si>
    <t>CAC: Solicita la reprogramación del curso con registro 327-2023 Sistema Comando de Incidentes Básico para Bomberos - Semipresencial  </t>
  </si>
  <si>
    <t>coordinacionacademica@bomberosvillavicencio.org  </t>
  </si>
  <si>
    <t>20231140263142  </t>
  </si>
  <si>
    <t>2023-11-21 08:47:55 </t>
  </si>
  <si>
    <t>CAC: Solicita registro para el curso SISTEMA COMANDO DE INCIDENTE BASICO PARA BOMBEROS </t>
  </si>
  <si>
    <t>20231140263152  </t>
  </si>
  <si>
    <t>2023-11-21 08:53:35 </t>
  </si>
  <si>
    <t>CAC: Solicita registro para el curso SISTEMA COMANDO DE INCIDENTE BASICO PARA BOMBEROS para realizarlo del 2 al 4 de diciembre de 2023 en Modalidad Semipresencial. </t>
  </si>
  <si>
    <t>20231140263162  </t>
  </si>
  <si>
    <t>2023-11-21 09:04:14 </t>
  </si>
  <si>
    <t>CAC: Solicita registro para el curso SISTEMA COMANDO DE INCIDENTE BASICO PARA BOMBEROS para ser realizado el 6 al 8 de diciembre de 2023 en modalidad Semipresencial. </t>
  </si>
  <si>
    <t>20231140263172  </t>
  </si>
  <si>
    <t>2023-11-21 09:09:30 </t>
  </si>
  <si>
    <t>CAC: Solicita apoyo jurídico de la DNBC para dar respuesta al concejo municipal de Zapatoca con respecto a la sobretasa bomberil </t>
  </si>
  <si>
    <t>Calle 25 B # 14 - 10 Barrio San Vicentico  </t>
  </si>
  <si>
    <t>3125797958 - 312797958 </t>
  </si>
  <si>
    <t>bomberosvoluntarioszapatoca@hotmail.com  </t>
  </si>
  <si>
    <t>CUERPO DE BOMBEROS VOLUNTARIOS DE ZAPATOCA - SANTANDER  </t>
  </si>
  <si>
    <t>20231140263182  </t>
  </si>
  <si>
    <t>2023-11-21 09:16:07 </t>
  </si>
  <si>
    <t>CAC: Solicita registro para el curso SISTEMA COMANDO DE INCIDENTE BASICO PARA BOMBERSOS para ser realizado el 10 al 12 de diciembre de 2023 en Modalidad Semipresencial. </t>
  </si>
  <si>
    <t>20231140263192  </t>
  </si>
  <si>
    <t>2023-11-21 09:20:13 </t>
  </si>
  <si>
    <t>CAC: Solicita registro para el curso SISTEMA COMANDO DE INCIDENTE BASICO PARA BOMBEROS para ser el 14 al 16 de diciembre de 2023 en Modalidad Semipresencial.  </t>
  </si>
  <si>
    <t>20231140263202  </t>
  </si>
  <si>
    <t>2023-11-21 09:27:41 </t>
  </si>
  <si>
    <t>CAC: Remite documentos para la inscripción Ciclo Regional de Entrenamiento En Asistencia y Protección para los Estados Miembros en la Región de América Latina y El Caribe 2024 </t>
  </si>
  <si>
    <t>juan.0508@hotmail.com  </t>
  </si>
  <si>
    <t>JUAN DAVID CHAPARRO CASTRO  </t>
  </si>
  <si>
    <t>1022395312 </t>
  </si>
  <si>
    <t>20231140263212  </t>
  </si>
  <si>
    <t>2023-11-21 09:32:54 </t>
  </si>
  <si>
    <t>CAC: Remite Invitación a participar en el foro &amp;amp;quot;La seguridad vial un desafío para el desarrollo sostenible&amp;amp;quot;, el próximo 11 de diciembre de 2023 de 7:30 am a 1:00 pm, auditorio piso 1 del Edificio Elemento - Torre fuego Calle 26 No. 69-76.  </t>
  </si>
  <si>
    <t>5187000 </t>
  </si>
  <si>
    <t>oscar.cadena@contraloria.gov.co  </t>
  </si>
  <si>
    <t>CONTRALORIA GENERAL DE LA NACION OSCAR ANTIPAR CADENA ROJAS </t>
  </si>
  <si>
    <t>20231140263222  </t>
  </si>
  <si>
    <t>2023-11-21 09:36:47 </t>
  </si>
  <si>
    <t>CAC: Remite respuesta al radicado 20232110084831 referente a la creación del cuerpo de bomberos del municipio. </t>
  </si>
  <si>
    <t>Cr 1 N° 2-22  </t>
  </si>
  <si>
    <t>3102689347 </t>
  </si>
  <si>
    <t>contactenos@covarachia-boyaca.gov.co  </t>
  </si>
  <si>
    <t>ALCALDIA COVARACHIA BOYACA </t>
  </si>
  <si>
    <t>JUAN CARLOS LOPEZ FARFAN  </t>
  </si>
  <si>
    <t>20231140263232  </t>
  </si>
  <si>
    <t>2023-11-21 09:40:07 </t>
  </si>
  <si>
    <t>CAC: Solicita certificación unidades activas en el RUE del CBV de Villa de Leyva. </t>
  </si>
  <si>
    <t>KILOMETRO 1 VIA ARCABUCO  </t>
  </si>
  <si>
    <t>7321012 </t>
  </si>
  <si>
    <t>Bomberosvilladeleyva15407@hotmail.com  </t>
  </si>
  <si>
    <t>CUERPO DE BOMBEROS VOLUNTARIOS DE VILLA DE LEYVA  </t>
  </si>
  <si>
    <t>820.002.615-3 </t>
  </si>
  <si>
    <t>20231140263242  </t>
  </si>
  <si>
    <t>2023-11-21 09:43:37 </t>
  </si>
  <si>
    <t>CAC: Remite postulación al Ciclo Regional de Entrenamiento en Asistencia y Protección para los Estados Miembros en la Región de América Latina y El Caribe 2024 </t>
  </si>
  <si>
    <t>asistentecomando@bomberosyopal.com  </t>
  </si>
  <si>
    <t>20231140263252  </t>
  </si>
  <si>
    <t>2023-11-21 10:00:23 </t>
  </si>
  <si>
    <t>CAC: Reiteración Solicitud de Información Auditoria Financiera vigencia 2022 con oficio AF-DNBC-13 </t>
  </si>
  <si>
    <t>Carrera 9 # 12c 10  </t>
  </si>
  <si>
    <t>CONTRALORIA GENERAL DE LA NACIÓN FUNCIONARIO KATHERINNE PEDROZA VILLEGAS </t>
  </si>
  <si>
    <t>900718378-6 </t>
  </si>
  <si>
    <t>20231140263262  </t>
  </si>
  <si>
    <t>2023-11-21 10:16:41 </t>
  </si>
  <si>
    <t>CAC: Remite copia comunicación dirigida a la Dra. Carol Benavides - Juez Primera Penal para adolescentes con función de conocimiento referente a la Tutela de la Veeduría Ciudadana de Galapa contra la Dirección Nacional de Bomberos de Colombia- DNBC. Radicación N° 110013118001-2023-00172-00.  </t>
  </si>
  <si>
    <t>20231140263272  </t>
  </si>
  <si>
    <t>2023-11-21 10:23:41 </t>
  </si>
  <si>
    <t>CAC: Solicita apoyo para el sostenimiento para asistir a las prácticas en la ciudad de Bucaramanga.  </t>
  </si>
  <si>
    <t>polaniasandra.02@gmail.com  </t>
  </si>
  <si>
    <t>SANDRA POLANIA ASPIRANTE AL CBV DE PUERTO PARRA  </t>
  </si>
  <si>
    <t>20231140263282  </t>
  </si>
  <si>
    <t>2023-11-21 11:21:59 </t>
  </si>
  <si>
    <t>CAC: Remite copia oficio respecto a la elección del comandante y sub comandante de Bomberos Voluntarios de Cimitarra. </t>
  </si>
  <si>
    <t>CALLE 6 # 4 - 08  </t>
  </si>
  <si>
    <t>SIN </t>
  </si>
  <si>
    <t>bomberoscimitarra2016@gmail.com  </t>
  </si>
  <si>
    <t>jorgetorrestorres2002@yahoo.es </t>
  </si>
  <si>
    <t>JORGE ELIECER TORRES TORRES </t>
  </si>
  <si>
    <t>20231140263292  </t>
  </si>
  <si>
    <t>2023-11-21 11:24:02 </t>
  </si>
  <si>
    <t>RD. Factura de venta N° FE3324 - Adquisición de insumos de impresión para el normal funcionamiento de la DNBC  </t>
  </si>
  <si>
    <t>AUTOPISTA MEDELLIN KM 3.5 COSTADO SUR -  </t>
  </si>
  <si>
    <t>5463636 </t>
  </si>
  <si>
    <t>asistente@keymarket.com.co  </t>
  </si>
  <si>
    <t>KEYMARKET  </t>
  </si>
  <si>
    <t>830.073.623-2 </t>
  </si>
  <si>
    <t>20231140263302  </t>
  </si>
  <si>
    <t>2023-11-21 12:05:09 </t>
  </si>
  <si>
    <t>CAC: Remite copia respuesta dirigida al Cuerpo de Bomberos Voluntarios de Pitalito PQR No. 44071 SOLICITUD DE PAZ Y SALVO. </t>
  </si>
  <si>
    <t>Edificio Gobernación Calle 8 Cra 4 esquina  </t>
  </si>
  <si>
    <t>8671300 </t>
  </si>
  <si>
    <t>GOBERNACION DEL HUILA  </t>
  </si>
  <si>
    <t>20231140263312  </t>
  </si>
  <si>
    <t>2023-11-21 12:54:58 </t>
  </si>
  <si>
    <t>CAC: Solicita aval para instructor </t>
  </si>
  <si>
    <t>CARRERA 7 # 7 - 57  </t>
  </si>
  <si>
    <t>2533122 - 3154170578 </t>
  </si>
  <si>
    <t>bomberosvoluntariosdarien@hotmail.com  </t>
  </si>
  <si>
    <t>CUERPO DE BOMBEROS VOLUNTARIOS DE CALIMA EL DARIEN  </t>
  </si>
  <si>
    <t>800.196.035-0 </t>
  </si>
  <si>
    <t>20231140263322  </t>
  </si>
  <si>
    <t>2023-11-21 14:27:44 </t>
  </si>
  <si>
    <t>CAC: Adjunta registro de asistencias de los cursos con registro 380-2023 Curso Inspector de Seguridad Nivel Básico y 381-2023 Conducción y operación para vehículos de bomberos </t>
  </si>
  <si>
    <t>20231140263332  </t>
  </si>
  <si>
    <t>2023-11-21 15:19:11 </t>
  </si>
  <si>
    <t>CAC: Solicita la expedición de los carnet de las unidades bomberiles que prestan el servicio en el CBV de Santa Marta.  </t>
  </si>
  <si>
    <t>2 </t>
  </si>
  <si>
    <t>20231140263342  </t>
  </si>
  <si>
    <t>2023-11-21 15:24:30 </t>
  </si>
  <si>
    <t>RD. Legalizaciones - Resolución No. 453 – Fecha: 25/10/2023 – Funcionario: FARID PEREA MARTINEZ </t>
  </si>
  <si>
    <t>20231140263352  </t>
  </si>
  <si>
    <t>2023-11-21 15:27:07 </t>
  </si>
  <si>
    <t>CAC: Remite documentos para la reacreditación de instructores con aval para Bomberos nivel I-II </t>
  </si>
  <si>
    <t>20231140263362  </t>
  </si>
  <si>
    <t>2023-11-21 15:33:18 </t>
  </si>
  <si>
    <t>RD. Legalizaciones - Resolución No. 458 – Fecha: 27/10/2023 – Funcionario: PAMELA ANDREA URREA </t>
  </si>
  <si>
    <t>urrea.pamelaro@gmail.com  </t>
  </si>
  <si>
    <t>20231140263372  </t>
  </si>
  <si>
    <t>2023-11-21 15:36:50 </t>
  </si>
  <si>
    <t>RD. Legalizaciones - Resolución No. 458 – Fecha: 27/10/2023 – Funcionario: ANGIE JULIETTE GALVIS  </t>
  </si>
  <si>
    <t>20231140263382  </t>
  </si>
  <si>
    <t>2023-11-21 15:40:54 </t>
  </si>
  <si>
    <t>RD. Legalizaciones - Resolución No. 458 – Fecha: 27/10/2023 – Funcionario: SANTIAGO DE JESUS VILLEGAS  </t>
  </si>
  <si>
    <t>20231140263392  </t>
  </si>
  <si>
    <t>2023-11-21 15:44:56 </t>
  </si>
  <si>
    <t>RD. Legalizaciones - Resolución No. 459 – Fecha: 30/10/2023 – Funcionario: ANDRES FERNANDO RODRIGUEZ  </t>
  </si>
  <si>
    <t>20231140263402  </t>
  </si>
  <si>
    <t>2023-11-22 07:15:38 </t>
  </si>
  <si>
    <t>CAC: Remite documentos para reconocimiento de instructores.  </t>
  </si>
  <si>
    <t>20231140263412  </t>
  </si>
  <si>
    <t>2023-11-22 07:19:46 </t>
  </si>
  <si>
    <t>CAC: Remite respuesta al radicado No. 20232110087701 referente a la creación del cuerpo de bomberos. </t>
  </si>
  <si>
    <t>Carrera 6 N° 5-110  </t>
  </si>
  <si>
    <t>3134522603 </t>
  </si>
  <si>
    <t>contactenos@cachira-nortedesantander.gov.co  </t>
  </si>
  <si>
    <t>ALCALDIA MUNICIPAL CACHIRA NORTE DE SANTANDER </t>
  </si>
  <si>
    <t>20231140263422  </t>
  </si>
  <si>
    <t>2023-11-22 07:23:59 </t>
  </si>
  <si>
    <t>CAC: Solicita apoyo para el ingreso de unidad en la plataforma RUE. </t>
  </si>
  <si>
    <t>Calle 5 Carrera9  </t>
  </si>
  <si>
    <t>3118388495 - 3133254126-3132162184 </t>
  </si>
  <si>
    <t>bomberos@tocaima-cundinamarca.gov.co  </t>
  </si>
  <si>
    <t>CUERPO DE BOMBEROS VOLUNTARIOS DE TOCAIMA - CUNDINAMARCA  </t>
  </si>
  <si>
    <t>808.002.804-5 </t>
  </si>
  <si>
    <t>20231140263432  </t>
  </si>
  <si>
    <t>2023-11-22 07:27:06 </t>
  </si>
  <si>
    <t>CAC: Remite respuesta al radicado No. 20232110087821 Creación de Cuerpo de Bomberos </t>
  </si>
  <si>
    <t>Carrera 6 No. 4 -14  </t>
  </si>
  <si>
    <t>5630 840 </t>
  </si>
  <si>
    <t>contactenos@convencion-nortedesantander.gov.co  </t>
  </si>
  <si>
    <t>ALCALDIA MUNICIPAL CONVENCION NORTE DE SANTANDER </t>
  </si>
  <si>
    <t>20231140263442  </t>
  </si>
  <si>
    <t>2023-11-22 07:30:50 </t>
  </si>
  <si>
    <t>CAC: Solicita información sobre los requisitos para reincorporarse a una estación de Bomberos. </t>
  </si>
  <si>
    <t>juanpacadiaz@gmail.com  </t>
  </si>
  <si>
    <t>JUAN PABLO CASTELLANOS DIAZ </t>
  </si>
  <si>
    <t>79738643 </t>
  </si>
  <si>
    <t>30 </t>
  </si>
  <si>
    <t>20231140263452  </t>
  </si>
  <si>
    <t>2023-11-22 09:10:51 </t>
  </si>
  <si>
    <t>RD. Legalizaciones - Resolución No. 478 – Fecha: 03/11/2023 – Funcionario: SIMON ANDRES GONZALEZ  </t>
  </si>
  <si>
    <t>Cra 19 # 10 - 75 </t>
  </si>
  <si>
    <t>simon.gonzalez@dnbc.gov.co </t>
  </si>
  <si>
    <t>20231140263462  </t>
  </si>
  <si>
    <t>2023-11-22 09:14:08 </t>
  </si>
  <si>
    <t>RD. Legalizaciones - Resolución No. 491 – Fecha: 13/11/2023 – Funcionario: JONATHAN PRIETO  </t>
  </si>
  <si>
    <t>CARRERA 7F#146-55 </t>
  </si>
  <si>
    <t>jonathanprietob@gmail.com </t>
  </si>
  <si>
    <t>20231140263472  </t>
  </si>
  <si>
    <t>2023-11-22 09:18:24 </t>
  </si>
  <si>
    <t>RD. Legalizaciones - Resolución No. 485 – Fecha: 09/11/2023 – Funcionario: RONNY ROMERO  </t>
  </si>
  <si>
    <t>Carrera 30 No. 85 A - 39/47 </t>
  </si>
  <si>
    <t>ronny.romero@dnbc.gov.co </t>
  </si>
  <si>
    <t>20231140263482  </t>
  </si>
  <si>
    <t>2023-11-22 09:22:37 </t>
  </si>
  <si>
    <t>RD. Legalizaciones - Resolución No. 486 – Fecha: 09/11/2023 – Funcionario: GUSTAVO ALEJANDRO GIRONZA  </t>
  </si>
  <si>
    <t>CALLE 8N # 2N-35 </t>
  </si>
  <si>
    <t>gusalgiro@hotmail.com </t>
  </si>
  <si>
    <t>20231140263492  </t>
  </si>
  <si>
    <t>2023-11-22 09:24:51 </t>
  </si>
  <si>
    <t>CAC: Remite hojas de vida para revisión para aval como Instructores de Bombero I y Bombero II </t>
  </si>
  <si>
    <t>capacitaciones@bomberossantamarta.org  </t>
  </si>
  <si>
    <t>20231140263502  </t>
  </si>
  <si>
    <t>2023-11-22 09:25:40 </t>
  </si>
  <si>
    <t>RD. Legalizaciones - Resolución No. 474 – Fecha: 02/11/2023 – Funcionario: PAULA ANDREA CORTES </t>
  </si>
  <si>
    <t>CRA 30 No 85a-39 </t>
  </si>
  <si>
    <t>paula.cortes@dnbc.gov.co </t>
  </si>
  <si>
    <t>20231140263512  </t>
  </si>
  <si>
    <t>2023-11-22 09:33:15 </t>
  </si>
  <si>
    <t>RD. Legalizaciones - Resolución No. 473 – Fecha: 21/11/2023 – Funcionario: JULIAN ANDRES DIAZ  </t>
  </si>
  <si>
    <t>@ </t>
  </si>
  <si>
    <t>JULIAN ANDRES DIAZ GONZALEZ </t>
  </si>
  <si>
    <t>16.861.803 </t>
  </si>
  <si>
    <t>20231140263522  </t>
  </si>
  <si>
    <t>2023-11-22 09:37:05 </t>
  </si>
  <si>
    <t>RD. Legalizaciones - Resolución No. 470 – Fecha: 02/11/2023 – Funcionario: ANDREA MERCEDES PEÑUELA  </t>
  </si>
  <si>
    <t>calle 24a # 59 - 59 </t>
  </si>
  <si>
    <t>andrea.penuela@dnbc.gov.co </t>
  </si>
  <si>
    <t>20231140263532  </t>
  </si>
  <si>
    <t>2023-11-22 09:46:29 </t>
  </si>
  <si>
    <t>RD. Legalizaciones - Resolución No. 467 – Fecha: 01/11/2023 – Funcionario: ORLANDO MURILLO  </t>
  </si>
  <si>
    <t>Carrera 7 No 11-89 Barrio Hospital </t>
  </si>
  <si>
    <t>ORLANDO.MURILLO@DNBC.GOV.CO </t>
  </si>
  <si>
    <t>20231140263542  </t>
  </si>
  <si>
    <t>2023-11-22 09:51:39 </t>
  </si>
  <si>
    <t>RD. Legalizaciones - Resolución No. 459 – Fecha: 30/11/2023 – Funcionario: JORGE FABIAN RODRIGUEZ  </t>
  </si>
  <si>
    <t>20231140263552  </t>
  </si>
  <si>
    <t>2023-11-22 09:55:21 </t>
  </si>
  <si>
    <t>RD. Legalizaciones - Resolución No. 460 – Fecha: 01/11/2023 – Funcionario: JONATHAN PRIETO  </t>
  </si>
  <si>
    <t>20231140263562  </t>
  </si>
  <si>
    <t>2023-11-22 10:00:41 </t>
  </si>
  <si>
    <t>RD. Legalizaciones - Resolución No. 474 – Fecha: 02/11/2023 – Funcionario: JUAN CARLOS RAMIREZ  </t>
  </si>
  <si>
    <t>20231140263572  </t>
  </si>
  <si>
    <t>2023-11-22 10:35:43 </t>
  </si>
  <si>
    <t>RD. Legalizaciones - Resolución No. 473 – Fecha: 02/11/2023 – Funcionario: JORGE ARMANDO SOTO  </t>
  </si>
  <si>
    <t>JORGE ARMANDO SOTO RODRIGUEZ </t>
  </si>
  <si>
    <t>4.415.440 </t>
  </si>
  <si>
    <t>20231140263582  </t>
  </si>
  <si>
    <t>2023-11-22 10:37:31 </t>
  </si>
  <si>
    <t>CAC: Solicita informe de visitas técnicas de inspección a unos cuerpos de bomberos. </t>
  </si>
  <si>
    <t>vigiasdelcafe@hotmail.com  </t>
  </si>
  <si>
    <t>VEEDURIA CIUDADANA VIGIAS DEL CAFE LUIS FERNANDO REYES RAMíREZ  </t>
  </si>
  <si>
    <t>Julio Cesar Garcia Triana </t>
  </si>
  <si>
    <t>20231140263592  </t>
  </si>
  <si>
    <t>2023-11-22 10:39:24 </t>
  </si>
  <si>
    <t>RD. Legalizaciones - Resolución No. 478 – Fecha: 03/11/2023 – Funcionario: JONATHAN PRIETO  </t>
  </si>
  <si>
    <t>20231140263602  </t>
  </si>
  <si>
    <t>2023-11-22 10:44:07 </t>
  </si>
  <si>
    <t>RD. Legalizaciones - Resolución No. 479 – Fecha: 03/11/2023 – Funcionario: VIVIANA ANDRADE  </t>
  </si>
  <si>
    <t>carrera 30 No 85a-39 </t>
  </si>
  <si>
    <t>viviana.andrade@dnbc.gov.co </t>
  </si>
  <si>
    <t>20231140263612  </t>
  </si>
  <si>
    <t>2023-11-22 10:48:06 </t>
  </si>
  <si>
    <t>RD. Legalizaciones - Resolución No. 489 – Fecha: 10/11/2023 – Funcionario: CARLOS ARMANDO LOPEZ  </t>
  </si>
  <si>
    <t>CARRERA 30# 85 A39 </t>
  </si>
  <si>
    <t>carlos.lopez@dnbc.gov.co </t>
  </si>
  <si>
    <t>20231140263622  </t>
  </si>
  <si>
    <t>2023-11-22 10:53:45 </t>
  </si>
  <si>
    <t>RD. Legalizaciones - Resolución No. 471 – Fecha: 02/11/2023 – Funcionario: EDWIN ZAMORA  </t>
  </si>
  <si>
    <t>DIRECCIÓN NACIONAL DE BOMBEROS </t>
  </si>
  <si>
    <t>3192587799 </t>
  </si>
  <si>
    <t>edwin.zamora@dnbc.gov.co </t>
  </si>
  <si>
    <t>EDWIN ZAMORA  </t>
  </si>
  <si>
    <t>1.075.238.430 </t>
  </si>
  <si>
    <t>20231140263632  </t>
  </si>
  <si>
    <t>2023-11-22 11:03:06 </t>
  </si>
  <si>
    <t>RD. Legalizaciones - Resolución No. 470 – Fecha: 02/11/2023 – Funcionario: PAMELA ANDREA URREA  </t>
  </si>
  <si>
    <t>20231140263642  </t>
  </si>
  <si>
    <t>2023-11-22 11:09:35 </t>
  </si>
  <si>
    <t>RD. Legalizaciones - Resolución No. 438 – Fecha: 20/10/2023 – Funcionario: ALVARO OCTAVIO GUTIERREZ  </t>
  </si>
  <si>
    <t>vereda timbio </t>
  </si>
  <si>
    <t>alvaro.gutierrez@dnbc.gov.co </t>
  </si>
  <si>
    <t>20231140263652  </t>
  </si>
  <si>
    <t>2023-11-22 11:23:16 </t>
  </si>
  <si>
    <t>CAC: Solicita instructores para diferentes cursos que requieren el cuerpo de bomberos voluntarios de Fonseca </t>
  </si>
  <si>
    <t>CALLE 11 # 20 - 93  </t>
  </si>
  <si>
    <t>3003639 - 3183058737 </t>
  </si>
  <si>
    <t>atencionalciudadano@bomberosfonseca.com  </t>
  </si>
  <si>
    <t>tiago.hubner@bomberosfonseca.com </t>
  </si>
  <si>
    <t>CUERPO DE BOMBEROS VOLUNTARIOS DE FONSECA  </t>
  </si>
  <si>
    <t>900.049.911-1 </t>
  </si>
  <si>
    <t>20231140263662  </t>
  </si>
  <si>
    <t>2023-11-22 11:27:32 </t>
  </si>
  <si>
    <t>CAC: Rolando Junco - Segunda Reiteración Solicitud de Información DENUNCIA 2023-264895-80154-D- Municipio de Guayatá. </t>
  </si>
  <si>
    <t>calle 8 No. 21 - 10  </t>
  </si>
  <si>
    <t>6358112 </t>
  </si>
  <si>
    <t>andres.fuentes@contraloria.gov.co  </t>
  </si>
  <si>
    <t>CONTRALORIA GENERAL DE LA REPUBLICA  </t>
  </si>
  <si>
    <t>20231140263672  </t>
  </si>
  <si>
    <t>2023-11-22 11:57:59 </t>
  </si>
  <si>
    <t>RD. Acta # 015 Finalización de curso - Reg. N° 389-2023 </t>
  </si>
  <si>
    <t>Etapa 2 816 via turbana, sector la cruz, polideportivo. </t>
  </si>
  <si>
    <t>6639092 </t>
  </si>
  <si>
    <t>fireturbaco@hotmail.com </t>
  </si>
  <si>
    <t>CUERPO DE BOMBEROS VOLUNTARIOS DE TURBACO - BOLÍVAR  </t>
  </si>
  <si>
    <t>20231140263682  </t>
  </si>
  <si>
    <t>2023-11-22 12:14:26 </t>
  </si>
  <si>
    <t>CAC: Confirmación Ceremonia Acreditación Grupo USAR COL29 (Componente Indígena) – Cuerpo de Bomberos Riosucio Caldas (01 de diciembre de 2023) </t>
  </si>
  <si>
    <t>CARRERA 8 # 10 - 23  </t>
  </si>
  <si>
    <t>(6) 859 1555 </t>
  </si>
  <si>
    <t>Bomberosriosucio119@yahoo.es  </t>
  </si>
  <si>
    <t>CUERPO DE BOMBEROS VOLUNTARIOS DE RIOSUCIO - CALDAS  </t>
  </si>
  <si>
    <t>800.204.084-7 </t>
  </si>
  <si>
    <t>20231140263692  </t>
  </si>
  <si>
    <t>2023-11-22 12:28:34 </t>
  </si>
  <si>
    <t>CAC: Remite derecho de petición referente al caso del señor Atehortúa Ramírez </t>
  </si>
  <si>
    <t>CRA. 48 No. 10 - 45  </t>
  </si>
  <si>
    <t>dependiente01@gja.com.co  </t>
  </si>
  <si>
    <t>GRUPO JURIDICO DE ANTIOQUIA JUAN DAVID VIVEROS MONTOYA  </t>
  </si>
  <si>
    <t>8126869 </t>
  </si>
  <si>
    <t>20231140263702  </t>
  </si>
  <si>
    <t>2023-11-22 12:32:06 </t>
  </si>
  <si>
    <t>CAC: Solicita registro para Curso Básico de Formación para Bomberos.  </t>
  </si>
  <si>
    <t>CALLE 113 # 50 - 64  </t>
  </si>
  <si>
    <t>3105502583 3023778164 </t>
  </si>
  <si>
    <t>cbvibague@gmail.com  </t>
  </si>
  <si>
    <t>BENEMERITO CUERPO DE BOMBEROS VOLUNTARIOS DE IBAGUE  </t>
  </si>
  <si>
    <t>890.701.379-3 </t>
  </si>
  <si>
    <t>20231140263712  </t>
  </si>
  <si>
    <t>2023-11-22 12:40:46 </t>
  </si>
  <si>
    <t>RD: Remite documentos para solicitar la ratificación de instructores para el curso de formación para Bombero Básico  </t>
  </si>
  <si>
    <t>20231140263722  </t>
  </si>
  <si>
    <t>2023-11-22 12:53:54 </t>
  </si>
  <si>
    <t>CAC: Solicita asesoría jurídica respecto del proceso para la creación del cuerpo de Bomberos del Municipio de Tausa Cundinamarca. </t>
  </si>
  <si>
    <t>Carrera 3 # 3-24  </t>
  </si>
  <si>
    <t>8583015 </t>
  </si>
  <si>
    <t>alcaldia@tausa-cundinamarca.gov.co  </t>
  </si>
  <si>
    <t>gobierno@tausa-cundinamarca.gov.co </t>
  </si>
  <si>
    <t>ALCALDIA TAUSA CUNDINAMARCA </t>
  </si>
  <si>
    <t>Jorge Fabian Rodriguez Hincapie </t>
  </si>
  <si>
    <t>20231140263732  </t>
  </si>
  <si>
    <t>2023-11-22 13:55:34 </t>
  </si>
  <si>
    <t>SM. Acta # 08112023 Finalización de curso - Reg. N° 001-2023 </t>
  </si>
  <si>
    <t>CALLE 67 SUR # 48B - 46  </t>
  </si>
  <si>
    <t>4751390 </t>
  </si>
  <si>
    <t>capacitaciones@bomberossabaneta.com  </t>
  </si>
  <si>
    <t>CUERPO DE BOMBEROS VOLUNTARIOS DE SABANETA  </t>
  </si>
  <si>
    <t>3 </t>
  </si>
  <si>
    <t>20231140263742  </t>
  </si>
  <si>
    <t>2023-11-22 14:34:43 </t>
  </si>
  <si>
    <t>SM. Acta # 296 Finalización de curso - Reg. N° 377-2023 </t>
  </si>
  <si>
    <t>20231140263752  </t>
  </si>
  <si>
    <t>2023-11-22 16:06:33 </t>
  </si>
  <si>
    <t>CAC: Solicita registro para el curso GESTION Y ADMINISTRACION DE CUERPOS DE BOMBEROS para ser realizado Del 24 al 26 de diciembre de 2023. </t>
  </si>
  <si>
    <t>20231140263762  </t>
  </si>
  <si>
    <t>2023-11-22 16:55:08 </t>
  </si>
  <si>
    <t>CAC: Solicita registro para el curso GESTION Y ADMINISTRACION DE CUERPOS DE BOMBEROS para ser realizado del 28 al 30 de diciembre de 2023. </t>
  </si>
  <si>
    <t>20231140263772  </t>
  </si>
  <si>
    <t>2023-11-22 17:02:58 </t>
  </si>
  <si>
    <t>CAC: Solicita registro para el curso GESTION Y ADMINISTRACION DE CUERPOS DE BOMBEROS para ser realizado del 2 al 4 de diciembre de 2023. </t>
  </si>
  <si>
    <t>20231140263782  </t>
  </si>
  <si>
    <t>2023-11-23 10:06:35 </t>
  </si>
  <si>
    <t>CAC. Solicitud Registro curso - Escuela Bomberos Villavicencio </t>
  </si>
  <si>
    <t>coordinacionacademica@bomberosvillavicencio.org </t>
  </si>
  <si>
    <t>20231140263792  </t>
  </si>
  <si>
    <t>2023-11-23 11:25:35 </t>
  </si>
  <si>
    <t>CAC. Solicitud de Actualización Aval Instructores Oficiales Bomberos Fonseca  </t>
  </si>
  <si>
    <t>20231140263802  </t>
  </si>
  <si>
    <t>2023-11-23 11:28:56 </t>
  </si>
  <si>
    <t>RD. Factura de venta N° CBFE 224 - Servicios técnicos y administrativos </t>
  </si>
  <si>
    <t>calle 8 SUR No. 70B - 90 </t>
  </si>
  <si>
    <t>9272727 </t>
  </si>
  <si>
    <t>consejodeoficiales@cbvb.co </t>
  </si>
  <si>
    <t>CUERPO DE BOMBEROS VOLUNTARIOS DE BOGOTA  </t>
  </si>
  <si>
    <t>Juan Carlos Puerto Prieto </t>
  </si>
  <si>
    <t>20231140263812  </t>
  </si>
  <si>
    <t>2023-11-23 11:40:52 </t>
  </si>
  <si>
    <t>RD. Factura de venta N° FE715 - Compra de suministros de impresión  </t>
  </si>
  <si>
    <t>CALLE 16 A # 13-66 </t>
  </si>
  <si>
    <t>2830292 </t>
  </si>
  <si>
    <t>comercialformacon@gmail.com </t>
  </si>
  <si>
    <t>SISTEMAS Y DISTRIBUCIONES FORMACON  </t>
  </si>
  <si>
    <t>830.006.800-4 </t>
  </si>
  <si>
    <t>20231140263822  </t>
  </si>
  <si>
    <t>2023-11-23 11:56:41 </t>
  </si>
  <si>
    <t>CAC. Respuesta a su Solicitud de remisión del Contrato No. 403-2017. ID 206415  </t>
  </si>
  <si>
    <t>academiauaecob@bomberosbogota.gov.co  </t>
  </si>
  <si>
    <t>20231140263832  </t>
  </si>
  <si>
    <t>2023-11-23 12:03:52 </t>
  </si>
  <si>
    <t>CAC. REITERACIÓN EN SOLICITUD INTERVENCIÓN URGENTE - Asociado a radicado N° 20231140250432 </t>
  </si>
  <si>
    <t>CARRERA 5 # 6 - 10 </t>
  </si>
  <si>
    <t>6260242 </t>
  </si>
  <si>
    <t>personeria@cimitarra-santander.gov.co </t>
  </si>
  <si>
    <t>ALCALDIA MUNICIPAL DE CIMITARRA  </t>
  </si>
  <si>
    <t>890.208.363-2 </t>
  </si>
  <si>
    <t>31 </t>
  </si>
  <si>
    <t>20231140263842  </t>
  </si>
  <si>
    <t>2023-11-23 12:09:55 </t>
  </si>
  <si>
    <t>CAC. PETICION ESPECIAL INQUIETUDES COBRO DE SERVICIOS NO ESENCIALES BOMBEROS DE SAN MARCOS SUCRE </t>
  </si>
  <si>
    <t>3024280886 </t>
  </si>
  <si>
    <t>jaramirezf29@gmail.com  </t>
  </si>
  <si>
    <t>GRUPO DE COMERCIANTES SAN MARCOS SUCRE SAN MARCOS SUCRE </t>
  </si>
  <si>
    <t>20231140263852  </t>
  </si>
  <si>
    <t>2023-11-23 12:14:53 </t>
  </si>
  <si>
    <t>CAC. COMUNICA ACTUACION PROCESAL RAD 2018-00394-00 - FIJA FECHA CONTINUACION AUDIENCIA DE PRUEBA </t>
  </si>
  <si>
    <t>Calle 20 # 2a - 20  </t>
  </si>
  <si>
    <t>4213901 </t>
  </si>
  <si>
    <t>sgtadminmgd@notificacionesrj.gov.co </t>
  </si>
  <si>
    <t>TRIBUNAL ADMINISTRATIVO DEL MAGDALENA  </t>
  </si>
  <si>
    <t>20231140263862  </t>
  </si>
  <si>
    <t>2023-11-23 12:19:58 </t>
  </si>
  <si>
    <t>CAC. CARLOS ANDRES PEÑA PEREZ - SOLICITUD DE REQUISITOS Y DOCUMENTACIÓN PARA LA POSTULACIÓN DEL PROYECTO DE INFRAESTRUCTURA DE LA ESTACION DE BOMBEROS DEL MUNICIPIO DE EL HOBO </t>
  </si>
  <si>
    <t>Carrera 9 # 5 - 41  </t>
  </si>
  <si>
    <t>8384006 </t>
  </si>
  <si>
    <t>secretariadeplaneacion@hobo-huila.gov.co </t>
  </si>
  <si>
    <t>ALCALDIA MUNICIPAL HOBO HUILA </t>
  </si>
  <si>
    <t>20231140263872  </t>
  </si>
  <si>
    <t>2023-11-23 12:23:50 </t>
  </si>
  <si>
    <t>CAC. Solicitud de información - Consejo de Oficiales de nuestra institución </t>
  </si>
  <si>
    <t>bomberosvolarmenia@hotmail.com </t>
  </si>
  <si>
    <t>20231140263882  </t>
  </si>
  <si>
    <t>2023-11-23 14:00:35 </t>
  </si>
  <si>
    <t>CAC: Notificación Fallo de Tutela de Segunda Instancia T-2023-00657-01 Accionante MILDRED GARCÍA QUINTERO en su calidad de Comandante del Cuerpo de Bomberos Voluntario de Puerto Colombia.  </t>
  </si>
  <si>
    <t>Palacio de Justicia, Calle 40 No. 44-80 Piso 8 Edificio Centro Cívico  </t>
  </si>
  <si>
    <t>6053885005 </t>
  </si>
  <si>
    <t>ccto08ba@cendoj.ramajudicial.gov.co  </t>
  </si>
  <si>
    <t>JUZGADO OCTAVO CIVIL DEL CIRCUITO DE BARRANQUILLA JENIFER GLEN  </t>
  </si>
  <si>
    <t>4 </t>
  </si>
  <si>
    <t>20231140263892  </t>
  </si>
  <si>
    <t>2023-11-23 14:04:55 </t>
  </si>
  <si>
    <t>CAC: Remite los soportes del Curso en Rescate en Vehículos Nivel Operaciones Registro No 382-2023. </t>
  </si>
  <si>
    <t>20231140263902  </t>
  </si>
  <si>
    <t>2023-11-23 14:21:07 </t>
  </si>
  <si>
    <t>CAC: Declaración Voluntaria de Testimonio a favor de mi teniente Carlos Andrés Calvo  </t>
  </si>
  <si>
    <t>3185134980 </t>
  </si>
  <si>
    <t>gomezc1928@gmail.com  </t>
  </si>
  <si>
    <t>JHON JAIRO CALDERON GOMEZ </t>
  </si>
  <si>
    <t>2472631 </t>
  </si>
  <si>
    <t>20231140263912  </t>
  </si>
  <si>
    <t>2023-11-23 14:33:25 </t>
  </si>
  <si>
    <t>CAC: Solicitud información Oficio PD2VPFP No. 419 Rad. E-2023-501916 </t>
  </si>
  <si>
    <t>Cra. 5ª. # 15 - 80  </t>
  </si>
  <si>
    <t>funcionpublica2@procuraduria.gov.co  </t>
  </si>
  <si>
    <t>PROCURADURIA DELEGADA PREVENTIVA Y DE CONTROL DE GESTION 2  </t>
  </si>
  <si>
    <t>CARLOS.LOPEZ </t>
  </si>
  <si>
    <t>20231140263922  </t>
  </si>
  <si>
    <t>2023-11-23 15:18:55 </t>
  </si>
  <si>
    <t>CAC: Remite los soportes del proceso de capacitación del curso PRIMEROS AUXILIOS PSICOLÓGICOS PARA BOMBEROS  </t>
  </si>
  <si>
    <t>CARRERA 50 B # 52A - 49  </t>
  </si>
  <si>
    <t>5465589 </t>
  </si>
  <si>
    <t>bomberoselsantuario@yahoo.es  </t>
  </si>
  <si>
    <t>CUERPO DE BOMBEROS VOLUNTARIOS DE EL SANTUARIO  </t>
  </si>
  <si>
    <t>811.023.633-3 </t>
  </si>
  <si>
    <t>20231140263932  </t>
  </si>
  <si>
    <t>2023-11-23 15:30:02 </t>
  </si>
  <si>
    <t>CAC: Solicita concepto sobre expedición de certificación de horas voluntarias por parte del Consejo de Oficiales. </t>
  </si>
  <si>
    <t>CARRERA 10 CALLE 7 # 6-42  </t>
  </si>
  <si>
    <t>7584222 </t>
  </si>
  <si>
    <t>bomberoscircasia70@gmail.com  </t>
  </si>
  <si>
    <t>CUERPO DE BOMBEROS VOLUNTARIOS DE CIRCASIA  </t>
  </si>
  <si>
    <t>890.003.904-6 </t>
  </si>
  <si>
    <t>32 </t>
  </si>
  <si>
    <t>20231140263942  </t>
  </si>
  <si>
    <t>2023-11-23 16:07:48 </t>
  </si>
  <si>
    <t>CAC: Remite documentos para la homologación de los conocimientos como instructores de acuerdo a la resolución expedida para la instrucción del curso de formación básico de Bomberos  </t>
  </si>
  <si>
    <t>CALLE 107 No. 103-21  </t>
  </si>
  <si>
    <t>3117812055 8280392 </t>
  </si>
  <si>
    <t>bomberosapartado@hotmail.com  </t>
  </si>
  <si>
    <t>capacitacionapartado2022@gmail.com </t>
  </si>
  <si>
    <t>CUERPO BOMBEROS VOLUNTARIOS DE APARTADO - ANTIOQUIA  </t>
  </si>
  <si>
    <t>8909811758 </t>
  </si>
  <si>
    <t>20231140263952  </t>
  </si>
  <si>
    <t>2023-11-23 16:13:37 </t>
  </si>
  <si>
    <t>CAC: Remite proyecto para la estación de Bomberos del Municipio de Betéitiva - Boyacá.  </t>
  </si>
  <si>
    <t>Carrera 4 N° 03-09 </t>
  </si>
  <si>
    <t>3112131131 </t>
  </si>
  <si>
    <t>planeacion@beteitiva-boyaca.gov.co </t>
  </si>
  <si>
    <t>PLANEACION BETEITIVA BOYACA </t>
  </si>
  <si>
    <t>20231140263962  </t>
  </si>
  <si>
    <t>2023-11-23 16:41:35 </t>
  </si>
  <si>
    <t>CAC: Remite documentación para el reconocimiento del grado de Sargento Mayor al Señor Roberto Martínez Peralta. </t>
  </si>
  <si>
    <t>20231140263972  </t>
  </si>
  <si>
    <t>2023-11-23 16:46:54 </t>
  </si>
  <si>
    <t>CAC: Solicita Usuario y contraseña del RUE. </t>
  </si>
  <si>
    <t>CALLE 5 No. 4 - 18  </t>
  </si>
  <si>
    <t>3214090224 </t>
  </si>
  <si>
    <t>bomberosvillapinzon.cun@gmail.com  </t>
  </si>
  <si>
    <t>CUERPO DE BOMBEROS VOLUNTARIOS DE VILLAPINZON YON ALEXANDER LARA </t>
  </si>
  <si>
    <t>20231140263982  </t>
  </si>
  <si>
    <t>2023-11-23 16:52:11 </t>
  </si>
  <si>
    <t>CAC: Adjunta comunicado de vacaciones para su información. </t>
  </si>
  <si>
    <t>CALLE 10 # 33-10  </t>
  </si>
  <si>
    <t>3108542796 </t>
  </si>
  <si>
    <t>comercial@carroceriasespeciales.com  </t>
  </si>
  <si>
    <t>COMERCIAL CARROCERIAS ESPECIALES  </t>
  </si>
  <si>
    <t>20231140263992  </t>
  </si>
  <si>
    <t>2023-11-23 16:56:18 </t>
  </si>
  <si>
    <t>CAC: Solicita cita con el director general de la DNBC. </t>
  </si>
  <si>
    <t>Carrera 50 No. 149 -19  </t>
  </si>
  <si>
    <t>3133522159 </t>
  </si>
  <si>
    <t>gerencia@comimport.com  </t>
  </si>
  <si>
    <t>COMIMPORT  </t>
  </si>
  <si>
    <t>20231140264002  </t>
  </si>
  <si>
    <t>2023-11-23 17:00:51 </t>
  </si>
  <si>
    <t>CAC: Solicita respuesta al recurso presentado por el Señor Reinel Puertas Castaño. </t>
  </si>
  <si>
    <t>CRA. 50 No. 50 -14  </t>
  </si>
  <si>
    <t>3117703798 </t>
  </si>
  <si>
    <t>cesarandresmar􀆟nezramirez@gmail.com  </t>
  </si>
  <si>
    <t>REINEL PUERTA CASTAÑO </t>
  </si>
  <si>
    <t>20231140264012  </t>
  </si>
  <si>
    <t>2023-11-24 08:03:13 </t>
  </si>
  <si>
    <t>CAC: Remite respuesta del radicado No. 20232110095521.  </t>
  </si>
  <si>
    <t>presidenteejecutivo@comcecolombia.com  </t>
  </si>
  <si>
    <t>3003202408 </t>
  </si>
  <si>
    <t>COMCE  </t>
  </si>
  <si>
    <t>20231140264022  </t>
  </si>
  <si>
    <t>2023-11-24 08:12:56 </t>
  </si>
  <si>
    <t>CAC: Remite oficio corregido de solicitud de carnet para las unidades bomberiles del CBV de Santa Marta. </t>
  </si>
  <si>
    <t>20231140264032  </t>
  </si>
  <si>
    <t>2023-11-24 08:21:33 </t>
  </si>
  <si>
    <t>CAC: Remite manifestación de interés en participar del proceso de ciclo regional de entrenamiento en asistencia y protección para los estados miembros en la región de América Latina y el Caribe 2024. </t>
  </si>
  <si>
    <t>jaespinosa@bomberosbogota.gov.co  </t>
  </si>
  <si>
    <t>JOSE ALONSO ESPINOSA PUENTE </t>
  </si>
  <si>
    <t>1118288903 </t>
  </si>
  <si>
    <t>COOPERACIÓN INTERNACIONAL Y ALIANZAS ESTRATEGICAS </t>
  </si>
  <si>
    <t>20231140264042  </t>
  </si>
  <si>
    <t>2023-11-24 08:39:27 </t>
  </si>
  <si>
    <t>CAC: Tito Martínez Caballero - envía la información con la ratificación del nombramiento del nuevo comandante del CBV de Santa Elena. </t>
  </si>
  <si>
    <t>CALLE 4 CARRERA 7 ESQUINA  </t>
  </si>
  <si>
    <t>2557305 - 3205392781 </t>
  </si>
  <si>
    <t>bomberossantaelena3@gmail.com  </t>
  </si>
  <si>
    <t>timarca1992@gmail.com </t>
  </si>
  <si>
    <t>BENEMERITO CUERPO DE BOMBEROS VOLUNTARIOS SANTA ELENA  </t>
  </si>
  <si>
    <t>800.076-637-1 </t>
  </si>
  <si>
    <t>20231140264052  </t>
  </si>
  <si>
    <t>2023-11-24 08:44:32 </t>
  </si>
  <si>
    <t>CAC: Solicita designar una comisión de FANO, para acompañamiento técnico y jurídico en la reunión que se llevará a cabo en la ciudad de Riohacha el próximo 29 de noviembre a las 10AM con la Gobernación y alcaldías del departamento. </t>
  </si>
  <si>
    <t>Calle 15 #17-23  </t>
  </si>
  <si>
    <t>3106439324 </t>
  </si>
  <si>
    <t>ovier.mendoza@bomberosfonseca.com  </t>
  </si>
  <si>
    <t>DELEGACION DEPARTAMENTAL DE BOMBEROS LA GUAJIRA  </t>
  </si>
  <si>
    <t>Arturo Enrique Cujia Amaya </t>
  </si>
  <si>
    <t>20231140264062  </t>
  </si>
  <si>
    <t>2023-11-24 09:46:36 </t>
  </si>
  <si>
    <t>RD. Cuenta de cobro No. 01 Funcionario: LAURA PATRICIA MONTES  </t>
  </si>
  <si>
    <t>Calle 142 N° 11-40  </t>
  </si>
  <si>
    <t>3125539203 </t>
  </si>
  <si>
    <t>laurapaticomontes@hotmail.com  </t>
  </si>
  <si>
    <t>LAURA PATRICIA MONTES GUTIERREZ </t>
  </si>
  <si>
    <t>38.363.545 </t>
  </si>
  <si>
    <t>20231140264072  </t>
  </si>
  <si>
    <t>2023-11-24 09:47:31 </t>
  </si>
  <si>
    <t>CAC: Solicita modificar el correo del Cabo HERIBERTO OTALORA HURTADO C.C. 4652329, en el curso dictado por la DNBC, sobre Sistema de Comando de Incidentes. </t>
  </si>
  <si>
    <t>20231140264082  </t>
  </si>
  <si>
    <t>2023-11-24 09:52:28 </t>
  </si>
  <si>
    <t>RD. Cuenta de cobro No. 02 Funcionario: LAURA PATRICIA MONTES  </t>
  </si>
  <si>
    <t>20231140264092  </t>
  </si>
  <si>
    <t>2023-11-24 09:52:37 </t>
  </si>
  <si>
    <t>CAC: Solicita cambio de fechas para los procesos de Curso Introductorio en Línea SCI y para las fechas presenciales del Módulo Presencial Curso Básico Sistema Comando de Incidentes.  </t>
  </si>
  <si>
    <t>20231140264102  </t>
  </si>
  <si>
    <t>2023-11-24 10:32:25 </t>
  </si>
  <si>
    <t>RD. Factura de venta N° AR9019219150 - Contratar el suministro de combustible para los vehículos de la entidad </t>
  </si>
  <si>
    <t>20231140264112  </t>
  </si>
  <si>
    <t>2023-11-24 10:39:40 </t>
  </si>
  <si>
    <t>RD. Cuenta de cobro No. 05 Funcionario: FERNEY EDUARDO BARON  </t>
  </si>
  <si>
    <t>TRAV. 78A BIS # 70C 12 SUR  </t>
  </si>
  <si>
    <t>3123058846 </t>
  </si>
  <si>
    <t>fercho578@gmail.com  </t>
  </si>
  <si>
    <t>FERNEY EDUARDO BARON MENDIVELSO </t>
  </si>
  <si>
    <t>1.012.428.877 </t>
  </si>
  <si>
    <t>20231140264122  </t>
  </si>
  <si>
    <t>2023-11-24 11:04:26 </t>
  </si>
  <si>
    <t>SM. Acta # 0342 Finalización de curso - Reg. N° 129-2023 </t>
  </si>
  <si>
    <t>CARRERA 3 # 10 - 32 </t>
  </si>
  <si>
    <t>(4) 845 50 78 </t>
  </si>
  <si>
    <t>bomberosjardin@yahoo.es </t>
  </si>
  <si>
    <t>CUERPO DE BOMBEROS VOLUNTARIOS DE JARDIN  </t>
  </si>
  <si>
    <t>8909854324 </t>
  </si>
  <si>
    <t>20231140264132  </t>
  </si>
  <si>
    <t>2023-11-24 11:15:50 </t>
  </si>
  <si>
    <t>CAC: Remite copia de las hojas de vida para el aval de instructores del Cuerpo de Bomberos Voluntarios del Líbano. </t>
  </si>
  <si>
    <t>CALLE 1 CARRERA 4 ESQUINA  </t>
  </si>
  <si>
    <t>2564113 - 3112274368 </t>
  </si>
  <si>
    <t>bomberoslibano@yahoo.es  </t>
  </si>
  <si>
    <t>CUERPO DE BOMBEROS VOLUNTARIOS DE LIBANO  </t>
  </si>
  <si>
    <t>809.006.816-5 </t>
  </si>
  <si>
    <t>20231140264142  </t>
  </si>
  <si>
    <t>2023-11-24 11:17:11 </t>
  </si>
  <si>
    <t>RD. Cuenta de cobro No. 05 Funcionario: GENY ALEJANDRA RAMIREZ  </t>
  </si>
  <si>
    <t>Calle 51 sur # 88i - 26  </t>
  </si>
  <si>
    <t>3175086875 </t>
  </si>
  <si>
    <t>gars5265@gmail.com  </t>
  </si>
  <si>
    <t>GENY ALEJANDRA RAMIREZ SOTO </t>
  </si>
  <si>
    <t>21493384 </t>
  </si>
  <si>
    <t>20231140264152  </t>
  </si>
  <si>
    <t>2023-11-24 11:20:58 </t>
  </si>
  <si>
    <t>CAC: Solicita cambio de fecha para la realización del curso primeros auxilios psicológicos el 02 y 03 Diciembre al CBV FLORENCIA- CAQUETÁ, 09 y 10 Diciembre CBV CHINCHINÁ- CALDAS  </t>
  </si>
  <si>
    <t>20231140264162  </t>
  </si>
  <si>
    <t>2023-11-24 11:26:29 </t>
  </si>
  <si>
    <t>SM. Documentos pendientes de firma. Finalización de curso - Reg. N° 266-2023 </t>
  </si>
  <si>
    <t>20231140264172  </t>
  </si>
  <si>
    <t>2023-11-24 11:31:43 </t>
  </si>
  <si>
    <t>CAC: Remite testimonio voluntario con respecto al caso del subteniente Carlos Andrés Calvo Galvis. </t>
  </si>
  <si>
    <t>3117365513 </t>
  </si>
  <si>
    <t>hubertorreswx@gmail.com  </t>
  </si>
  <si>
    <t>HUBERTH DE JESUS TORRES BEDOYA </t>
  </si>
  <si>
    <t>2472782 </t>
  </si>
  <si>
    <t>20231140264182  </t>
  </si>
  <si>
    <t>2023-11-24 11:43:02 </t>
  </si>
  <si>
    <t>CAC: Remite copia comunicación dirigida a la Alcaldía municipal de Páramo Santander referente al seguimiento preventivo a la garantía de la prestación del servicio público esencial de bomberos en el municipio.  </t>
  </si>
  <si>
    <t>CRA. 5 No. 15 - 80  </t>
  </si>
  <si>
    <t>gestionygobernanzaterritorial@procuraduria.gov.co  </t>
  </si>
  <si>
    <t>PROCURADURíA DELEGADA PARA LA GESTIóN Y LA GOBERNANZA TERRITORIAL TATIANA MARGARITA OÑATE  </t>
  </si>
  <si>
    <t>20231140264192  </t>
  </si>
  <si>
    <t>2023-11-24 11:50:42 </t>
  </si>
  <si>
    <t>CAC: URGENTE - Notificación Auto Vincula- Acción de Tutela 2023-00420 de Veeduría Ciudadana Bomberil de Colombia - Veedubomb </t>
  </si>
  <si>
    <t>601-3532666 Ext 71516 </t>
  </si>
  <si>
    <t>jlato16@cendoj.ramajudicial.gov.co  </t>
  </si>
  <si>
    <t>JUZGADO DIECISÉIS LABORAL DEL CIRCUITO DE BOGOTÁ D.C. XIMENA ASPASIA MORENO CHICUAZUQUE  </t>
  </si>
  <si>
    <t>20231140264202  </t>
  </si>
  <si>
    <t>2023-11-24 12:30:23 </t>
  </si>
  <si>
    <t>CAC: Reitera solicitud de informe de visita de vigilancia y control realizada en el cuerpo de bomberos voluntarios de Sabanalarga en el atlántico el día 18 de mayo del año 2023. </t>
  </si>
  <si>
    <t>20231140264212  </t>
  </si>
  <si>
    <t>2023-11-24 12:50:05 </t>
  </si>
  <si>
    <t>CAC: Remite documentos para solicitar reconocimiento para Instructores del curso de formación para bomberos básico (160 horas) </t>
  </si>
  <si>
    <t>CALLE 9 CARRERA 3  </t>
  </si>
  <si>
    <t>2137036 </t>
  </si>
  <si>
    <t>bomberosctgo@yahoo.es  </t>
  </si>
  <si>
    <t>CUERPO DE BOMBEROS VOLUNTARIOS DE CARTAGO  </t>
  </si>
  <si>
    <t>891.900.360-1 </t>
  </si>
  <si>
    <t>20231140264222  </t>
  </si>
  <si>
    <t>2023-11-24 12:55:20 </t>
  </si>
  <si>
    <t>CAC: Remite documentos para solicitar registro para curso bombero básico.  </t>
  </si>
  <si>
    <t>cbomberoshoboh@hotmail.com  </t>
  </si>
  <si>
    <t>3125325186 </t>
  </si>
  <si>
    <t>CUERPO DE BOMBEROS VOLUNTARIOS DE EL HOBO - HUILA  </t>
  </si>
  <si>
    <t>20231140264232  </t>
  </si>
  <si>
    <t>2023-11-24 13:00:02 </t>
  </si>
  <si>
    <t>CAC: Remite documentos solicitados para la activación del RUE. </t>
  </si>
  <si>
    <t>Calle 13 # 9 - 77  </t>
  </si>
  <si>
    <t>2403903 - 3153671723 </t>
  </si>
  <si>
    <t>bomberosflandes@gmail.com  </t>
  </si>
  <si>
    <t>CUERPO DE BOMBEROS VOLUNTARIOS DE FLANDES - TOLIMA  </t>
  </si>
  <si>
    <t>20231140264242  </t>
  </si>
  <si>
    <t>2023-11-24 13:07:01 </t>
  </si>
  <si>
    <t>CACA: Notificación Fallo de Tutela 2023- 00388 Gerrson Giovany Murillo Ruiz  </t>
  </si>
  <si>
    <t>pmpal23med@cendoj.ramajudicial.gov.co  </t>
  </si>
  <si>
    <t>JUZGADO 23 PENAL MUNICIPAL DE MEDELLíN NATALIA ACEVEDO  </t>
  </si>
  <si>
    <t>20231140264252  </t>
  </si>
  <si>
    <t>2023-11-24 15:33:20 </t>
  </si>
  <si>
    <t>CAC: Solicita información sobre proceso para la desvinculación de la plataforma RUE. </t>
  </si>
  <si>
    <t>jcastrobomberovejas@gmail.com  </t>
  </si>
  <si>
    <t>JOSE LUIS CASTRO FLOREZ  </t>
  </si>
  <si>
    <t>5 </t>
  </si>
  <si>
    <t>20231140264262  </t>
  </si>
  <si>
    <t>2023-11-24 15:34:26 </t>
  </si>
  <si>
    <t>RD. Legalizaciones - Resolución No. 493– Fecha: 14/11/2023 – Funcionario: HAROLD ANTONIO ERAZO  </t>
  </si>
  <si>
    <t>CALLE 29 # 27-40 </t>
  </si>
  <si>
    <t>haroldantonioerazodiaz@hotmail.com </t>
  </si>
  <si>
    <t>20231140264272  </t>
  </si>
  <si>
    <t>2023-11-24 15:50:21 </t>
  </si>
  <si>
    <t>RD. Legalizaciones - Resolución No. 493 – Fecha: 14/11/2023 – Funcionario: CARLOS HUMBERTO LOPEZ SANCHEZ  </t>
  </si>
  <si>
    <t>20231140264282  </t>
  </si>
  <si>
    <t>2023-11-24 15:53:51 </t>
  </si>
  <si>
    <t>RD. Legalizaciones - Resolución No. 465– Fecha: 11/11/2023 – Funcionario: EDGAR SANTIAGO ALARCON  </t>
  </si>
  <si>
    <t>CALLE 147#17-60 </t>
  </si>
  <si>
    <t>edgar.alarcon@dnbc.gov.co </t>
  </si>
  <si>
    <t>20231140264292  </t>
  </si>
  <si>
    <t>2023-11-24 15:56:58 </t>
  </si>
  <si>
    <t>RD. Legalizaciones - Resolución No. 476 – Fecha: 02/11/2023 – Funcionario: CLAUDIA XIMENA OTALVORA  </t>
  </si>
  <si>
    <t>PUERTO COLOMBIA </t>
  </si>
  <si>
    <t>20231140264302  </t>
  </si>
  <si>
    <t>2023-11-24 16:00:19 </t>
  </si>
  <si>
    <t>RD. Legalizaciones - Resolución No. 465 – Fecha: 01/11/2023 – Funcionario: ANGIE JULIETTE GALVIS  </t>
  </si>
  <si>
    <t>agalvis2099@gmail.com </t>
  </si>
  <si>
    <t>20231140264312  </t>
  </si>
  <si>
    <t>2023-11-24 16:04:13 </t>
  </si>
  <si>
    <t>RD. Legalizaciones - Resolución No. 493 – Fecha: 14/11/2023 – Funcionario: FARID PEREA  </t>
  </si>
  <si>
    <t>CRA 4 # 10 - 44 </t>
  </si>
  <si>
    <t>farid.perea@dnbc.gov.co </t>
  </si>
  <si>
    <t>20231140264322  </t>
  </si>
  <si>
    <t>2023-11-24 16:07:58 </t>
  </si>
  <si>
    <t>RD. Legalizaciones - Resolución No. 493 – Fecha: 14/11/2023 – Funcionario: JOSE YAIR RODRIGUEZ  </t>
  </si>
  <si>
    <t>CRA 4 # 10-44 </t>
  </si>
  <si>
    <t>jose.rodriguez@dnbc.gov..co </t>
  </si>
  <si>
    <t>20231140264332  </t>
  </si>
  <si>
    <t>2023-11-24 16:12:44 </t>
  </si>
  <si>
    <t>RD. Legalizaciones - Resolución No. 480 – Fecha: 03/11/2023 – Funcionario: EDWIN ZAMORA  </t>
  </si>
  <si>
    <t>20231140264342  </t>
  </si>
  <si>
    <t>2023-11-24 16:15:46 </t>
  </si>
  <si>
    <t>CAC: Remite respuesta al radicado N° 20231140257082 – Cumplimiento Ley 1575 de 2012 – Financiación para la prestación del servicio público esencial con el Cuerpo de Bomberos Voluntarios de Ábrego – Norte de Santander para la vigencia 2023 </t>
  </si>
  <si>
    <t>Palacio de Gobierno Municipal  </t>
  </si>
  <si>
    <t>5642072 </t>
  </si>
  <si>
    <t>alcaldia@abrego-nortedesantander.gov.co  </t>
  </si>
  <si>
    <t>ALCALDÍA MUNICIPAL DE ABREGO OFICINA DE RIESGOS  </t>
  </si>
  <si>
    <t>890.504.612-0 </t>
  </si>
  <si>
    <t>20231140264352  </t>
  </si>
  <si>
    <t>2023-11-24 16:19:48 </t>
  </si>
  <si>
    <t>CAC: Remite oficio solicitando avales de instructor para unidades bomberiles con los respectivos soportes. </t>
  </si>
  <si>
    <t>20231140264362  </t>
  </si>
  <si>
    <t>2023-11-24 16:24:34 </t>
  </si>
  <si>
    <t>CAC: Remite oficio con alerta preventiva por situación de las máquinas con las que cuenta del cuerpo de bomberos. </t>
  </si>
  <si>
    <t>bomberosvol.obando@gmail.com  </t>
  </si>
  <si>
    <t>20231140264372  </t>
  </si>
  <si>
    <t>2023-11-24 16:33:05 </t>
  </si>
  <si>
    <t>CAC: Remite copia comunicación dirigida al Alcalde Municipal de El Carmen de Atrato con respecto al seguimiento preventivo a la prestación del servicio público esencial en el municipio. </t>
  </si>
  <si>
    <t>CRA 5 No15 - 80  </t>
  </si>
  <si>
    <t>PROCURADURíA DELEGADA PARA LA GESTIóN Y LA GOBERNANZA TERRITORIAL MARGARITA CABELLO OÑATE  </t>
  </si>
  <si>
    <t>20231140264382  </t>
  </si>
  <si>
    <t>2023-11-24 16:36:10 </t>
  </si>
  <si>
    <t>20231140264392  </t>
  </si>
  <si>
    <t>2023-11-24 16:44:48 </t>
  </si>
  <si>
    <t>CAC: Notificación Constancia Agota Requisito Procedibilidad Solicitud Conciliación No. 238-2023 (E-2023-577130) Cristina Restrepo Ballesteros y Otros  </t>
  </si>
  <si>
    <t>PROCURADURIA PRIMER JUDICIAL II CONCILIACION ADMINISTRATIVA DIAN MARCELA GARCIA PACHECO </t>
  </si>
  <si>
    <t>20231140264402  </t>
  </si>
  <si>
    <t>2023-11-24 16:50:37 </t>
  </si>
  <si>
    <t>CAC: Remite documentación con el fin de solicitar certificación en calidad de teniente de bomberos. </t>
  </si>
  <si>
    <t>Diagonal 66 Vía la Romeria el Pollo,  </t>
  </si>
  <si>
    <t>LINA MARIA MARIN RODRIGUEZ </t>
  </si>
  <si>
    <t>33 </t>
  </si>
  <si>
    <t>20231140264412  </t>
  </si>
  <si>
    <t>2023-11-24 16:54:45 </t>
  </si>
  <si>
    <t>CAC: Solicita certificación población en condición listado censal - municipio de Belén Boyacá </t>
  </si>
  <si>
    <t>cra 6 nº 6-22  </t>
  </si>
  <si>
    <t>3132439652 </t>
  </si>
  <si>
    <t>contactenos@belen-boyaca.gov.co  </t>
  </si>
  <si>
    <t>ALCALDIA BELEN BOYACA </t>
  </si>
  <si>
    <t>20231140264422  </t>
  </si>
  <si>
    <t>2023-11-24 16:59:11 </t>
  </si>
  <si>
    <t>CAC: Solicita Documentación de Guía metodológica y técnica con normatividad vigente de la tipología de diseños según la resolución 0661 de 2014. </t>
  </si>
  <si>
    <t>Calle 26 # 92-32  </t>
  </si>
  <si>
    <t>3751078 </t>
  </si>
  <si>
    <t>correspondencia@gestiondelriesgo.gov.co  </t>
  </si>
  <si>
    <t>UNGRD  </t>
  </si>
  <si>
    <t>20231140264432  </t>
  </si>
  <si>
    <t>2023-11-24 17:47:50 </t>
  </si>
  <si>
    <t>CAC REQUERIMIENTO DESACATO TUTELA 2023 - 0172  </t>
  </si>
  <si>
    <t>JUZGADO 01 PENAL PARA ADOLESCENTES CON FUNCIóN DE CONOCIMIENTO DE BOGOTá  </t>
  </si>
  <si>
    <t>20231140264442  </t>
  </si>
  <si>
    <t>2023-11-27 07:08:05 </t>
  </si>
  <si>
    <t>CAC: Remite copia comunicación dirigida al presidente de la Junta Departamental referente a inconsistencias en la hoja de vida. </t>
  </si>
  <si>
    <t>CBV LA HORMIGA  </t>
  </si>
  <si>
    <t>juanfmarquezm@hotmail.com  </t>
  </si>
  <si>
    <t>JUAN FRANCISCO MARQUEZ  </t>
  </si>
  <si>
    <t>-7 </t>
  </si>
  <si>
    <t>20231140264452  </t>
  </si>
  <si>
    <t>2023-11-27 07:20:55 </t>
  </si>
  <si>
    <t>CAC; Remite copia queja dirigida al Ministro del Interior Luis Fernando Velasco respecto a no la atención del cuerpo de bomberos de Puerto Tejada. </t>
  </si>
  <si>
    <t>SIN DIRECCIÓN </t>
  </si>
  <si>
    <t>3136626828 </t>
  </si>
  <si>
    <t>nejacore249@gmail.com </t>
  </si>
  <si>
    <t>FABIO GUTIERREZ BASANTE </t>
  </si>
  <si>
    <t>1112474540 </t>
  </si>
  <si>
    <t>7 </t>
  </si>
  <si>
    <t>20231140264462  </t>
  </si>
  <si>
    <t>2023-11-27 07:49:57 </t>
  </si>
  <si>
    <t>CAC: REMITE DENUNCIA SOBRE MAL MANEJO DE RECURSOS EN EL CUERPO DE BOMBEROS DE FILADELFIA CALDAS </t>
  </si>
  <si>
    <t>ju2313@gmail.com  </t>
  </si>
  <si>
    <t>JUAN MANUEL CASTRO  </t>
  </si>
  <si>
    <t>20231140264472  </t>
  </si>
  <si>
    <t>2023-11-27 08:01:09 </t>
  </si>
  <si>
    <t>CAC: Remite información correspondiente al curso de formación de bomberos con registro DNBC 063 - 2023. </t>
  </si>
  <si>
    <t>CARRERA 22 # 03- 150  </t>
  </si>
  <si>
    <t>3128323188 </t>
  </si>
  <si>
    <t>bomberoslacejaant@hotmail.com  </t>
  </si>
  <si>
    <t>CUERPO DE BOMBEROS VOLUNTARIOS DE LA CEJA  </t>
  </si>
  <si>
    <t>20231140264482  </t>
  </si>
  <si>
    <t>2023-11-27 08:20:53 </t>
  </si>
  <si>
    <t>CAC: Remite documentos de finalización curso Formación para Bomberos con registro 078-2023 y actualización enn formación para bomberos registro 077-2023. </t>
  </si>
  <si>
    <t>CARRERA 11 # 7 - 35 </t>
  </si>
  <si>
    <t>3504572545 </t>
  </si>
  <si>
    <t>bomberospradera@hotmail.com </t>
  </si>
  <si>
    <t>CUERPO DE BOMBEROS VOLUNTARIOS PRADERA  </t>
  </si>
  <si>
    <t>891.301.414-0 </t>
  </si>
  <si>
    <t>20231140264492  </t>
  </si>
  <si>
    <t>2023-11-27 08:33:05 </t>
  </si>
  <si>
    <t>CAC: DERECHO DE PETICIÓN SOLICITUD DE INFORMACIÓN PRESUPUESTO EJECUTADO EN PUBLICIDAD POR DIRECCIÓN NACIONAL DE BOMBEROS EN LA VIGENCIA 2022 </t>
  </si>
  <si>
    <t>Cra 45 # 26 - 33  </t>
  </si>
  <si>
    <t>2200700 </t>
  </si>
  <si>
    <t>www.rtvc.gov.co  </t>
  </si>
  <si>
    <t>RTVC SISTEMA DE MEDIOS PÚBLICOS  </t>
  </si>
  <si>
    <t>20231140264502  </t>
  </si>
  <si>
    <t>2023-11-27 08:48:25 </t>
  </si>
  <si>
    <t>CAC: Remite solicitud aval y registro para Curso Básico Estandarizado Inspectores de Seguridad Humana y Protección Contra Incendios </t>
  </si>
  <si>
    <t>20231140264512  </t>
  </si>
  <si>
    <t>2023-11-27 08:48:35 </t>
  </si>
  <si>
    <t>SM. Solicitud firma de certificado por error de digitación y transcripción - Acta # 293 - Reg. 301-2023 </t>
  </si>
  <si>
    <t>20231140264522  </t>
  </si>
  <si>
    <t>2023-11-27 09:08:19 </t>
  </si>
  <si>
    <t>SM. Acta # 063922023 Finalización de curso - Reg. N° 392-2023 </t>
  </si>
  <si>
    <t>20231140264532  </t>
  </si>
  <si>
    <t>2023-11-27 09:17:28 </t>
  </si>
  <si>
    <t>SM. Acta Finalización de curso - Reg. N° 400-2023 </t>
  </si>
  <si>
    <t>CALLE 2° SUR # 10 - 72 </t>
  </si>
  <si>
    <t>2286889 </t>
  </si>
  <si>
    <t>bugabomberos@gmail.com </t>
  </si>
  <si>
    <t>CUERPO DE BOMBEROS VOLUNTARIOS BUGA  </t>
  </si>
  <si>
    <t>891.980.026-3 </t>
  </si>
  <si>
    <t>20231140264542  </t>
  </si>
  <si>
    <t>2023-11-27 09:21:51 </t>
  </si>
  <si>
    <t>SM. Acta # 011 Finalización de curso - Reg. N° 408-2023 </t>
  </si>
  <si>
    <t>CALLE 9 # 24 - 62 </t>
  </si>
  <si>
    <t>bombverosvoluntarios.guaviare@hotmail.com </t>
  </si>
  <si>
    <t>822.003.355-5 </t>
  </si>
  <si>
    <t>20231140264552  </t>
  </si>
  <si>
    <t>2023-11-27 09:25:43 </t>
  </si>
  <si>
    <t>SM. Acta # 295 Finalización de curso - Reg. N° 371-2023 </t>
  </si>
  <si>
    <t>20231140264562  </t>
  </si>
  <si>
    <t>2023-11-27 09:39:10 </t>
  </si>
  <si>
    <t>SM. SM. Acta # 25062023 Finalización de curso - Reg. N° 238  </t>
  </si>
  <si>
    <t>20231140264572  </t>
  </si>
  <si>
    <t>2023-11-27 09:45:10 </t>
  </si>
  <si>
    <t>SM. Acta # SIN ACTA Finalización de curso - Reg. N° 356-2023 </t>
  </si>
  <si>
    <t>20231140264582  </t>
  </si>
  <si>
    <t>2023-11-27 10:19:56 </t>
  </si>
  <si>
    <t>SM. Acta # 041 Finalización de curso - Reg. N° 164-2023 </t>
  </si>
  <si>
    <t>20231140264592  </t>
  </si>
  <si>
    <t>2023-11-27 10:21:09 </t>
  </si>
  <si>
    <t>CAC: Remite documentación del Curso Gestión y Administración de Cuerpos de Bomberos con registro Nº 376-2023.  </t>
  </si>
  <si>
    <t>20231140264602  </t>
  </si>
  <si>
    <t>2023-11-27 10:25:40 </t>
  </si>
  <si>
    <t>SM. Acta # 003 Finalización de curso - Reg. N° 384-2023 </t>
  </si>
  <si>
    <t>20231140264612  </t>
  </si>
  <si>
    <t>2023-11-27 10:27:28 </t>
  </si>
  <si>
    <t>CAC: Remite copia Oficio PDGGT No 713 - Seguimiento preventivo a la garantía de la prestación del servicio público esencial de bomberos en el municipio de Ortega Tolima. </t>
  </si>
  <si>
    <t>CRA. 5 No. 15-80  </t>
  </si>
  <si>
    <t>PROCURADURíA DELEGADA PARA LA GESTIóN Y LA GOBERNANZA TERRITORIAL TAITANA MARGARITA OÑATE </t>
  </si>
  <si>
    <t>20231140264622  </t>
  </si>
  <si>
    <t>2023-11-27 10:30:17 </t>
  </si>
  <si>
    <t>SM. Acta # 297 Finalización de curso - Reg. N° 376-2023 </t>
  </si>
  <si>
    <t>20231140264632  </t>
  </si>
  <si>
    <t>2023-11-27 10:36:32 </t>
  </si>
  <si>
    <t>CAC: Remite copia comunicación al Procurador Regional de Instrucción Chocó Traslado por competencia comunicado suscrito por el Capitán en Jefe Arbey Hernán Trujillo Mendez, Director Nacional de Bomberos (E), en el que solicita “investigación disciplinaria – renuencia alcalde municipal de El Carmen de Atrato de Chocó para la contratació </t>
  </si>
  <si>
    <t>20231140264642  </t>
  </si>
  <si>
    <t>2023-11-27 10:37:11 </t>
  </si>
  <si>
    <t>SM. Acta # 004 Finalización de curso - Reg. N° 297-2023 </t>
  </si>
  <si>
    <t>20231140264652  </t>
  </si>
  <si>
    <t>2023-11-27 10:47:34 </t>
  </si>
  <si>
    <t>CAC: Remite copia Traslado por competencia a la Procuradora Provincial de Instrucción Chaparral del comunicado suscrito por el Capitán en Jefe Jorge Alvarado Navarro, Director Nacional de Bomberos (E), en el que solicita “investigación disciplinaria – renuencia alcalde municipal de Ortega Tolima para la contratación del servicio público  </t>
  </si>
  <si>
    <t>20231140264662  </t>
  </si>
  <si>
    <t>2023-11-27 10:52:30 </t>
  </si>
  <si>
    <t>RD. Factura de venta N° 1555323 - Equipo y maquinaria </t>
  </si>
  <si>
    <t>CARRERA 14 # 96-34 </t>
  </si>
  <si>
    <t>6503400 </t>
  </si>
  <si>
    <t>mapfre@mapfre.com.co </t>
  </si>
  <si>
    <t>MAPFRE COLOMBIA  </t>
  </si>
  <si>
    <t>891.700.037-9 </t>
  </si>
  <si>
    <t>20231140264672  </t>
  </si>
  <si>
    <t>2023-11-27 11:19:02 </t>
  </si>
  <si>
    <t>CAC: Solicita de curso de SCI virtual para el personal que esta realizando curso de Formación  </t>
  </si>
  <si>
    <t>Av. Bucarica # 21 peatonal 16 Floridablanca, Santander  </t>
  </si>
  <si>
    <t>+(57) 6750665 </t>
  </si>
  <si>
    <t>formacion@bomberosfloridablanca.com  </t>
  </si>
  <si>
    <t>CUERPO DE BOMBEROS VOLUNTARIOS FLORIDABLANCA FORMACIóN INTERNA  </t>
  </si>
  <si>
    <t>20231140264682  </t>
  </si>
  <si>
    <t>2023-11-27 11:34:12 </t>
  </si>
  <si>
    <t>CAC: Remite documentos para respectiva firma de los certificados del curso de Gestión y Administración de Cuerpos de Bomberos </t>
  </si>
  <si>
    <t>20231140264692  </t>
  </si>
  <si>
    <t>2023-11-27 11:36:37 </t>
  </si>
  <si>
    <t>RD. Cuenta de cobro No. 03 Funcionario: DANIEL MAURICIO GONZALEZ  </t>
  </si>
  <si>
    <t>daniel.gonzalez@dnbc.gov.co </t>
  </si>
  <si>
    <t>DANIEL MAURICIO GONZALEZ RODRIGUEZ </t>
  </si>
  <si>
    <t>1.110.473.311 </t>
  </si>
  <si>
    <t>20231140264702  </t>
  </si>
  <si>
    <t>2023-11-27 11:39:19 </t>
  </si>
  <si>
    <t>CAC: Solicita certificado como miembro activo de bomberos Colombia. </t>
  </si>
  <si>
    <t>efren.carvajal@gmail.com  </t>
  </si>
  <si>
    <t>EFREN CARVAJAL POSADA </t>
  </si>
  <si>
    <t>7170505 </t>
  </si>
  <si>
    <t>20231140264712  </t>
  </si>
  <si>
    <t>2023-11-27 11:44:51 </t>
  </si>
  <si>
    <t>SM. Respuesta a solicitud sobre listado de integrantes del CB </t>
  </si>
  <si>
    <t>Centro administrativo municipal CAM  </t>
  </si>
  <si>
    <t>7417100 EXT 226 </t>
  </si>
  <si>
    <t>fortalecimiento@armenia.gov.co  </t>
  </si>
  <si>
    <t>DEPARTAMENTO ADMINISTRATIVO DE FORTALECIMIENTO INSTITUCIONAL ARMENIA CAM  </t>
  </si>
  <si>
    <t>890.000.464-3 </t>
  </si>
  <si>
    <t>20231140264722  </t>
  </si>
  <si>
    <t>2023-11-27 11:53:56 </t>
  </si>
  <si>
    <t>RD. Factura de venta N° AR9019219149 - Contratar el suministro de combustible para vehículos propiedad de la entidad </t>
  </si>
  <si>
    <t>20231140264732  </t>
  </si>
  <si>
    <t>2023-11-27 12:14:00 </t>
  </si>
  <si>
    <t>RD. Pago 01 - 40% - Contrato 258-2023 </t>
  </si>
  <si>
    <t>Calle 26 # 17 - 49 </t>
  </si>
  <si>
    <t>3137374004 </t>
  </si>
  <si>
    <t>contabilidad@nauticenter.com </t>
  </si>
  <si>
    <t>NAUTICENTER  </t>
  </si>
  <si>
    <t>805.006.278-8 </t>
  </si>
  <si>
    <t>20231140264742  </t>
  </si>
  <si>
    <t>2023-11-27 13:17:37 </t>
  </si>
  <si>
    <t>CAC: Remite documentos para solicitar registro en el RUE.  </t>
  </si>
  <si>
    <t>20231140264752  </t>
  </si>
  <si>
    <t>2023-11-27 13:22:22 </t>
  </si>
  <si>
    <t>CAC: Solicita cambio de Fecha Curso Formación para Bombero Básico para el Cuerpo de Bomberos de Venecia. </t>
  </si>
  <si>
    <t>CBV MONTELIBANO  </t>
  </si>
  <si>
    <t>3007588694 </t>
  </si>
  <si>
    <t>DANIEL ENRIQUE PONCE INSTRUCTOR </t>
  </si>
  <si>
    <t>20231140264762  </t>
  </si>
  <si>
    <t>2023-11-27 14:18:41 </t>
  </si>
  <si>
    <t>RD. Factura de venta N° 1924496 - Contratar el programa de seguros bienes e intereses patrimoniales </t>
  </si>
  <si>
    <t>CARRERA 14 # 96-34  </t>
  </si>
  <si>
    <t>mapfre@mapfre.com.co  </t>
  </si>
  <si>
    <t>8 </t>
  </si>
  <si>
    <t>20231140264772  </t>
  </si>
  <si>
    <t>2023-11-27 14:55:41 </t>
  </si>
  <si>
    <t>CAC: Remite documentos para solicitud de prórroga al Convenio 193 - 2021 con el municipio de Coveñas </t>
  </si>
  <si>
    <t>Calle 9B Nro. 23A - 15  </t>
  </si>
  <si>
    <t>3023948114 </t>
  </si>
  <si>
    <t>alcaldia@covenas-sucre.gov.co  </t>
  </si>
  <si>
    <t>planeacion@covenas-sucre.gov.co </t>
  </si>
  <si>
    <t>ALCALDIA MUNICIPAL SUCRE COVEÑAS </t>
  </si>
  <si>
    <t>823.003.543-7 </t>
  </si>
  <si>
    <t>20231140264782  </t>
  </si>
  <si>
    <t>2023-11-27 15:01:16 </t>
  </si>
  <si>
    <t>RD. Factura. No. 19244598 - Programa de seguros que ampare bienes e intereses patrimoniales </t>
  </si>
  <si>
    <t>20231140264792  </t>
  </si>
  <si>
    <t>2023-11-27 15:12:04 </t>
  </si>
  <si>
    <t>RD. Pago 04 - 45% - Adición contrato 116-2023 </t>
  </si>
  <si>
    <t>20231140264802  </t>
  </si>
  <si>
    <t>2023-11-27 15:50:53 </t>
  </si>
  <si>
    <t>CAC: Remite documentos para la certificación del curso inspector de seguridad nivel básico. </t>
  </si>
  <si>
    <t>capacitacionbomberosctgo@gmail.com </t>
  </si>
  <si>
    <t>20231140264812  </t>
  </si>
  <si>
    <t>2023-11-27 15:51:07 </t>
  </si>
  <si>
    <t>RD. Servicios públicos. Fac. No. 39922186810 - Cta. No. 12316024 </t>
  </si>
  <si>
    <t>20231140264822  </t>
  </si>
  <si>
    <t>2023-11-27 15:55:49 </t>
  </si>
  <si>
    <t>CAC: 2023EE0209612 – SOLICITUD DE ACTUALIZACIÓN DE INFORMACIÓN DE CONTACTOS E INFORMACIÓN NOVEDAD DE PERSONAL DIARI </t>
  </si>
  <si>
    <t>Carrera 69 No. 44-35 Piso 1  </t>
  </si>
  <si>
    <t>cgr@contraloria.gov.co  </t>
  </si>
  <si>
    <t>juan.zuluaga@contraloria.gov.co </t>
  </si>
  <si>
    <t>CONTRALORIA DELEGADA  </t>
  </si>
  <si>
    <t>20231140264832  </t>
  </si>
  <si>
    <t>2023-11-27 15:56:14 </t>
  </si>
  <si>
    <t>RD. Servicios públicos. Fac. No. 39922186919 - Cta. No. 12316025 </t>
  </si>
  <si>
    <t>20231140264842  </t>
  </si>
  <si>
    <t>2023-11-27 15:59:39 </t>
  </si>
  <si>
    <t>RD. Cierre de la vigencia 2023 y apertura del año 2024 en el SIIF NACIÓN  </t>
  </si>
  <si>
    <t>20231140264852  </t>
  </si>
  <si>
    <t>2023-11-27 16:22:28 </t>
  </si>
  <si>
    <t>RD. Cuenta de cobro No. 04 Funcionario: VICKY ORDOÑEZ  </t>
  </si>
  <si>
    <t>Carrea 15 10a-71 sur  </t>
  </si>
  <si>
    <t>3043924265 </t>
  </si>
  <si>
    <t>vickyor307@gmail.com  </t>
  </si>
  <si>
    <t>VICKY ORDOÑEZ MUÑOZ </t>
  </si>
  <si>
    <t>37.080.321 </t>
  </si>
  <si>
    <t>20231140264862  </t>
  </si>
  <si>
    <t>2023-11-27 16:35:56 </t>
  </si>
  <si>
    <t>CAC: Remite fechas de realización de los cursos requisito faltante al Radicado DNBC 20231140253172. </t>
  </si>
  <si>
    <t>AV 6 No. 1 - 46  </t>
  </si>
  <si>
    <t>5712255 </t>
  </si>
  <si>
    <t>secretaria@bomberoscucuta.org  </t>
  </si>
  <si>
    <t>escuelabombecuc@gmail.com </t>
  </si>
  <si>
    <t>CUERPO DE BOMBEROS VOLUNTARIOS DE CUCUTA  </t>
  </si>
  <si>
    <t>8905005805 </t>
  </si>
  <si>
    <t>20231140264872  </t>
  </si>
  <si>
    <t>2023-11-28 09:15:54 </t>
  </si>
  <si>
    <t>CAC: Remite copia comunicación dirigida al alcalde de Puerto Nariño Seguimiento preventivo a la garantía de la prestación del servicio público esencial de bomberos en el municipio de Puerto Nariño Amazonas </t>
  </si>
  <si>
    <t>20231140264882  </t>
  </si>
  <si>
    <t>2023-11-28 09:28:38 </t>
  </si>
  <si>
    <t>CAC: Remite copia comunicación traslado al Procurador Regional de Instrucción Amazonas del comunicado suscrito por el Capitán en Jefe Jorge Alvarado Navarro, Director Nacional de Bomberos (E), en el que solicita “investigación disciplinaria – renuencia alcalde municipal de Puerto Nariño Amazonas para la contratación del servicio público </t>
  </si>
  <si>
    <t>20231140264892  </t>
  </si>
  <si>
    <t>2023-11-28 09:34:36 </t>
  </si>
  <si>
    <t>CAC: Solicita registro para Curso de Inspector de Seguridad Nivel de Básico. </t>
  </si>
  <si>
    <t>20231140264902  </t>
  </si>
  <si>
    <t>2023-11-28 09:42:05 </t>
  </si>
  <si>
    <t>CAC: Solicita aval de dos unidades del Cuerpo de Bomberos de San Miguel, para dictar el Curso Formación para Bomberos Básico </t>
  </si>
  <si>
    <t>Carrera 3 con calle 6 esquina  </t>
  </si>
  <si>
    <t>3202057965 </t>
  </si>
  <si>
    <t>bomberossanmiguel@yahoo.es  </t>
  </si>
  <si>
    <t>CUERPO DE BOMBEROS VOLUNTARIOS DE LA DORADA , SAN MIGUEL - PUTUMAYO  </t>
  </si>
  <si>
    <t>846.000.545-1 </t>
  </si>
  <si>
    <t>20231140264912  </t>
  </si>
  <si>
    <t>2023-11-28 09:46:11 </t>
  </si>
  <si>
    <t>CAC: Solicita la intervención, acompañamiento y asesoramiento jurídico con el fin de dar cumplimiento al convenio de cooperación 003 de 2023, entre el municipio y El Cuerpo de Bomberos Voluntarios de Santa Ana. </t>
  </si>
  <si>
    <t>20231140264922  </t>
  </si>
  <si>
    <t>2023-11-28 09:52:15 </t>
  </si>
  <si>
    <t>RD: Factura No. UT3 - Pago No. 02 Entrega parcial de 6 vehículos cisternas. </t>
  </si>
  <si>
    <t>NO REGISTRA  </t>
  </si>
  <si>
    <t>UNION TEMPORAL BOMBEROS COLOMBIA  </t>
  </si>
  <si>
    <t>901.724.280-1 </t>
  </si>
  <si>
    <t>20231140264932  </t>
  </si>
  <si>
    <t>2023-11-28 10:34:08 </t>
  </si>
  <si>
    <t>RD. Factura de venta N° FE 2890 - Adquisición y compra de equipos de computo  </t>
  </si>
  <si>
    <t>CRA 15 # 10N 65 lc 33 # 2 </t>
  </si>
  <si>
    <t>6850900 </t>
  </si>
  <si>
    <t>facturacion@pcsystemcolombia </t>
  </si>
  <si>
    <t>PC SYSTEM SAS  </t>
  </si>
  <si>
    <t>901.046.407-0 </t>
  </si>
  <si>
    <t>20231140264942  </t>
  </si>
  <si>
    <t>2023-11-28 11:39:52 </t>
  </si>
  <si>
    <t>CAC: Remite documentación para el último desembolso del convenio No. 177 - 2021 </t>
  </si>
  <si>
    <t>Carrera 5 # 5 - 156 </t>
  </si>
  <si>
    <t>3138853284 </t>
  </si>
  <si>
    <t>alcaldia@puertolleras-meta.gov.co </t>
  </si>
  <si>
    <t>planeacion@puertolleras-meta.gov.co </t>
  </si>
  <si>
    <t>ALCALDIA MUNICIPAL PUERTO LLERAS META </t>
  </si>
  <si>
    <t>SIMÓN ANDRES GONZALEZ BOHORQUEZ </t>
  </si>
  <si>
    <t>20231140264952  </t>
  </si>
  <si>
    <t>2023-11-28 12:35:06 </t>
  </si>
  <si>
    <t>CAC: Ste. Angela Alzate remite proyectos para el fortalecimiento de los cuerpos de bomberos del departamento de Bolívar. </t>
  </si>
  <si>
    <t>Carretera Cartagena Turbaco Km 3 sector Bajo Miranda  </t>
  </si>
  <si>
    <t>3017666478 </t>
  </si>
  <si>
    <t>delegaciondptalbomberosbolivar@gmail.com  </t>
  </si>
  <si>
    <t>delegacionbomberosbolivar@gmail.com </t>
  </si>
  <si>
    <t>DELEGACION DEPARTAMENTAL DE BOMBEROS DE BOLIVAR  </t>
  </si>
  <si>
    <t>20231140264962  </t>
  </si>
  <si>
    <t>2023-11-28 12:44:47 </t>
  </si>
  <si>
    <t>CAC: Remite Proyecto de Resolución - Equipos Médicos de Emergencia para observaciones y comentarios. </t>
  </si>
  <si>
    <t>Carrera 13 N° 32-76 Piso 1  </t>
  </si>
  <si>
    <t>envios@minsalud.gov.co  </t>
  </si>
  <si>
    <t>anates@minsalud.gov.co </t>
  </si>
  <si>
    <t>MINISTERIO DE SALUD  </t>
  </si>
  <si>
    <t>20231140264972  </t>
  </si>
  <si>
    <t>2023-11-28 12:48:27 </t>
  </si>
  <si>
    <t>CAC: Remite Informe sobre el estado actual del CBV de Galeras - Sucre Año 2023 </t>
  </si>
  <si>
    <t>delegacionsucre2023@hotmail.com  </t>
  </si>
  <si>
    <t>--- </t>
  </si>
  <si>
    <t>DELEGACION DEPARTAMENTAL DE BOMBEROS DE SUCRE  </t>
  </si>
  <si>
    <t>20231140264982  </t>
  </si>
  <si>
    <t>2023-11-28 12:52:59 </t>
  </si>
  <si>
    <t>CAC: Remite solicitud apertura Curso introductorio en línea SCI (Plataforma DNBC) </t>
  </si>
  <si>
    <t>20231140264992  </t>
  </si>
  <si>
    <t>2023-11-28 13:16:37 </t>
  </si>
  <si>
    <t>CAC: Comandante JAWIN DARIO MONTES solicita curso Sistema Comando de Incidentes.  </t>
  </si>
  <si>
    <t>20231140265002  </t>
  </si>
  <si>
    <t>2023-11-28 14:38:57 </t>
  </si>
  <si>
    <t>SM. Acta # 069 Finalización de curso - Reg. N° 063-023 </t>
  </si>
  <si>
    <t>20231140265012  </t>
  </si>
  <si>
    <t>2023-11-28 15:57:41 </t>
  </si>
  <si>
    <t>RD. Factura de venta N° FE 2906 - Adquisición y compra de equipos de computo, impresoras y escáner.  </t>
  </si>
  <si>
    <t>20231140265022  </t>
  </si>
  <si>
    <t>2023-11-28 16:05:52 </t>
  </si>
  <si>
    <t>SM. Acta # 001 Finalización de curso - Reg. N° 401-2023  </t>
  </si>
  <si>
    <t>CALLE 9 CARRERA 3 </t>
  </si>
  <si>
    <t>bomberosctgo@yahoo.es </t>
  </si>
  <si>
    <t>20231140265032  </t>
  </si>
  <si>
    <t>2023-11-28 16:13:38 </t>
  </si>
  <si>
    <t>SM. Acta # 002 Finalización de curso - Reg. N° 077-2023 </t>
  </si>
  <si>
    <t>20231140265042  </t>
  </si>
  <si>
    <t>2023-11-28 16:18:08 </t>
  </si>
  <si>
    <t>SM. Acta # 003 Finalización de curso - Reg. N° 078-2023 </t>
  </si>
  <si>
    <t>20231140265052  </t>
  </si>
  <si>
    <t>2023-11-28 16:24:07 </t>
  </si>
  <si>
    <t>CAC: Solicita apoyo para aclarar inspección técnica de seguridad de un establecimiento. </t>
  </si>
  <si>
    <t>Carrera 8 # 7 ESQUINA  </t>
  </si>
  <si>
    <t>bomberoselrosal03@gmail.com  </t>
  </si>
  <si>
    <t>20231140265062  </t>
  </si>
  <si>
    <t>2023-11-28 16:31:15 </t>
  </si>
  <si>
    <t>CAC: Remite hojas de vida, certificados y carta de autorización del Consejo de Dignatarios de varias unidades para solicitar el reconocimiento desde la DNBC como instructores. </t>
  </si>
  <si>
    <t>20231140265072  </t>
  </si>
  <si>
    <t>2023-11-28 16:34:00 </t>
  </si>
  <si>
    <t>CAC. SOLICITUD INSTRUCTORES  </t>
  </si>
  <si>
    <t>KM 10 ANTIGUA CASETA INTRA - LOS PATIOS  </t>
  </si>
  <si>
    <t>5802288 </t>
  </si>
  <si>
    <t>bomberoslospatios88@hotmail.,com  </t>
  </si>
  <si>
    <t>CUERPO DE BOMBEROS VOLUNTARIOS DE LOS PATIOS  </t>
  </si>
  <si>
    <t>800.100.569-1 </t>
  </si>
  <si>
    <t>20231140265082  </t>
  </si>
  <si>
    <t>2023-11-28 16:35:57 </t>
  </si>
  <si>
    <t>CAC: Remite respuesta al requerimiento sobre la creación de cuerpos de bomberos en el municipio. </t>
  </si>
  <si>
    <t>ALCALDIA SUCRE-SANTANDER  </t>
  </si>
  <si>
    <t>20231140265092  </t>
  </si>
  <si>
    <t>2023-11-28 16:40:42 </t>
  </si>
  <si>
    <t>CAC. Solicitud de apertura plataforma curso sistema comando de incidentes USAID </t>
  </si>
  <si>
    <t>20231140265102  </t>
  </si>
  <si>
    <t>2023-11-28 16:42:15 </t>
  </si>
  <si>
    <t>CAC: Remite solicitud corregida para apertura del Curso introductorio en línea SCI (Plataforma DNBC). </t>
  </si>
  <si>
    <t>20231140265112  </t>
  </si>
  <si>
    <t>2023-11-28 16:44:14 </t>
  </si>
  <si>
    <t>CAC. Solicitud equipos para atención de emergencias </t>
  </si>
  <si>
    <t>CALLE 1 No. 2 - 32  </t>
  </si>
  <si>
    <t>2459291 </t>
  </si>
  <si>
    <t>bomberoslacumbre1958@hotmail.com </t>
  </si>
  <si>
    <t>ALCALDIA MUNICIPAL DE LA CUMBRE VALLE DEL CAUCA  </t>
  </si>
  <si>
    <t>8001005217 </t>
  </si>
  <si>
    <t>20231140265122  </t>
  </si>
  <si>
    <t>2023-11-28 16:47:34 </t>
  </si>
  <si>
    <t>CAC. SOLICITUD AVA L INST -  </t>
  </si>
  <si>
    <t>bomberoscerrito@hotmail.com </t>
  </si>
  <si>
    <t>20231140265132  </t>
  </si>
  <si>
    <t>2023-11-28 16:58:06 </t>
  </si>
  <si>
    <t>CAC. Solicitud de inscripción CIL-SCI  </t>
  </si>
  <si>
    <t>20231140265142  </t>
  </si>
  <si>
    <t>2023-11-28 17:04:19 </t>
  </si>
  <si>
    <t>RD. Factura de venta N° 1111405 - Adquisición y compra de equipos </t>
  </si>
  <si>
    <t>AV PRADILLA 9 ESTE OF 323  </t>
  </si>
  <si>
    <t>3132294533 </t>
  </si>
  <si>
    <t>facturacion@tecnophone.co  </t>
  </si>
  <si>
    <t>TECNOPHONE COLOMBIA SAS  </t>
  </si>
  <si>
    <t>900.741.497-0 </t>
  </si>
  <si>
    <t>20231140265152  </t>
  </si>
  <si>
    <t>2023-11-28 17:05:38 </t>
  </si>
  <si>
    <t>CAC: Remite solicitud para registro de cursos SCI </t>
  </si>
  <si>
    <t>Calle 4 # 6 - 02  </t>
  </si>
  <si>
    <t>3134965259 </t>
  </si>
  <si>
    <t>cbvsvc@gmail.com  </t>
  </si>
  <si>
    <t>CUERPO DE BOMBEROS VOLUNTARIOS DE SAN VICENTE DEL CAGUAN - CAQUETA  </t>
  </si>
  <si>
    <t>20231140265162  </t>
  </si>
  <si>
    <t>2023-11-29 08:14:24 </t>
  </si>
  <si>
    <t>CAC: Solicitud de prórroga del convenio interadministrativo de cofinanciación No. 179 de 2021, suscrito entre la DIRECCIÓN NACIONAL DE BOMBEROS y el municipio de Zona Bananera. </t>
  </si>
  <si>
    <t>Casa 9, Prado Sevilla, Sevilla  </t>
  </si>
  <si>
    <t>contactenos@zonabananera-magdalena.gov.co  </t>
  </si>
  <si>
    <t>ALCALDIA MUNICIPAL ZONA BANANERA MAGDALENA </t>
  </si>
  <si>
    <t>20231140265172  </t>
  </si>
  <si>
    <t>2023-11-29 08:27:08 </t>
  </si>
  <si>
    <t>CAC: Remite Informe contrato de comodato No. 238 de 2022. </t>
  </si>
  <si>
    <t>20231140265182  </t>
  </si>
  <si>
    <t>2023-11-29 08:34:36 </t>
  </si>
  <si>
    <t>CAC: Remite copia comunicación dirigida a Cuerpo de Bomberos Voluntarios de Cimitarra referente a la solicitud de inscripción de dignatarios . </t>
  </si>
  <si>
    <t>INTERIOR  </t>
  </si>
  <si>
    <t>20231140265192  </t>
  </si>
  <si>
    <t>2023-11-29 08:46:44 </t>
  </si>
  <si>
    <t>CAC: Solicita registro para el Curso Formación para Bomberos Básico (160 Horas), a realizar en los meses de Enero y Febrero del año 2024. </t>
  </si>
  <si>
    <t>20231140265202  </t>
  </si>
  <si>
    <t>2023-11-29 09:57:36 </t>
  </si>
  <si>
    <t>CAC: Remite derecho de petición con respecto a las condiciones de los ascensos. </t>
  </si>
  <si>
    <t>3106559064 </t>
  </si>
  <si>
    <t>edgarjose2506@hotmail.com  </t>
  </si>
  <si>
    <t>EDGAR JOSE MEDINA TORRES </t>
  </si>
  <si>
    <t>92526843 </t>
  </si>
  <si>
    <t>37 </t>
  </si>
  <si>
    <t>20231140265212  </t>
  </si>
  <si>
    <t>2023-11-29 10:02:19 </t>
  </si>
  <si>
    <t>CAC: Solicita expedición de carnet para las unidades activas del Cuerpo de Bomberos. </t>
  </si>
  <si>
    <t>CARRERA 8 # 11 - 02  </t>
  </si>
  <si>
    <t>3122864356 </t>
  </si>
  <si>
    <t>cbeldovio@gmail.com  </t>
  </si>
  <si>
    <t>CUERPO DE BOMBEROS VOLUNTARIOS DE EL DOVIO  </t>
  </si>
  <si>
    <t>891.900.909-4 </t>
  </si>
  <si>
    <t>20231140265222  </t>
  </si>
  <si>
    <t>2023-11-29 10:28:53 </t>
  </si>
  <si>
    <t>CAC: Solicita reunión con el director y los comandantes de Córdoba, con la finalidad de fortalecer el proceso educativo en departamento. </t>
  </si>
  <si>
    <t>20231140265232  </t>
  </si>
  <si>
    <t>2023-11-29 11:19:29 </t>
  </si>
  <si>
    <t>CAC: Solicita Aval de Instructores del Curso de formación para Bombero Básico (160 Horas) </t>
  </si>
  <si>
    <t>CARRERA 10 No. 15 - 141  </t>
  </si>
  <si>
    <t>310543392 5166939 3212779904 </t>
  </si>
  <si>
    <t>capacitacionbomberosjamundi@gmail.com  </t>
  </si>
  <si>
    <t>CUERPO DE BOMBEROS VOLUNTARIOS DE JAMUNDI - VALLE DEL CAUCA  </t>
  </si>
  <si>
    <t>890.309953-1 </t>
  </si>
  <si>
    <t>20231140265242  </t>
  </si>
  <si>
    <t>2023-11-29 11:50:57 </t>
  </si>
  <si>
    <t>CAC: Solicita reunión para tener información del programa de Bomberos Indígenas.  </t>
  </si>
  <si>
    <t>Calle 53 B # 13 - 08  </t>
  </si>
  <si>
    <t>300801355 </t>
  </si>
  <si>
    <t>IVAN DARIO GUERRERO </t>
  </si>
  <si>
    <t>MOVIMIENTO DE AUTORIDADES INDIGENAS DE COLOMBIA AICO  </t>
  </si>
  <si>
    <t>20231140265252  </t>
  </si>
  <si>
    <t>2023-11-29 11:54:44 </t>
  </si>
  <si>
    <t>CAC: Remite solicitud de fortalecimiento para el cuerpo de bomberos. </t>
  </si>
  <si>
    <t>bomberosfun2022macanal@gmail.com  </t>
  </si>
  <si>
    <t>CUERPO DE BOMBEROS VOLUNTARIOS DE MACANAL  </t>
  </si>
  <si>
    <t>20231140265262  </t>
  </si>
  <si>
    <t>2023-11-29 13:08:58 </t>
  </si>
  <si>
    <t>CAC: Informa la cancelación del curso con registro 395-2023 Inspector de seguridad nivel básico - Presencial. </t>
  </si>
  <si>
    <t>20231140265272  </t>
  </si>
  <si>
    <t>2023-11-29 13:13:59 </t>
  </si>
  <si>
    <t>CAC: Solicita apoyo para la construcción del cuartel de bomberos. </t>
  </si>
  <si>
    <t>CARRERA 14 CALLE 8  </t>
  </si>
  <si>
    <t>77021021 </t>
  </si>
  <si>
    <t>bomberossogamoso@gmail.com  </t>
  </si>
  <si>
    <t>CUERPO DE BOMBEROS VOLUNTARIOS DE SOGAMOSO  </t>
  </si>
  <si>
    <t>891.855.092-1 </t>
  </si>
  <si>
    <t>20231140265282  </t>
  </si>
  <si>
    <t>2023-11-29 13:52:52 </t>
  </si>
  <si>
    <t>RD. Cuenta de cobro No. 05 Funcionario: TATIANA HERRERA  </t>
  </si>
  <si>
    <t>20231140265292  </t>
  </si>
  <si>
    <t>2023-11-29 14:19:56 </t>
  </si>
  <si>
    <t>CAC: Cita a reunión el día 01 de diciembre de 2023 a las 10:00 am en la sala de juntas de la Secretaría del Interior Departamental  </t>
  </si>
  <si>
    <t>SANTANDER  </t>
  </si>
  <si>
    <t>15561651 </t>
  </si>
  <si>
    <t>SECRETARIO DEL INTERIOR SANTANDER  </t>
  </si>
  <si>
    <t>20231140265302  </t>
  </si>
  <si>
    <t>2023-11-29 14:40:12 </t>
  </si>
  <si>
    <t>CAC: Solicita Información para Auditoría de cumplimiento  </t>
  </si>
  <si>
    <t>20231140265312  </t>
  </si>
  <si>
    <t>2023-11-29 14:44:48 </t>
  </si>
  <si>
    <t>SM. Acta # 011 Finalización de curso - Reg. N° 274-2023 </t>
  </si>
  <si>
    <t>20231140265322  </t>
  </si>
  <si>
    <t>2023-11-29 14:47:59 </t>
  </si>
  <si>
    <t>SM. Acta # 012 Finalización de curso - Reg. N° 393-2023 </t>
  </si>
  <si>
    <t>890.804.607-0 </t>
  </si>
  <si>
    <t>20231140265332  </t>
  </si>
  <si>
    <t>2023-11-29 14:51:47 </t>
  </si>
  <si>
    <t>CAC: Informa que la solicitud EXT_S21-00089923-PQRSD-087509-PQR del 27/10/2021, fue archivada por ser informativa. </t>
  </si>
  <si>
    <t>direccion asuntos indigenas </t>
  </si>
  <si>
    <t>notificaciones_pqrsd@mininterior.gov.co </t>
  </si>
  <si>
    <t>20231140265342  </t>
  </si>
  <si>
    <t>2023-11-29 14:52:52 </t>
  </si>
  <si>
    <t>SM. Acta # 013 Finalización de curso - Reg. N° 394-2023 </t>
  </si>
  <si>
    <t>20231140265352  </t>
  </si>
  <si>
    <t>2023-11-29 15:46:39 </t>
  </si>
  <si>
    <t>CAC: Solicita usuario y contraseña del RUE </t>
  </si>
  <si>
    <t>CALLE 6 No. 9 - 19  </t>
  </si>
  <si>
    <t>3142245498 </t>
  </si>
  <si>
    <t>bomberosalgeciras022@gmail.com  </t>
  </si>
  <si>
    <t>CUERPO DE BOMBEROS VOLUNTARIOS DE ALGECIRAS - HUILA  </t>
  </si>
  <si>
    <t>20231140265362  </t>
  </si>
  <si>
    <t>2023-11-29 15:50:21 </t>
  </si>
  <si>
    <t>CAC: Solicita Instructores para Curso de Formación para Bombero Básico (160 Horas) </t>
  </si>
  <si>
    <t>20231140265372  </t>
  </si>
  <si>
    <t>2023-11-29 15:58:21 </t>
  </si>
  <si>
    <t>SM. Apoyo construcción de estación CBV del municipio </t>
  </si>
  <si>
    <t>Calle 5 # 4 - 30  </t>
  </si>
  <si>
    <t>3202016480 - 3125847801 </t>
  </si>
  <si>
    <t>bomberosalpujarra@gmail.com  </t>
  </si>
  <si>
    <t>CUERPO DE BOMBEROS VOLUNTARIOS DE ALPUJARRA - TOLIMA  </t>
  </si>
  <si>
    <t>20231140265382  </t>
  </si>
  <si>
    <t>2023-11-29 16:14:49 </t>
  </si>
  <si>
    <t>CAC: Informa que el radicado DNBC No. 20231140255042 respecto al Cumplimiento del Decreto 256 de 2013 – Planta de Personal del Cuerpo Oficial de Bomberos de Barranquilla, se traslado a la Secretaria distrital de gestión humana  </t>
  </si>
  <si>
    <t>Calle 34 No. 43-31  </t>
  </si>
  <si>
    <t>(5) 3399888-3399889 </t>
  </si>
  <si>
    <t>atencionalciudadano@barranquilla.gov.co  </t>
  </si>
  <si>
    <t>ALCALDIA - DISTRITAL BARRANQUILLA ATLANTICO </t>
  </si>
  <si>
    <t>20231140265392  </t>
  </si>
  <si>
    <t>2023-11-29 16:27:00 </t>
  </si>
  <si>
    <t>RD. Legalizaciones - Resolución No. 509 – Fecha: 20/11/2023 – Funcionario: CLAUDIA XIMENA OTALVORA  </t>
  </si>
  <si>
    <t>20231140265402  </t>
  </si>
  <si>
    <t>2023-11-29 16:30:19 </t>
  </si>
  <si>
    <t>RD. Legalizaciones - Resolución No. 508 – Fecha: 20/11/2023 – Funcionario: RONNY ROMERO  </t>
  </si>
  <si>
    <t>20231140265412  </t>
  </si>
  <si>
    <t>2023-11-29 16:39:12 </t>
  </si>
  <si>
    <t>RD. Legalizaciones - Resolución No. 510 – Fecha: 20/11/2023 – Funcionario: JONATHAN PRIETO  </t>
  </si>
  <si>
    <t>20231140265422  </t>
  </si>
  <si>
    <t>2023-11-29 16:46:24 </t>
  </si>
  <si>
    <t>RD. Legalizaciones - Resolución No. 508 – Fecha: 20/11/2023 – Funcionario: ARBEY HERNAN TRUJILLO  </t>
  </si>
  <si>
    <t>20231140265432  </t>
  </si>
  <si>
    <t>2023-11-29 17:02:49 </t>
  </si>
  <si>
    <t>CAC. Requerimiento contrato de obra No 004 de 2022 cuyo objeto es “REALIZAR LOS ESTUDIOS, DISEÑOS Y LA CONSTRUCCIÓN DE LA ESTACIÓN DE BOMBEROS, TIPO 6 EN EL MUNICIPIO DE LA ARGENTINA, DEPARTAMENTO DEL HUILA </t>
  </si>
  <si>
    <t>20231140265442  </t>
  </si>
  <si>
    <t>2023-11-29 17:11:08 </t>
  </si>
  <si>
    <t>CAC.. 2023EE0208191 - Notificación Resolución No. 194 del 23 de noviembre de 2023 por la cual se fija el valor de la tarifa de control fiscal para la vigencia fiscal 2023 a Dirección Nacional de Bomberos DNBC </t>
  </si>
  <si>
    <t>emiliano.zuleta@contraloria.gov.co </t>
  </si>
  <si>
    <t>20231140265452  </t>
  </si>
  <si>
    <t>2023-11-29 17:29:08 </t>
  </si>
  <si>
    <t>CAC. Documentos Escuela  </t>
  </si>
  <si>
    <t>20231140265462  </t>
  </si>
  <si>
    <t>2023-11-29 17:35:42 </t>
  </si>
  <si>
    <t>CAC. Atención para su conocimiento - Horarios pruebas cursos  </t>
  </si>
  <si>
    <t>ar.estevez1@gmail.com  </t>
  </si>
  <si>
    <t>ALFREDO ESTEVEZ  </t>
  </si>
  <si>
    <t>38 </t>
  </si>
  <si>
    <t>20231140265472  </t>
  </si>
  <si>
    <t>2023-11-30 08:28:14 </t>
  </si>
  <si>
    <t>CAC: Remite solicitud aceptación proyecto para la construcción de la estación de bomberos de Aquitania Boyacá. </t>
  </si>
  <si>
    <t>Calle 9 # 8 - 57  </t>
  </si>
  <si>
    <t>3123188888 - 3212885625 </t>
  </si>
  <si>
    <t>bomberosvoluntariosaquitania@hotmail.com  </t>
  </si>
  <si>
    <t>CUERPO DE BOMBEROS VOLUNTARIOS DE AQUITANIA - BOYACA  </t>
  </si>
  <si>
    <t>9004332515 </t>
  </si>
  <si>
    <t>20231140265482  </t>
  </si>
  <si>
    <t>2023-11-30 09:03:54 </t>
  </si>
  <si>
    <t>RD. Cuenta de cobro No. 01 Funcionario: JORGE HUGO CASTRO  </t>
  </si>
  <si>
    <t>CRA 32B # 19 - 29 PASTO </t>
  </si>
  <si>
    <t>3155294281 </t>
  </si>
  <si>
    <t>jorge.castro@dnbc.gov.co </t>
  </si>
  <si>
    <t>JORGE HUGO CASTRO PAZ </t>
  </si>
  <si>
    <t>98.388.803 </t>
  </si>
  <si>
    <t>20231140265492  </t>
  </si>
  <si>
    <t>2023-11-30 09:10:03 </t>
  </si>
  <si>
    <t>RD. Cuenta de cobro No. 02 Funcionario: JORGE HUGO CASTRO  </t>
  </si>
  <si>
    <t>20231140265502  </t>
  </si>
  <si>
    <t>2023-11-30 09:15:17 </t>
  </si>
  <si>
    <t>RD. Cuenta de cobro No. 03 Funcionario: JORGE HUGO CASTRO </t>
  </si>
  <si>
    <t>20231140265512  </t>
  </si>
  <si>
    <t>2023-11-30 09:34:46 </t>
  </si>
  <si>
    <t>RD. Cuenta de cobro No. 05 Funcionario: AGAPITO CASTRO </t>
  </si>
  <si>
    <t>Cra 105 # 78d 42 </t>
  </si>
  <si>
    <t>agapito.castro@dnbc.gov.co </t>
  </si>
  <si>
    <t>20231140265522  </t>
  </si>
  <si>
    <t>2023-11-30 09:41:21 </t>
  </si>
  <si>
    <t>RD. Legalizaciones - Resolución No. 496 – Fecha: 14/11/2023 – Funcionario: SIMON ANDRES GONZALEZ  </t>
  </si>
  <si>
    <t>20231140265532  </t>
  </si>
  <si>
    <t>2023-11-30 10:03:46 </t>
  </si>
  <si>
    <t>RD. Legalizaciones - Resolución No. 504 – Fecha: 17/11/2023 – Funcionario: PAULA ANDREA CORTES  </t>
  </si>
  <si>
    <t>20231140265542  </t>
  </si>
  <si>
    <t>2023-11-30 10:11:13 </t>
  </si>
  <si>
    <t>RD. Legalizaciones - Resolución No. 503 – Fecha: 17/11/2023 – Funcionario: CARLOS HUMBERTO LOPEZ  </t>
  </si>
  <si>
    <t>CALLE 37 NORTE # 2bn 105  </t>
  </si>
  <si>
    <t>humberto.lopez@dnbc.gov.co  </t>
  </si>
  <si>
    <t>20231140265552  </t>
  </si>
  <si>
    <t>2023-11-30 10:37:40 </t>
  </si>
  <si>
    <t>CAC. Carnetización  </t>
  </si>
  <si>
    <t>Carrera 4 # 6 - 30  </t>
  </si>
  <si>
    <t>3116215456 </t>
  </si>
  <si>
    <t>bomberosbalboarda_2007@yahoo.es  </t>
  </si>
  <si>
    <t>CUERPO DE BOMBEROS VOLUNTARIOS DE BALBOA - RISARALDA  </t>
  </si>
  <si>
    <t>45 </t>
  </si>
  <si>
    <t>20231140265562  </t>
  </si>
  <si>
    <t>2023-11-30 10:40:32 </t>
  </si>
  <si>
    <t>RD. Legalizaciones - Resolución No. 542 – Fecha: 27/11/2023 – Funcionario: ARBEY HERNAN TRUJILLO  </t>
  </si>
  <si>
    <t>20231140265572  </t>
  </si>
  <si>
    <t>2023-11-30 10:47:08 </t>
  </si>
  <si>
    <t>RD. Legalizaciones - Resolución No. 533 – Fecha: 24/11/2023 – Funcionario: ARBEY HERNAN TRUJILLO  </t>
  </si>
  <si>
    <t>20231140265582  </t>
  </si>
  <si>
    <t>2023-11-30 11:06:50 </t>
  </si>
  <si>
    <t>RD. Legalizaciones - Resolución No. 505 – Fecha: 17/11/2023 – Funcionario: RAINER NARVAL NARANJO  </t>
  </si>
  <si>
    <t>POR DEFINIR </t>
  </si>
  <si>
    <t>rainernarval@gmail.com </t>
  </si>
  <si>
    <t>20231140265592  </t>
  </si>
  <si>
    <t>2023-11-30 11:10:17 </t>
  </si>
  <si>
    <t>RD. Legalizaciones - Resolución No. 516 – Fecha: 21/11/2023 – Funcionario: EDGAR HERNAN MOLINA  </t>
  </si>
  <si>
    <t>edgar.molina@dnbc.gov.co </t>
  </si>
  <si>
    <t>20231140265602  </t>
  </si>
  <si>
    <t>2023-11-30 11:18:19 </t>
  </si>
  <si>
    <t>RD. Legalizaciones - Resolución No. 512 – Fecha: 20/11/2023 – Funcionario: RAINER NARVAL NARANJO  </t>
  </si>
  <si>
    <t>20231140265612  </t>
  </si>
  <si>
    <t>2023-11-30 11:21:29 </t>
  </si>
  <si>
    <t>RD. Legalizaciones - Resolución No. 508 – Fecha: 20/11/2023 – Funcionario: PAULA ANDREA CORTES  </t>
  </si>
  <si>
    <t>20231140265622  </t>
  </si>
  <si>
    <t>2023-11-30 11:24:40 </t>
  </si>
  <si>
    <t>RD. Legalizaciones - Resolución No. 494 – Fecha: 14/11/2023 – Funcionario: RUBEN DARIO RINCON  </t>
  </si>
  <si>
    <t>20231140265632  </t>
  </si>
  <si>
    <t>2023-11-30 11:28:08 </t>
  </si>
  <si>
    <t>RD. Legalizaciones - Resolución No. 510 – Fecha: 20/11/2023 – Funcionario: ANDREA MERCEDES PEÑUELA  </t>
  </si>
  <si>
    <t>20231140265642  </t>
  </si>
  <si>
    <t>2023-11-30 11:52:31 </t>
  </si>
  <si>
    <t>RD. Servicios públicos. Fac. No. 39922183510 - Cta. No. 11592101 </t>
  </si>
  <si>
    <t>20231140265652  </t>
  </si>
  <si>
    <t>2023-11-30 12:04:56 </t>
  </si>
  <si>
    <t>CAC. Entrega visita DNBC </t>
  </si>
  <si>
    <t>financierabomberos@pereira.gov.co </t>
  </si>
  <si>
    <t>20231140265662  </t>
  </si>
  <si>
    <t>2023-11-30 12:09:34 </t>
  </si>
  <si>
    <t>CAC. DOCUMENTACION PLAN DE MEJORAMIENTO PROCESO IVC  </t>
  </si>
  <si>
    <t>Calle 13 No. 7 - 23  </t>
  </si>
  <si>
    <t>3183487946 </t>
  </si>
  <si>
    <t>bomberos.rionegro@hotmail.com </t>
  </si>
  <si>
    <t>CUERPO DE BOMBEROS VOLUNTARIOS RIONEGRO SANTANDER  </t>
  </si>
  <si>
    <t>20231140265672  </t>
  </si>
  <si>
    <t>2023-11-30 13:51:08 </t>
  </si>
  <si>
    <t>CAC. GESTIÓN DEL RIESGO DE DESASTRES DE LA PRIMAVERA - VICHADA / SOLICITUD DE INFORMACION BOMBERIL </t>
  </si>
  <si>
    <t>yegorama01@gmail.com  </t>
  </si>
  <si>
    <t>YERSON GONZALO MAYORGA RAMOS </t>
  </si>
  <si>
    <t>39 </t>
  </si>
  <si>
    <t>20231140265682  </t>
  </si>
  <si>
    <t>2023-11-30 13:58:58 </t>
  </si>
  <si>
    <t>CAC. ENTREGA DE DOCUMENTACION PLAN DE MEJORAMIENTO PROCESO IVC  </t>
  </si>
  <si>
    <t>20231140265692  </t>
  </si>
  <si>
    <t>2023-11-30 14:13:47 </t>
  </si>
  <si>
    <t>20231140265702  </t>
  </si>
  <si>
    <t>2023-11-30 14:22:48 </t>
  </si>
  <si>
    <t>CAC. Ejecución Inversionista cuerpo de bomberos oficial  </t>
  </si>
  <si>
    <t>Carrera 7 # 18 - 55 piso 4  </t>
  </si>
  <si>
    <t>3368210 - 32488068 </t>
  </si>
  <si>
    <t>contactenos@pereira.gov.co  </t>
  </si>
  <si>
    <t>ALCALDÍA DE PEREIRA  </t>
  </si>
  <si>
    <t>20231140265712  </t>
  </si>
  <si>
    <t>2023-11-30 14:25:37 </t>
  </si>
  <si>
    <t>RD. Cuenta de cobro No. 04 Funcionario: DIANA PATRICIA PEDRAZA  </t>
  </si>
  <si>
    <t>20231140265722  </t>
  </si>
  <si>
    <t>2023-11-30 14:29:47 </t>
  </si>
  <si>
    <t>RD. Cuenta de cobro No. 03 Funcionario: BRAYAN EDUARDO QUINTERO  </t>
  </si>
  <si>
    <t>20231140265732  </t>
  </si>
  <si>
    <t>2023-11-30 14:41:12 </t>
  </si>
  <si>
    <t>bomberos.rionegro@hotmail.com  </t>
  </si>
  <si>
    <t>20231140265742  </t>
  </si>
  <si>
    <t>2023-11-30 14:47:13 </t>
  </si>
  <si>
    <t>RD. Cuenta de cobro No. 04 Funcionario: JOHN HAWUART RAMOS  </t>
  </si>
  <si>
    <t>20231140265752  </t>
  </si>
  <si>
    <t>2023-11-30 15:15:12 </t>
  </si>
  <si>
    <t>CAC. Solicitud de aval para impartir cursos  </t>
  </si>
  <si>
    <t>20231140265762  </t>
  </si>
  <si>
    <t>2023-11-30 15:33:31 </t>
  </si>
  <si>
    <t>RD. Cuenta de cobro No. 01 Funcionario: CHRISTIAN LEANDRO SOLIS  </t>
  </si>
  <si>
    <t>3132842669 </t>
  </si>
  <si>
    <t>solislibre22@gmail.com </t>
  </si>
  <si>
    <t>CHRISTIAN LEANDRO SOLIS RIAÑO </t>
  </si>
  <si>
    <t>80.224.980 </t>
  </si>
  <si>
    <t>20231140265772  </t>
  </si>
  <si>
    <t>2023-11-30 15:42:30 </t>
  </si>
  <si>
    <t>RD. Cuenta de cobro No. 02 Funcionario: CHRISTIAN LEANDRO SOLIS  </t>
  </si>
  <si>
    <t>solislibre22@gmail.com  </t>
  </si>
  <si>
    <t>20231140265782  </t>
  </si>
  <si>
    <t>2023-11-30 15:56:15 </t>
  </si>
  <si>
    <t>RD. Cuenta de cobro No. 06 Funcionario: RAINER NARVAL NARANJO  </t>
  </si>
  <si>
    <t>20231140265792  </t>
  </si>
  <si>
    <t>2023-11-30 16:01:44 </t>
  </si>
  <si>
    <t>CAC. Respuesta a solicitud de vehiculos sin placa  </t>
  </si>
  <si>
    <t>Carrera 11 No. 17 - Esquina, Palacio Municipal.  </t>
  </si>
  <si>
    <t>(1) 8393510 ext 1010/1020 </t>
  </si>
  <si>
    <t>atencion@girardot-cundinamarca.gov.co  </t>
  </si>
  <si>
    <t>ALCALDIA GIRARDOT CUNDINAMARCA </t>
  </si>
  <si>
    <t>20231140265802  </t>
  </si>
  <si>
    <t>2023-11-30 16:07:34 </t>
  </si>
  <si>
    <t>CAC. ENTREGA DE DOCUMENTACION PROCESO IVC  </t>
  </si>
  <si>
    <t>20231140265812  </t>
  </si>
  <si>
    <t>2023-11-30 16:14:04 </t>
  </si>
  <si>
    <t>CAC. Punto de bomberos para un municipio </t>
  </si>
  <si>
    <t>paola1184_2@hotmail.com  </t>
  </si>
  <si>
    <t>PAOLA ANDREA HERNANDEZ  </t>
  </si>
  <si>
    <t>Orlando Murillo Lopez </t>
  </si>
  <si>
    <t>20231140265822  </t>
  </si>
  <si>
    <t>2023-11-30 16:20:49 </t>
  </si>
  <si>
    <t>20231140265832  </t>
  </si>
  <si>
    <t>2023-11-30 16:23:38 </t>
  </si>
  <si>
    <t>20231140265842  </t>
  </si>
  <si>
    <t>2023-11-30 16:28:21 </t>
  </si>
  <si>
    <t>CAC. Solicitud de aval para impartir cursos </t>
  </si>
  <si>
    <t>20231140265852  </t>
  </si>
  <si>
    <t>2023-11-30 16:31:40 </t>
  </si>
  <si>
    <t>20231140265862  </t>
  </si>
  <si>
    <t>2023-11-30 16:34:44 </t>
  </si>
  <si>
    <t>20231140265872  </t>
  </si>
  <si>
    <t>2023-11-30 16:37:56 </t>
  </si>
  <si>
    <t>20231140265882  </t>
  </si>
  <si>
    <t>2023-11-30 16:45:30 </t>
  </si>
  <si>
    <t>CAC. AVAL REGISTRO CURSOS BEIMAR SEPULVEDA </t>
  </si>
  <si>
    <t>CARRERA 3 CALLE 3 ESQUINA  </t>
  </si>
  <si>
    <t>2236122 </t>
  </si>
  <si>
    <t>cbvbgd@gmail.com </t>
  </si>
  <si>
    <t>CUERPO DE BOMBEROS VOLUNTARIOS DE BUGALAGRANDE  </t>
  </si>
  <si>
    <t>891.900.804-1 </t>
  </si>
  <si>
    <t>20231140265892  </t>
  </si>
  <si>
    <t>2023-11-30 16:49:12 </t>
  </si>
  <si>
    <t>CAC. Solicitud entrega vehículo Delegación Departamental  </t>
  </si>
  <si>
    <t>CALLE 6 No. 3 -45  </t>
  </si>
  <si>
    <t>3122194962 </t>
  </si>
  <si>
    <t>bomberoscolon219@gmail.com  </t>
  </si>
  <si>
    <t>DELEGACION DEPARTAMENTAL DE BOMBEROS PUTUMAYO JAVIER ALVARO BENAVIDES  </t>
  </si>
  <si>
    <t>20231140265902  </t>
  </si>
  <si>
    <t>2023-11-30 16:59:05 </t>
  </si>
  <si>
    <t>CAC. DOC Cierre Pro Edu CFB 1°prom Duitama 003-2023 / Evidencia del Cierre del Curso de Formación para Bombero 1°  </t>
  </si>
  <si>
    <t>capacitacionbomberosduitama@gmail.com </t>
  </si>
  <si>
    <t>20231140265912  </t>
  </si>
  <si>
    <t>2023-11-30 17:05:00 </t>
  </si>
  <si>
    <t>CAC. LISTADO DE ASPIRANTES EN CURSO FORMACION BOMBEROS. </t>
  </si>
  <si>
    <t>VIA AEROPUERTO ,BARRIO LA ESPERANZA  </t>
  </si>
  <si>
    <t>3127671091 </t>
  </si>
  <si>
    <t>bomberosprimaveravichada@gmail.com </t>
  </si>
  <si>
    <t>CUERPO DE BOMBEROS VOLUNTARIOS DE LA PRIMAVERA  </t>
  </si>
  <si>
    <t>9004071570 </t>
  </si>
  <si>
    <t>20231140265922  </t>
  </si>
  <si>
    <t>2023-11-30 17:26:53 </t>
  </si>
  <si>
    <t>CAC. Rifa cuerpo de bomberos voluntarios san pedro de Uraba  </t>
  </si>
  <si>
    <t>sandra.lorena2804@outlook.com </t>
  </si>
  <si>
    <t>Correo atencion ciudadano</t>
  </si>
  <si>
    <t>Servicio de mensajeria</t>
  </si>
  <si>
    <t>Canal escrito</t>
  </si>
  <si>
    <t>En proceso</t>
  </si>
  <si>
    <t>Vencida</t>
  </si>
  <si>
    <t>15-11-2023 20:07 PM	Archivar	ANDRES FERNANDO RODRIGUEZ AGUDELO 2	Prueba de envío</t>
  </si>
  <si>
    <t>Cordoba</t>
  </si>
  <si>
    <t>Entidad Bomberil</t>
  </si>
  <si>
    <t>Acompañamiento juridico</t>
  </si>
  <si>
    <t xml:space="preserve">ANDRES FERNANDO RODRIGUEZ AGUDELO 2	</t>
  </si>
  <si>
    <t>SUBDIRECCIÓN ESTRATÉGICA Y DE COORDINACIÓN BOMBERIL</t>
  </si>
  <si>
    <t>Cumplida</t>
  </si>
  <si>
    <t>Pdf</t>
  </si>
  <si>
    <t>Si</t>
  </si>
  <si>
    <t>N/A</t>
  </si>
  <si>
    <t>19-11-2023 22:34 PM	Archivar	Jorge Fabian Rodriguez Hincapie	20231140258892 se contesto con el radicado de salida 20232110098301y se notifico el 17 de noviembre de 2023.</t>
  </si>
  <si>
    <t>Caldas</t>
  </si>
  <si>
    <t>Legislacion bomberil</t>
  </si>
  <si>
    <t xml:space="preserve">	Jorge Fabian Rodriguez Hincapie</t>
  </si>
  <si>
    <t>07-11-2023 09:23 AM	Archivar	Edgar Alexander Maya Lopez	Se responde por correo electronico</t>
  </si>
  <si>
    <t>Cundinamarca</t>
  </si>
  <si>
    <t>Educacion bomberil</t>
  </si>
  <si>
    <t xml:space="preserve">	Edgar Alexander Maya Lopez</t>
  </si>
  <si>
    <t>Peticion informativa sin necesidad de radicado de salida del area de Educacion.</t>
  </si>
  <si>
    <t>22-11-2023 16:14 PM	Archivar	ALVARO OCTAVIO GUTIERREZ ALEGRIA	Se da respuesta al radicado 20231140259642 mediante correo electrónico</t>
  </si>
  <si>
    <t>Caqueta</t>
  </si>
  <si>
    <t xml:space="preserve">	ALVARO OCTAVIO GUTIERREZ ALEGRIA</t>
  </si>
  <si>
    <t>22-11-2023 10:24 AM	Archivar	Edgar Alexander Maya Lopez	Se responde por correo electronico</t>
  </si>
  <si>
    <t>Huila</t>
  </si>
  <si>
    <t>Boyaca</t>
  </si>
  <si>
    <t>Persona natural</t>
  </si>
  <si>
    <t>Andrea Bibiana Castañeda Durán</t>
  </si>
  <si>
    <t>FORMULACIÓN, ACTUALIZACIÓN ,ACOMPAÑAMINETO NORMATIVO Y OPERATIVO</t>
  </si>
  <si>
    <t>Extemporanea</t>
  </si>
  <si>
    <t>29-11-2023 12:20 PM	Archivar	Andrea Bibiana Castañeda Durán	SE DIO TRÁMITE CON RAD. 20232110098531 ENVIADO EL 28/11/23</t>
  </si>
  <si>
    <t>20-11-2023 08:55 AM	Archivar	KEYLA YESENIA CORTES RODRIGUEZ	se da respuesta vía correo electrónico para fines pertinentes.</t>
  </si>
  <si>
    <t>Sucre</t>
  </si>
  <si>
    <t>Otros</t>
  </si>
  <si>
    <t>KEYLA YESENIA CORTES RODRIGUEZ</t>
  </si>
  <si>
    <t>COORDINACIÓN OPERATIVA</t>
  </si>
  <si>
    <t>14-11-2023 11:57 AM	Archivar	Julio Cesar Garcia Triana	SE DA RESPUESTA EL 14 DE NOVIEMBRE DE 2023 CON EL ORFEO 20231140255682 - 20232150096901 EL CUAL SE REMITIO POREL CORREO DE RESPUETAS DE ATENCION AL CIUDADANO AL PETICIONARIO</t>
  </si>
  <si>
    <t>Entidad territorial</t>
  </si>
  <si>
    <t>Seguimiento a Cuerpo de bomberos</t>
  </si>
  <si>
    <t xml:space="preserve">	Julio Cesar Garcia Triana</t>
  </si>
  <si>
    <t>INSPECCIÓN, VIGILANCIA Y CONTROL</t>
  </si>
  <si>
    <t>Sin evidencia de respuesta</t>
  </si>
  <si>
    <t>21-11-2023 10:30 AM	Archivar	Andrea Bibiana Castañeda Durán	SE DIO TRÁMITE CON RAD. 20232110098371 ENVIADO EL 17/11/23</t>
  </si>
  <si>
    <t>Norte de Santander</t>
  </si>
  <si>
    <t xml:space="preserve">	20232110098371</t>
  </si>
  <si>
    <t>15-11-2023 15:11 PM	Archivar	GERMAN MAURICIO MARQUEZ RUIZ	Requerimiento Contestado</t>
  </si>
  <si>
    <t>Bogota D.C</t>
  </si>
  <si>
    <t>Entidad Publica</t>
  </si>
  <si>
    <t>Administrativo</t>
  </si>
  <si>
    <t>GERMAN MAURICIO MARQUEZ RUIZ</t>
  </si>
  <si>
    <t>GESTIÓN JURÍDICA</t>
  </si>
  <si>
    <t>DIRECCION GENERAL</t>
  </si>
  <si>
    <t xml:space="preserve">	20231000098251</t>
  </si>
  <si>
    <t>24-11-2023 09:36 AM	Archivar	GERMAN MAURICIO MARQUEZ RUIZ	Se aclara que el primer requerimiento se respondió a tiempo e inclusive se remitió la documentación solicitada. En esta reiteración, se remite nuevamente lo solicitado mediante correo electronico. Plataforma de OneDrive no funcionó</t>
  </si>
  <si>
    <t xml:space="preserve">	20232140098281</t>
  </si>
  <si>
    <t>Santander</t>
  </si>
  <si>
    <t xml:space="preserve">	20232110099071</t>
  </si>
  <si>
    <t>Tolima</t>
  </si>
  <si>
    <t xml:space="preserve"> SUBDIRECCIÓN ADMINISTRATIVA Y FINANCIERA</t>
  </si>
  <si>
    <t>Recurso para bomberos</t>
  </si>
  <si>
    <t>CONTROL INTERNO</t>
  </si>
  <si>
    <t>Valle del Cauca</t>
  </si>
  <si>
    <t>Nariño</t>
  </si>
  <si>
    <t>MINISTERIO DE AMBIENTE  /  JOHN ALEXANDER ACEVEDO</t>
  </si>
  <si>
    <t>No designa</t>
  </si>
  <si>
    <t>Quindio</t>
  </si>
  <si>
    <t>Persona juridica</t>
  </si>
  <si>
    <t>Entidad publica</t>
  </si>
  <si>
    <t>Nataly Salas Casallas</t>
  </si>
  <si>
    <t>Atlantico</t>
  </si>
  <si>
    <t xml:space="preserve">	GERMAN MAURICIO MARQUEZ RUIZ</t>
  </si>
  <si>
    <t xml:space="preserve">	Margodt Obando Beltrán</t>
  </si>
  <si>
    <t>11-12-2023 12:58 PM	Archivar	Edgar Alexander Maya Lopez	Se responde por correo electronico</t>
  </si>
  <si>
    <t>No se genera radicado de salida</t>
  </si>
  <si>
    <t>Vichada</t>
  </si>
  <si>
    <t xml:space="preserve">	20232110100251</t>
  </si>
  <si>
    <t>Antioquia</t>
  </si>
  <si>
    <t>Etiquetas de fila</t>
  </si>
  <si>
    <t>Total general</t>
  </si>
  <si>
    <t>Cuenta de Área</t>
  </si>
  <si>
    <t>Cuenta de Estado</t>
  </si>
  <si>
    <t>Cuenta de Canal Oficial de Entrada</t>
  </si>
  <si>
    <t>Cuenta de Servicio de Entrada</t>
  </si>
  <si>
    <t>Cuenta de Naturaleza jurídica del peticionario</t>
  </si>
  <si>
    <t>Cuenta de Departamento</t>
  </si>
  <si>
    <t>Cuenta de Tema de Consulta</t>
  </si>
  <si>
    <t>Cuenta de Tipo de petición</t>
  </si>
  <si>
    <t>Promedio de Días hábiles</t>
  </si>
  <si>
    <t>Mes</t>
  </si>
  <si>
    <t>Cuenta Entrada</t>
  </si>
  <si>
    <t>Septiembre</t>
  </si>
  <si>
    <t>Octubre</t>
  </si>
  <si>
    <t>Noviembre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</si>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</sst>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2" x14ac:knownFonts="1">
    <font>
      <sz val="11"/>
      <color theme="1"/>
      <name val="Calibri"/>
      <family val="2"/>
      <scheme val="minor"/>
    </font>
    <font>
      <b/>
      <sz val="11"/>
      <name val="Calibri"/>
      <family val="2"/>
      <scheme val="minor"/>
    </font>
    <font>
      <sz val="9"/>
      <name val="Calibri"/>
      <family val="2"/>
      <scheme val="minor"/>
    </font>
    <font>
      <sz val="10"/>
      <name val="Calibri"/>
      <family val="2"/>
      <scheme val="minor"/>
    </font>
    <font>
      <sz val="11"/>
      <color theme="1"/>
      <name val="Calibri"/>
      <family val="2"/>
      <scheme val="minor"/>
    </font>
    <font>
      <sz val="8"/>
      <name val="Arial"/>
      <family val="2"/>
    </font>
    <font>
      <sz val="10"/>
      <name val="Arial"/>
      <family val="2"/>
    </font>
    <font>
      <b/>
      <sz val="8"/>
      <color rgb="FF006699"/>
      <name val="Verdana"/>
      <family val="2"/>
    </font>
    <font>
      <b/>
      <sz val="8"/>
      <color rgb="FF000000"/>
      <name val="Verdana"/>
      <family val="2"/>
    </font>
    <font>
      <sz val="11"/>
      <name val="Calibri"/>
      <family val="2"/>
      <scheme val="minor"/>
    </font>
    <font>
      <sz val="8"/>
      <name val="Verdana"/>
      <family val="2"/>
    </font>
    <font>
      <b/>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
      <patternFill patternType="solid">
        <fgColor rgb="FFE3E8EC"/>
        <bgColor indexed="64"/>
      </patternFill>
    </fill>
    <fill>
      <patternFill patternType="solid">
        <fgColor rgb="FFE4E9EF"/>
        <bgColor indexed="64"/>
      </patternFill>
    </fill>
    <fill>
      <patternFill patternType="solid">
        <fgColor rgb="FF0070C0"/>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7">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8" fillId="6" borderId="1" xfId="0" applyFont="1" applyFill="1" applyBorder="1" applyAlignment="1">
      <alignment vertical="center" wrapText="1"/>
    </xf>
    <xf numFmtId="0" fontId="0" fillId="0" borderId="1" xfId="0" applyBorder="1" applyAlignment="1">
      <alignment wrapText="1"/>
    </xf>
    <xf numFmtId="0" fontId="9" fillId="0" borderId="1" xfId="0"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9" fillId="0" borderId="1" xfId="0" applyNumberFormat="1" applyFont="1" applyBorder="1" applyAlignment="1">
      <alignment horizont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pivotButton="1" applyBorder="1"/>
    <xf numFmtId="0" fontId="0" fillId="0" borderId="1" xfId="0" applyBorder="1"/>
    <xf numFmtId="0" fontId="0" fillId="0" borderId="1" xfId="0" applyBorder="1" applyAlignment="1">
      <alignment horizontal="left"/>
    </xf>
    <xf numFmtId="1" fontId="0" fillId="0" borderId="1" xfId="0" applyNumberFormat="1" applyBorder="1"/>
    <xf numFmtId="0" fontId="0" fillId="0" borderId="1" xfId="0" pivotButton="1" applyBorder="1" applyAlignment="1">
      <alignment wrapText="1"/>
    </xf>
    <xf numFmtId="0" fontId="0" fillId="0" borderId="1" xfId="0" applyBorder="1" applyAlignment="1">
      <alignment horizontal="left" wrapText="1"/>
    </xf>
    <xf numFmtId="10" fontId="0" fillId="0" borderId="1" xfId="1" applyNumberFormat="1" applyFont="1" applyBorder="1" applyAlignment="1">
      <alignment horizontal="center" vertical="center" wrapText="1"/>
    </xf>
    <xf numFmtId="0" fontId="11" fillId="11" borderId="1" xfId="0" applyFont="1" applyFill="1" applyBorder="1" applyAlignment="1">
      <alignment wrapText="1"/>
    </xf>
    <xf numFmtId="0" fontId="11" fillId="11" borderId="1" xfId="0" applyFont="1" applyFill="1" applyBorder="1" applyAlignment="1">
      <alignment horizontal="left" wrapText="1"/>
    </xf>
    <xf numFmtId="9" fontId="0" fillId="0" borderId="1" xfId="1" applyFont="1" applyBorder="1" applyAlignment="1">
      <alignment horizontal="center" vertical="center" wrapText="1"/>
    </xf>
    <xf numFmtId="10" fontId="0" fillId="0" borderId="0" xfId="1" applyNumberFormat="1" applyFont="1" applyAlignment="1">
      <alignment horizontal="center" vertical="center"/>
    </xf>
    <xf numFmtId="10" fontId="0" fillId="0" borderId="1" xfId="1" applyNumberFormat="1" applyFont="1" applyBorder="1" applyAlignment="1">
      <alignment horizontal="center" vertical="center"/>
    </xf>
    <xf numFmtId="9" fontId="0" fillId="0" borderId="1" xfId="1" applyFont="1" applyBorder="1" applyAlignment="1">
      <alignment horizontal="center" vertical="center"/>
    </xf>
  </cellXfs>
  <cellStyles count="2">
    <cellStyle name="Normal" xfId="0" builtinId="0"/>
    <cellStyle name="Porcentaje" xfId="1" builtinId="5"/>
  </cellStyles>
  <dxfs count="9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Noviembre 2023.xlsx]Dinamicas!TablaDinámica2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Dinamicas!$B$18</c:f>
              <c:strCache>
                <c:ptCount val="1"/>
                <c:pt idx="0">
                  <c:v>Total</c:v>
                </c:pt>
              </c:strCache>
            </c:strRef>
          </c:tx>
          <c:spPr>
            <a:solidFill>
              <a:schemeClr val="accent1"/>
            </a:solidFill>
            <a:ln>
              <a:noFill/>
            </a:ln>
            <a:effectLst/>
          </c:spPr>
          <c:invertIfNegative val="0"/>
          <c:cat>
            <c:strRef>
              <c:f>Dinamicas!$A$19:$A$23</c:f>
              <c:strCache>
                <c:ptCount val="4"/>
                <c:pt idx="0">
                  <c:v>Cumplida</c:v>
                </c:pt>
                <c:pt idx="1">
                  <c:v>En proceso</c:v>
                </c:pt>
                <c:pt idx="2">
                  <c:v>Extemporanea</c:v>
                </c:pt>
                <c:pt idx="3">
                  <c:v>Vencida</c:v>
                </c:pt>
              </c:strCache>
            </c:strRef>
          </c:cat>
          <c:val>
            <c:numRef>
              <c:f>Dinamicas!$B$19:$B$23</c:f>
              <c:numCache>
                <c:formatCode>General</c:formatCode>
                <c:ptCount val="4"/>
                <c:pt idx="0">
                  <c:v>10</c:v>
                </c:pt>
                <c:pt idx="1">
                  <c:v>24</c:v>
                </c:pt>
                <c:pt idx="2">
                  <c:v>1</c:v>
                </c:pt>
                <c:pt idx="3">
                  <c:v>27</c:v>
                </c:pt>
              </c:numCache>
            </c:numRef>
          </c:val>
          <c:extLst>
            <c:ext xmlns:c16="http://schemas.microsoft.com/office/drawing/2014/chart" uri="{C3380CC4-5D6E-409C-BE32-E72D297353CC}">
              <c16:uniqueId val="{00000000-5B3D-47E1-BB1C-1F4CA866F221}"/>
            </c:ext>
          </c:extLst>
        </c:ser>
        <c:dLbls>
          <c:showLegendKey val="0"/>
          <c:showVal val="0"/>
          <c:showCatName val="0"/>
          <c:showSerName val="0"/>
          <c:showPercent val="0"/>
          <c:showBubbleSize val="0"/>
        </c:dLbls>
        <c:gapWidth val="219"/>
        <c:overlap val="-27"/>
        <c:axId val="1937659680"/>
        <c:axId val="2054414640"/>
      </c:barChart>
      <c:catAx>
        <c:axId val="193765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4414640"/>
        <c:crosses val="autoZero"/>
        <c:auto val="1"/>
        <c:lblAlgn val="ctr"/>
        <c:lblOffset val="100"/>
        <c:noMultiLvlLbl val="0"/>
      </c:catAx>
      <c:valAx>
        <c:axId val="205441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3765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Dinamicas!$A$37:$A$39</c:f>
              <c:strCache>
                <c:ptCount val="3"/>
                <c:pt idx="0">
                  <c:v>Septiembre</c:v>
                </c:pt>
                <c:pt idx="1">
                  <c:v>Octubre</c:v>
                </c:pt>
                <c:pt idx="2">
                  <c:v>Noviembre</c:v>
                </c:pt>
              </c:strCache>
            </c:strRef>
          </c:cat>
          <c:val>
            <c:numRef>
              <c:f>Dinamicas!$B$37:$B$39</c:f>
              <c:numCache>
                <c:formatCode>General</c:formatCode>
                <c:ptCount val="3"/>
                <c:pt idx="0">
                  <c:v>83</c:v>
                </c:pt>
                <c:pt idx="1">
                  <c:v>71</c:v>
                </c:pt>
                <c:pt idx="2">
                  <c:v>62</c:v>
                </c:pt>
              </c:numCache>
            </c:numRef>
          </c:val>
          <c:extLst>
            <c:ext xmlns:c16="http://schemas.microsoft.com/office/drawing/2014/chart" uri="{C3380CC4-5D6E-409C-BE32-E72D297353CC}">
              <c16:uniqueId val="{00000000-6008-4DCF-B5D4-416C34B20E16}"/>
            </c:ext>
          </c:extLst>
        </c:ser>
        <c:dLbls>
          <c:showLegendKey val="0"/>
          <c:showVal val="0"/>
          <c:showCatName val="0"/>
          <c:showSerName val="0"/>
          <c:showPercent val="0"/>
          <c:showBubbleSize val="0"/>
        </c:dLbls>
        <c:gapWidth val="219"/>
        <c:overlap val="-27"/>
        <c:axId val="134401312"/>
        <c:axId val="2054332896"/>
      </c:barChart>
      <c:catAx>
        <c:axId val="13440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4332896"/>
        <c:crosses val="autoZero"/>
        <c:auto val="1"/>
        <c:lblAlgn val="ctr"/>
        <c:lblOffset val="100"/>
        <c:noMultiLvlLbl val="0"/>
      </c:catAx>
      <c:valAx>
        <c:axId val="2054332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401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Noviembre 2023.xlsx]Dinamicas!TablaDinámica9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Dinamicas!$B$172</c:f>
              <c:strCache>
                <c:ptCount val="1"/>
                <c:pt idx="0">
                  <c:v>Total</c:v>
                </c:pt>
              </c:strCache>
            </c:strRef>
          </c:tx>
          <c:spPr>
            <a:solidFill>
              <a:schemeClr val="accent1"/>
            </a:solidFill>
            <a:ln>
              <a:noFill/>
            </a:ln>
            <a:effectLst/>
          </c:spPr>
          <c:invertIfNegative val="0"/>
          <c:cat>
            <c:strRef>
              <c:f>Dinamicas!$A$173:$A$178</c:f>
              <c:strCache>
                <c:ptCount val="5"/>
                <c:pt idx="0">
                  <c:v>PETICIóN DE CONSULTA </c:v>
                </c:pt>
                <c:pt idx="1">
                  <c:v>PETICIóN DOCUMENTOS O INFORMACIóN </c:v>
                </c:pt>
                <c:pt idx="2">
                  <c:v>PETICION ENTRE AUTORIDADES </c:v>
                </c:pt>
                <c:pt idx="3">
                  <c:v>PETICIóN INTERéS GENERAL  </c:v>
                </c:pt>
                <c:pt idx="4">
                  <c:v>PETICIóN INTERéS PARTICULAR  </c:v>
                </c:pt>
              </c:strCache>
            </c:strRef>
          </c:cat>
          <c:val>
            <c:numRef>
              <c:f>Dinamicas!$B$173:$B$178</c:f>
              <c:numCache>
                <c:formatCode>General</c:formatCode>
                <c:ptCount val="5"/>
                <c:pt idx="0">
                  <c:v>3</c:v>
                </c:pt>
                <c:pt idx="1">
                  <c:v>5</c:v>
                </c:pt>
                <c:pt idx="2">
                  <c:v>17</c:v>
                </c:pt>
                <c:pt idx="3">
                  <c:v>23</c:v>
                </c:pt>
                <c:pt idx="4">
                  <c:v>14</c:v>
                </c:pt>
              </c:numCache>
            </c:numRef>
          </c:val>
          <c:extLst>
            <c:ext xmlns:c16="http://schemas.microsoft.com/office/drawing/2014/chart" uri="{C3380CC4-5D6E-409C-BE32-E72D297353CC}">
              <c16:uniqueId val="{00000000-6E3B-4EF7-8BF5-49CF39E36F2F}"/>
            </c:ext>
          </c:extLst>
        </c:ser>
        <c:dLbls>
          <c:showLegendKey val="0"/>
          <c:showVal val="0"/>
          <c:showCatName val="0"/>
          <c:showSerName val="0"/>
          <c:showPercent val="0"/>
          <c:showBubbleSize val="0"/>
        </c:dLbls>
        <c:gapWidth val="219"/>
        <c:overlap val="-27"/>
        <c:axId val="2047744896"/>
        <c:axId val="129307488"/>
      </c:barChart>
      <c:catAx>
        <c:axId val="204774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07488"/>
        <c:crosses val="autoZero"/>
        <c:auto val="1"/>
        <c:lblAlgn val="ctr"/>
        <c:lblOffset val="100"/>
        <c:noMultiLvlLbl val="0"/>
      </c:catAx>
      <c:valAx>
        <c:axId val="12930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7744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Noviembre 2023.xlsx]Dinamicas!TablaDinámica4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Dinamicas!$B$60</c:f>
              <c:strCache>
                <c:ptCount val="1"/>
                <c:pt idx="0">
                  <c:v>Total</c:v>
                </c:pt>
              </c:strCache>
            </c:strRef>
          </c:tx>
          <c:spPr>
            <a:solidFill>
              <a:schemeClr val="accent1"/>
            </a:solidFill>
            <a:ln>
              <a:noFill/>
            </a:ln>
            <a:effectLst/>
          </c:spPr>
          <c:invertIfNegative val="0"/>
          <c:cat>
            <c:strRef>
              <c:f>Dinamicas!$A$61:$A$62</c:f>
              <c:strCache>
                <c:ptCount val="1"/>
                <c:pt idx="0">
                  <c:v>Canal escrito</c:v>
                </c:pt>
              </c:strCache>
            </c:strRef>
          </c:cat>
          <c:val>
            <c:numRef>
              <c:f>Dinamicas!$B$61:$B$62</c:f>
              <c:numCache>
                <c:formatCode>General</c:formatCode>
                <c:ptCount val="1"/>
                <c:pt idx="0">
                  <c:v>62</c:v>
                </c:pt>
              </c:numCache>
            </c:numRef>
          </c:val>
          <c:extLst>
            <c:ext xmlns:c16="http://schemas.microsoft.com/office/drawing/2014/chart" uri="{C3380CC4-5D6E-409C-BE32-E72D297353CC}">
              <c16:uniqueId val="{00000000-1682-48F1-B4DE-4BA0A7882450}"/>
            </c:ext>
          </c:extLst>
        </c:ser>
        <c:dLbls>
          <c:showLegendKey val="0"/>
          <c:showVal val="0"/>
          <c:showCatName val="0"/>
          <c:showSerName val="0"/>
          <c:showPercent val="0"/>
          <c:showBubbleSize val="0"/>
        </c:dLbls>
        <c:gapWidth val="182"/>
        <c:axId val="127183872"/>
        <c:axId val="2058753856"/>
      </c:barChart>
      <c:catAx>
        <c:axId val="127183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8753856"/>
        <c:crosses val="autoZero"/>
        <c:auto val="1"/>
        <c:lblAlgn val="ctr"/>
        <c:lblOffset val="100"/>
        <c:noMultiLvlLbl val="0"/>
      </c:catAx>
      <c:valAx>
        <c:axId val="2058753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183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Noviembre 2023.xlsx]Dinamicas!TablaDinámica6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Dinamicas!$B$98</c:f>
              <c:strCache>
                <c:ptCount val="1"/>
                <c:pt idx="0">
                  <c:v>Total</c:v>
                </c:pt>
              </c:strCache>
            </c:strRef>
          </c:tx>
          <c:spPr>
            <a:solidFill>
              <a:schemeClr val="accent1"/>
            </a:solidFill>
            <a:ln>
              <a:noFill/>
            </a:ln>
            <a:effectLst/>
          </c:spPr>
          <c:invertIfNegative val="0"/>
          <c:cat>
            <c:strRef>
              <c:f>Dinamicas!$A$99:$A$104</c:f>
              <c:strCache>
                <c:ptCount val="5"/>
                <c:pt idx="0">
                  <c:v>Entidad Bomberil</c:v>
                </c:pt>
                <c:pt idx="1">
                  <c:v>Entidad Publica</c:v>
                </c:pt>
                <c:pt idx="2">
                  <c:v>Entidad territorial</c:v>
                </c:pt>
                <c:pt idx="3">
                  <c:v>Persona juridica</c:v>
                </c:pt>
                <c:pt idx="4">
                  <c:v>Persona natural</c:v>
                </c:pt>
              </c:strCache>
            </c:strRef>
          </c:cat>
          <c:val>
            <c:numRef>
              <c:f>Dinamicas!$B$99:$B$104</c:f>
              <c:numCache>
                <c:formatCode>General</c:formatCode>
                <c:ptCount val="5"/>
                <c:pt idx="0">
                  <c:v>18</c:v>
                </c:pt>
                <c:pt idx="1">
                  <c:v>12</c:v>
                </c:pt>
                <c:pt idx="2">
                  <c:v>14</c:v>
                </c:pt>
                <c:pt idx="3">
                  <c:v>4</c:v>
                </c:pt>
                <c:pt idx="4">
                  <c:v>14</c:v>
                </c:pt>
              </c:numCache>
            </c:numRef>
          </c:val>
          <c:extLst>
            <c:ext xmlns:c16="http://schemas.microsoft.com/office/drawing/2014/chart" uri="{C3380CC4-5D6E-409C-BE32-E72D297353CC}">
              <c16:uniqueId val="{00000000-1ECF-420C-93AE-6127BEF0BDC8}"/>
            </c:ext>
          </c:extLst>
        </c:ser>
        <c:dLbls>
          <c:showLegendKey val="0"/>
          <c:showVal val="0"/>
          <c:showCatName val="0"/>
          <c:showSerName val="0"/>
          <c:showPercent val="0"/>
          <c:showBubbleSize val="0"/>
        </c:dLbls>
        <c:gapWidth val="219"/>
        <c:overlap val="-27"/>
        <c:axId val="1596073136"/>
        <c:axId val="2046518416"/>
      </c:barChart>
      <c:catAx>
        <c:axId val="159607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6518416"/>
        <c:crosses val="autoZero"/>
        <c:auto val="1"/>
        <c:lblAlgn val="ctr"/>
        <c:lblOffset val="100"/>
        <c:noMultiLvlLbl val="0"/>
      </c:catAx>
      <c:valAx>
        <c:axId val="204651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6073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Noviembre 2023.xlsx]Dinamicas!TablaDinámica7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Dinamicas!$B$117</c:f>
              <c:strCache>
                <c:ptCount val="1"/>
                <c:pt idx="0">
                  <c:v>Total</c:v>
                </c:pt>
              </c:strCache>
            </c:strRef>
          </c:tx>
          <c:spPr>
            <a:solidFill>
              <a:schemeClr val="accent1"/>
            </a:solidFill>
            <a:ln>
              <a:noFill/>
            </a:ln>
            <a:effectLst/>
          </c:spPr>
          <c:invertIfNegative val="0"/>
          <c:cat>
            <c:strRef>
              <c:f>Dinamicas!$A$118:$A$136</c:f>
              <c:strCache>
                <c:ptCount val="18"/>
                <c:pt idx="0">
                  <c:v>Antioquia</c:v>
                </c:pt>
                <c:pt idx="1">
                  <c:v>Atlantico</c:v>
                </c:pt>
                <c:pt idx="2">
                  <c:v>Bogota D.C</c:v>
                </c:pt>
                <c:pt idx="3">
                  <c:v>Boyaca</c:v>
                </c:pt>
                <c:pt idx="4">
                  <c:v>Caldas</c:v>
                </c:pt>
                <c:pt idx="5">
                  <c:v>Caqueta</c:v>
                </c:pt>
                <c:pt idx="6">
                  <c:v>Cordoba</c:v>
                </c:pt>
                <c:pt idx="7">
                  <c:v>Cundinamarca</c:v>
                </c:pt>
                <c:pt idx="8">
                  <c:v>Huila</c:v>
                </c:pt>
                <c:pt idx="9">
                  <c:v>Nariño</c:v>
                </c:pt>
                <c:pt idx="10">
                  <c:v>No designa</c:v>
                </c:pt>
                <c:pt idx="11">
                  <c:v>Norte de Santander</c:v>
                </c:pt>
                <c:pt idx="12">
                  <c:v>Quindio</c:v>
                </c:pt>
                <c:pt idx="13">
                  <c:v>Santander</c:v>
                </c:pt>
                <c:pt idx="14">
                  <c:v>Sucre</c:v>
                </c:pt>
                <c:pt idx="15">
                  <c:v>Tolima</c:v>
                </c:pt>
                <c:pt idx="16">
                  <c:v>Valle del Cauca</c:v>
                </c:pt>
                <c:pt idx="17">
                  <c:v>Vichada</c:v>
                </c:pt>
              </c:strCache>
            </c:strRef>
          </c:cat>
          <c:val>
            <c:numRef>
              <c:f>Dinamicas!$B$118:$B$136</c:f>
              <c:numCache>
                <c:formatCode>General</c:formatCode>
                <c:ptCount val="18"/>
                <c:pt idx="0">
                  <c:v>1</c:v>
                </c:pt>
                <c:pt idx="1">
                  <c:v>1</c:v>
                </c:pt>
                <c:pt idx="2">
                  <c:v>16</c:v>
                </c:pt>
                <c:pt idx="3">
                  <c:v>4</c:v>
                </c:pt>
                <c:pt idx="4">
                  <c:v>1</c:v>
                </c:pt>
                <c:pt idx="5">
                  <c:v>1</c:v>
                </c:pt>
                <c:pt idx="6">
                  <c:v>4</c:v>
                </c:pt>
                <c:pt idx="7">
                  <c:v>5</c:v>
                </c:pt>
                <c:pt idx="8">
                  <c:v>2</c:v>
                </c:pt>
                <c:pt idx="9">
                  <c:v>1</c:v>
                </c:pt>
                <c:pt idx="10">
                  <c:v>4</c:v>
                </c:pt>
                <c:pt idx="11">
                  <c:v>1</c:v>
                </c:pt>
                <c:pt idx="12">
                  <c:v>4</c:v>
                </c:pt>
                <c:pt idx="13">
                  <c:v>9</c:v>
                </c:pt>
                <c:pt idx="14">
                  <c:v>3</c:v>
                </c:pt>
                <c:pt idx="15">
                  <c:v>2</c:v>
                </c:pt>
                <c:pt idx="16">
                  <c:v>2</c:v>
                </c:pt>
                <c:pt idx="17">
                  <c:v>1</c:v>
                </c:pt>
              </c:numCache>
            </c:numRef>
          </c:val>
          <c:extLst>
            <c:ext xmlns:c16="http://schemas.microsoft.com/office/drawing/2014/chart" uri="{C3380CC4-5D6E-409C-BE32-E72D297353CC}">
              <c16:uniqueId val="{00000000-7340-46F2-AFB5-6E96CFF4D092}"/>
            </c:ext>
          </c:extLst>
        </c:ser>
        <c:dLbls>
          <c:showLegendKey val="0"/>
          <c:showVal val="0"/>
          <c:showCatName val="0"/>
          <c:showSerName val="0"/>
          <c:showPercent val="0"/>
          <c:showBubbleSize val="0"/>
        </c:dLbls>
        <c:gapWidth val="219"/>
        <c:overlap val="-27"/>
        <c:axId val="125965984"/>
        <c:axId val="134969136"/>
      </c:barChart>
      <c:catAx>
        <c:axId val="12596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969136"/>
        <c:crosses val="autoZero"/>
        <c:auto val="1"/>
        <c:lblAlgn val="ctr"/>
        <c:lblOffset val="100"/>
        <c:noMultiLvlLbl val="0"/>
      </c:catAx>
      <c:valAx>
        <c:axId val="134969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65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57</xdr:row>
      <xdr:rowOff>0</xdr:rowOff>
    </xdr:from>
    <xdr:to>
      <xdr:col>12</xdr:col>
      <xdr:colOff>114300</xdr:colOff>
      <xdr:row>57</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0</xdr:rowOff>
    </xdr:from>
    <xdr:to>
      <xdr:col>9</xdr:col>
      <xdr:colOff>114300</xdr:colOff>
      <xdr:row>56</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56</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56</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66712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14287</xdr:rowOff>
    </xdr:from>
    <xdr:to>
      <xdr:col>10</xdr:col>
      <xdr:colOff>0</xdr:colOff>
      <xdr:row>24</xdr:row>
      <xdr:rowOff>90487</xdr:rowOff>
    </xdr:to>
    <xdr:graphicFrame macro="">
      <xdr:nvGraphicFramePr>
        <xdr:cNvPr id="2" name="Gráfico 1">
          <a:extLst>
            <a:ext uri="{FF2B5EF4-FFF2-40B4-BE49-F238E27FC236}">
              <a16:creationId xmlns:a16="http://schemas.microsoft.com/office/drawing/2014/main" id="{CB68AC58-7A6A-A1CB-96FD-C6D5CF661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752475</xdr:colOff>
      <xdr:row>28</xdr:row>
      <xdr:rowOff>14287</xdr:rowOff>
    </xdr:from>
    <xdr:to>
      <xdr:col>9</xdr:col>
      <xdr:colOff>752475</xdr:colOff>
      <xdr:row>42</xdr:row>
      <xdr:rowOff>90487</xdr:rowOff>
    </xdr:to>
    <xdr:graphicFrame macro="">
      <xdr:nvGraphicFramePr>
        <xdr:cNvPr id="3" name="Gráfico 2">
          <a:extLst>
            <a:ext uri="{FF2B5EF4-FFF2-40B4-BE49-F238E27FC236}">
              <a16:creationId xmlns:a16="http://schemas.microsoft.com/office/drawing/2014/main" id="{94CA4B0D-00C9-CBFD-1BE3-2C6E3A4FBC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704850</xdr:colOff>
      <xdr:row>164</xdr:row>
      <xdr:rowOff>100012</xdr:rowOff>
    </xdr:from>
    <xdr:to>
      <xdr:col>9</xdr:col>
      <xdr:colOff>704850</xdr:colOff>
      <xdr:row>178</xdr:row>
      <xdr:rowOff>176212</xdr:rowOff>
    </xdr:to>
    <xdr:graphicFrame macro="">
      <xdr:nvGraphicFramePr>
        <xdr:cNvPr id="4" name="Gráfico 3">
          <a:extLst>
            <a:ext uri="{FF2B5EF4-FFF2-40B4-BE49-F238E27FC236}">
              <a16:creationId xmlns:a16="http://schemas.microsoft.com/office/drawing/2014/main" id="{B4522C20-DA07-1885-56A2-6EB36A8B82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209550</xdr:colOff>
      <xdr:row>55</xdr:row>
      <xdr:rowOff>38099</xdr:rowOff>
    </xdr:from>
    <xdr:to>
      <xdr:col>11</xdr:col>
      <xdr:colOff>209550</xdr:colOff>
      <xdr:row>62</xdr:row>
      <xdr:rowOff>128586</xdr:rowOff>
    </xdr:to>
    <xdr:graphicFrame macro="">
      <xdr:nvGraphicFramePr>
        <xdr:cNvPr id="5" name="Gráfico 4">
          <a:extLst>
            <a:ext uri="{FF2B5EF4-FFF2-40B4-BE49-F238E27FC236}">
              <a16:creationId xmlns:a16="http://schemas.microsoft.com/office/drawing/2014/main" id="{9401E928-6243-7739-E1E2-0B326BFF22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19050</xdr:colOff>
      <xdr:row>93</xdr:row>
      <xdr:rowOff>14287</xdr:rowOff>
    </xdr:from>
    <xdr:to>
      <xdr:col>10</xdr:col>
      <xdr:colOff>19050</xdr:colOff>
      <xdr:row>106</xdr:row>
      <xdr:rowOff>90487</xdr:rowOff>
    </xdr:to>
    <xdr:graphicFrame macro="">
      <xdr:nvGraphicFramePr>
        <xdr:cNvPr id="6" name="Gráfico 5">
          <a:extLst>
            <a:ext uri="{FF2B5EF4-FFF2-40B4-BE49-F238E27FC236}">
              <a16:creationId xmlns:a16="http://schemas.microsoft.com/office/drawing/2014/main" id="{943373C9-AF69-F3E8-D01A-46C1F23E1F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742950</xdr:colOff>
      <xdr:row>116</xdr:row>
      <xdr:rowOff>4762</xdr:rowOff>
    </xdr:from>
    <xdr:to>
      <xdr:col>9</xdr:col>
      <xdr:colOff>742950</xdr:colOff>
      <xdr:row>130</xdr:row>
      <xdr:rowOff>80962</xdr:rowOff>
    </xdr:to>
    <xdr:graphicFrame macro="">
      <xdr:nvGraphicFramePr>
        <xdr:cNvPr id="7" name="Gráfico 6">
          <a:extLst>
            <a:ext uri="{FF2B5EF4-FFF2-40B4-BE49-F238E27FC236}">
              <a16:creationId xmlns:a16="http://schemas.microsoft.com/office/drawing/2014/main" id="{B4AE01CF-5586-495D-6445-BB4CD4F13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rnando Andrés García Mariño" refreshedDate="45271.602455324071" createdVersion="8" refreshedVersion="8" minRefreshableVersion="3" recordCount="62" xr:uid="{4A956421-1987-4959-ACAB-BAA7B9F9C0AD}">
  <cacheSource type="worksheet">
    <worksheetSource ref="A1:Y63" sheet="Registro Publico PQRSD"/>
  </cacheSource>
  <cacheFields count="25">
    <cacheField name="Canal Oficial de Entrada" numFmtId="0">
      <sharedItems count="1">
        <s v="Canal escrito"/>
      </sharedItems>
    </cacheField>
    <cacheField name="Servicio de Entrada" numFmtId="0">
      <sharedItems count="2">
        <s v="Correo atencion ciudadano"/>
        <s v="Servicio de mensajeria"/>
      </sharedItems>
    </cacheField>
    <cacheField name="Departamento" numFmtId="0">
      <sharedItems count="18">
        <s v="Cordoba"/>
        <s v="Bogota D.C"/>
        <s v="Caldas"/>
        <s v="Cundinamarca"/>
        <s v="Caqueta"/>
        <s v="Santander"/>
        <s v="Huila"/>
        <s v="Boyaca"/>
        <s v="Tolima"/>
        <s v="Sucre"/>
        <s v="Norte de Santander"/>
        <s v="Valle del Cauca"/>
        <s v="Nariño"/>
        <s v="No designa"/>
        <s v="Quindio"/>
        <s v="Atlantico"/>
        <s v="Vichada"/>
        <s v="Antioquia"/>
      </sharedItems>
    </cacheField>
    <cacheField name="Peticionario" numFmtId="0">
      <sharedItems/>
    </cacheField>
    <cacheField name="Naturaleza jurídica del peticionario" numFmtId="0">
      <sharedItems count="5">
        <s v="Entidad Bomberil"/>
        <s v="Persona natural"/>
        <s v="Entidad territorial"/>
        <s v="Entidad Publica"/>
        <s v="Persona juridica"/>
      </sharedItems>
    </cacheField>
    <cacheField name="Tema de Consulta" numFmtId="0">
      <sharedItems count="7">
        <s v="Acompañamiento juridico"/>
        <s v="Legislacion bomberil"/>
        <s v="Educacion bomberil"/>
        <s v="Seguimiento a Cuerpo de bomberos"/>
        <s v="Otros"/>
        <s v="Administrativo"/>
        <s v="Recurso para bomberos"/>
      </sharedItems>
    </cacheField>
    <cacheField name="Asunto" numFmtId="0">
      <sharedItems/>
    </cacheField>
    <cacheField name="Responsable" numFmtId="0">
      <sharedItems/>
    </cacheField>
    <cacheField name="Área" numFmtId="0">
      <sharedItems count="4">
        <s v="SUBDIRECCIÓN ESTRATÉGICA Y DE COORDINACIÓN BOMBERIL"/>
        <s v="DIRECCION GENERAL"/>
        <s v=" SUBDIRECCIÓN ADMINISTRATIVA Y FINANCIERA"/>
        <s v="EVALUACIÓN Y SEGUIMIENTO "/>
      </sharedItems>
    </cacheField>
    <cacheField name="Dependencia" numFmtId="0">
      <sharedItems count="15">
        <s v="FORMULACIÓN, ACTUALIZACIÓN ,ACOMPAÑAMINETO NORMATIVO Y OPERATIVO "/>
        <s v="EDUCACIÓN NACIONAL PARA BOMBEROS  "/>
        <s v="INSPECCIÓN, VIGILANCIA Y CONTROL "/>
        <s v="GESTIÓN JURÍDICA "/>
        <s v="FORMULACIÓN, ACTUALIZACIÓN ,ACOMPAÑAMINETO NORMATIVO Y OPERATIVO"/>
        <s v="COORDINACIÓN OPERATIVA"/>
        <s v=" SUBDIRECCIÓN ADMINISTRATIVA Y FINANCIERA"/>
        <s v="INSPECCIÓN, VIGILANCIA Y CONTROL"/>
        <s v="FORTALECIMIENTO BOMBERIL PARA LA RESPUESTA "/>
        <s v="GESTIÓN TALENTO HUMANO "/>
        <s v="GESTIÓN JURÍDICA"/>
        <s v="DIRECCION GENERAL "/>
        <s v="CONTROL INTERNO"/>
        <s v="GESTIÓN ATENCIÓN AL USUARIO "/>
        <s v="GESTIÓN FINANCIERA "/>
      </sharedItems>
    </cacheField>
    <cacheField name="Tipo de petición" numFmtId="0">
      <sharedItems count="5">
        <s v="PETICIóN INTERéS GENERAL  "/>
        <s v="PETICIóN DE CONSULTA "/>
        <s v="PETICIóN DOCUMENTOS O INFORMACIóN "/>
        <s v="PETICION ENTRE AUTORIDADES "/>
        <s v="PETICIóN INTERéS PARTICULAR  "/>
      </sharedItems>
    </cacheField>
    <cacheField name="Tiempo de respuesta legal" numFmtId="0">
      <sharedItems containsSemiMixedTypes="0" containsString="0" containsNumber="1" containsInteger="1" minValue="10" maxValue="30"/>
    </cacheField>
    <cacheField name="RADICADO" numFmtId="0">
      <sharedItems/>
    </cacheField>
    <cacheField name="Fecha" numFmtId="14">
      <sharedItems containsSemiMixedTypes="0" containsNonDate="0" containsDate="1" containsString="0" minDate="2023-11-01T00:00:00" maxDate="2023-12-01T00:00:00"/>
    </cacheField>
    <cacheField name="Número de salida" numFmtId="1">
      <sharedItems containsBlank="1" containsMixedTypes="1" containsNumber="1" containsInteger="1" minValue="20231000097831" maxValue="20232150096901"/>
    </cacheField>
    <cacheField name="Fecha de salida" numFmtId="164">
      <sharedItems containsSemiMixedTypes="0" containsNonDate="0" containsDate="1" containsString="0" minDate="2023-11-07T00:00:00" maxDate="2023-12-12T00:00:00"/>
    </cacheField>
    <cacheField name="Días hábiles" numFmtId="1">
      <sharedItems containsSemiMixedTypes="0" containsString="0" containsNumber="1" containsInteger="1" minValue="0" maxValue="27"/>
    </cacheField>
    <cacheField name="Tiempo de atención" numFmtId="1">
      <sharedItems containsSemiMixedTypes="0" containsString="0" containsNumber="1" containsInteger="1" minValue="1" maxValue="28"/>
    </cacheField>
    <cacheField name="Estado" numFmtId="0">
      <sharedItems count="4">
        <s v="Cumplida"/>
        <s v="En proceso"/>
        <s v="Vencida"/>
        <s v="Extemporanea"/>
      </sharedItems>
    </cacheField>
    <cacheField name="Observaciones" numFmtId="0">
      <sharedItems containsBlank="1" longText="1"/>
    </cacheField>
    <cacheField name="FECHA DIGITALIZACIÓN DOCUMENTO DE RESPUESTA" numFmtId="14">
      <sharedItems containsDate="1" containsBlank="1" containsMixedTypes="1" minDate="2023-11-10T00:00:00" maxDate="2023-11-3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x v="0"/>
    <x v="0"/>
    <s v="CUERPO DE BOMBEROS VOLUNTARIOS DE CERETE  "/>
    <x v="0"/>
    <x v="0"/>
    <s v="CAC: Solicita acompañamiento e intervención por la falta de la prestación del servicio público esencial de la gestión integral de riesgo contra incendio en el municipio de Cerete departamento de Córdoba.  "/>
    <s v="ANDRES FERNANDO RODRIGUEZ AGUDELO 2_x0009_"/>
    <x v="0"/>
    <x v="0"/>
    <x v="0"/>
    <n v="15"/>
    <s v="20231140258832  "/>
    <d v="2023-11-01T00:00:00"/>
    <n v="20232110097791"/>
    <d v="2023-11-08T00:00:00"/>
    <n v="4"/>
    <n v="5"/>
    <x v="0"/>
    <s v="15-11-2023 20:07 PM_x0009_Archivar_x0009_ANDRES FERNANDO RODRIGUEZ AGUDELO 2_x0009_Prueba de envío"/>
    <d v="2023-11-15T00:00:00"/>
    <s v="Pdf"/>
    <s v="Si"/>
    <s v="N/A"/>
    <s v="N/A"/>
  </r>
  <r>
    <x v="0"/>
    <x v="0"/>
    <x v="1"/>
    <s v="CAROLINA PRADA  "/>
    <x v="1"/>
    <x v="1"/>
    <s v="CAC: Remite derecho de petición  "/>
    <s v="Jairo Eduardo Páez Piñeros  "/>
    <x v="0"/>
    <x v="1"/>
    <x v="1"/>
    <n v="30"/>
    <s v="20231140258882  "/>
    <d v="2023-11-01T00:00:00"/>
    <s v="_x0009_20232140098281"/>
    <d v="2023-12-11T00:00:00"/>
    <n v="27"/>
    <n v="28"/>
    <x v="1"/>
    <m/>
    <m/>
    <m/>
    <m/>
    <m/>
    <m/>
  </r>
  <r>
    <x v="0"/>
    <x v="0"/>
    <x v="2"/>
    <s v="CUERPO DE BOMBEROS VOLUNTARIOS DE PALESTINA - CALDAS CORREGIMIENTO ARAUCA  "/>
    <x v="0"/>
    <x v="1"/>
    <s v="CAC: Solicita concepto técnico y jurídico referente al uso de la sobretasa bomberil "/>
    <s v="_x0009_Jorge Fabian Rodriguez Hincapie"/>
    <x v="0"/>
    <x v="0"/>
    <x v="1"/>
    <n v="30"/>
    <s v="20231140258892  "/>
    <d v="2023-11-01T00:00:00"/>
    <n v="20232110098301"/>
    <d v="2023-11-17T00:00:00"/>
    <n v="11"/>
    <n v="12"/>
    <x v="0"/>
    <s v="19-11-2023 22:34 PM_x0009_Archivar_x0009_Jorge Fabian Rodriguez Hincapie_x0009_20231140258892 se contesto con el radicado de salida 20232110098301y se notifico el 17 de noviembre de 2023."/>
    <m/>
    <m/>
    <m/>
    <m/>
    <m/>
  </r>
  <r>
    <x v="0"/>
    <x v="0"/>
    <x v="3"/>
    <s v="ANDERSON MATEO AROCA  "/>
    <x v="0"/>
    <x v="2"/>
    <s v="CAC: Solicito número de contacto para comunicarse con el área de capacitación, para solicitar información sobre procesos educativos.  "/>
    <s v="_x0009_Edgar Alexander Maya Lopez"/>
    <x v="0"/>
    <x v="1"/>
    <x v="0"/>
    <n v="15"/>
    <s v="20231140259432  "/>
    <d v="2023-11-02T00:00:00"/>
    <s v="N/A"/>
    <d v="2023-11-07T00:00:00"/>
    <n v="2"/>
    <n v="3"/>
    <x v="0"/>
    <s v="07-11-2023 09:23 AM_x0009_Archivar_x0009_Edgar Alexander Maya Lopez_x0009_Se responde por correo electronico"/>
    <s v="N/A"/>
    <s v="N/A"/>
    <s v="N/A"/>
    <s v="N/A"/>
    <s v="Peticion informativa sin necesidad de radicado de salida del area de Educacion."/>
  </r>
  <r>
    <x v="0"/>
    <x v="0"/>
    <x v="4"/>
    <s v="CUERPO DE BOMBEROS VOLUNTARIOS DE FLORENCIA  "/>
    <x v="0"/>
    <x v="2"/>
    <s v="CAC. SOLCITUD INFORMACION PROCESO DE BOMBERIL "/>
    <s v="_x0009_ALVARO OCTAVIO GUTIERREZ ALEGRIA"/>
    <x v="0"/>
    <x v="1"/>
    <x v="0"/>
    <n v="15"/>
    <s v="20231140259642  "/>
    <d v="2023-11-02T00:00:00"/>
    <s v="N/A"/>
    <d v="2023-11-22T00:00:00"/>
    <n v="13"/>
    <n v="14"/>
    <x v="0"/>
    <s v="22-11-2023 16:14 PM_x0009_Archivar_x0009_ALVARO OCTAVIO GUTIERREZ ALEGRIA_x0009_Se da respuesta al radicado 20231140259642 mediante correo electrónico"/>
    <s v="N/A"/>
    <s v="N/A"/>
    <s v="Si"/>
    <s v="N/A"/>
    <s v="N/A"/>
  </r>
  <r>
    <x v="0"/>
    <x v="0"/>
    <x v="5"/>
    <s v="GOBERNACIÓN DE SANTANDER SECRETARIO DEL INTERIOR  "/>
    <x v="2"/>
    <x v="3"/>
    <s v="CAC: Solicita el envió del informe de inspección realizado al Cuerpo de Bomberos Voluntarios de Puerto Wilches "/>
    <s v="Massiel Mendez "/>
    <x v="0"/>
    <x v="2"/>
    <x v="2"/>
    <n v="10"/>
    <s v="20231140259652  "/>
    <d v="2023-11-02T00:00:00"/>
    <m/>
    <d v="2023-12-11T00:00:00"/>
    <n v="26"/>
    <n v="27"/>
    <x v="2"/>
    <m/>
    <m/>
    <m/>
    <m/>
    <m/>
    <m/>
  </r>
  <r>
    <x v="0"/>
    <x v="0"/>
    <x v="1"/>
    <s v="CONSEJO DE ESTADO MARIA FERNANDA MACHADO GUTIERREZ "/>
    <x v="3"/>
    <x v="1"/>
    <s v="CAC: Remite respuesta a la consulta de viabilidad para al nombramiento del señor MAURICIO AYALA VASQUEZ. "/>
    <s v="Carlos Armando López Barrera "/>
    <x v="1"/>
    <x v="3"/>
    <x v="1"/>
    <n v="30"/>
    <s v="20231140259692  "/>
    <d v="2023-11-02T00:00:00"/>
    <m/>
    <d v="2023-12-11T00:00:00"/>
    <n v="26"/>
    <n v="27"/>
    <x v="1"/>
    <m/>
    <m/>
    <m/>
    <m/>
    <m/>
    <m/>
  </r>
  <r>
    <x v="0"/>
    <x v="0"/>
    <x v="6"/>
    <s v="CUERPO DE BOMBEROS VOLUNTARIOS DE TERUEL - HUILA  "/>
    <x v="0"/>
    <x v="2"/>
    <s v="CAC. Solicitud de Modelo de Convenio para Capacitación de Unidades Bomberiles  "/>
    <s v="_x0009_Edgar Alexander Maya Lopez"/>
    <x v="0"/>
    <x v="1"/>
    <x v="0"/>
    <n v="15"/>
    <s v="20231140259942  "/>
    <d v="2023-11-03T00:00:00"/>
    <s v="N/A"/>
    <d v="2023-11-22T00:00:00"/>
    <n v="12"/>
    <n v="13"/>
    <x v="0"/>
    <s v="22-11-2023 10:24 AM_x0009_Archivar_x0009_Edgar Alexander Maya Lopez_x0009_Se responde por correo electronico"/>
    <s v="N/A"/>
    <s v="N/A"/>
    <s v="Si"/>
    <s v="N/A"/>
    <s v="N/A"/>
  </r>
  <r>
    <x v="0"/>
    <x v="0"/>
    <x v="7"/>
    <s v="PAULO CESAR FORERO FORERO  "/>
    <x v="1"/>
    <x v="1"/>
    <s v="CAC: Remite consulta sobre el periodo de funciones y gestión de un comandante de un cuerpo de bomberos voluntarios en Colombia, puede ser indefinido o si tiene un periodo de duración específico y limitado "/>
    <s v="Andrea Bibiana Castañeda Durán"/>
    <x v="0"/>
    <x v="4"/>
    <x v="0"/>
    <n v="15"/>
    <s v="20231140259992  "/>
    <d v="2023-11-03T00:00:00"/>
    <n v="20232110098351"/>
    <d v="2023-11-28T00:00:00"/>
    <n v="16"/>
    <n v="17"/>
    <x v="3"/>
    <s v="29-11-2023 12:20 PM_x0009_Archivar_x0009_Andrea Bibiana Castañeda Durán_x0009_SE DIO TRÁMITE CON RAD. 20232110098531 ENVIADO EL 28/11/23"/>
    <d v="2023-11-29T00:00:00"/>
    <s v="Pdf"/>
    <s v="Si"/>
    <s v="N/A"/>
    <s v="N/A"/>
  </r>
  <r>
    <x v="0"/>
    <x v="0"/>
    <x v="1"/>
    <s v="CUERPO DE BOMBEROS OFICIALES BOGOTá UAECOB GESTION HUMANA "/>
    <x v="0"/>
    <x v="1"/>
    <s v="CAC: Solicita concepto jurídico sobre aplicación equivalencias en la experiencia como servidor operativo de los diferentes Cuerpos de Bomberos "/>
    <s v="Andrea Bibiana Castañeda Durán  "/>
    <x v="0"/>
    <x v="0"/>
    <x v="0"/>
    <n v="15"/>
    <s v="20231140260002  "/>
    <d v="2023-11-03T00:00:00"/>
    <s v="_x0009_20232110099071"/>
    <d v="2023-12-11T00:00:00"/>
    <n v="25"/>
    <n v="26"/>
    <x v="2"/>
    <m/>
    <m/>
    <m/>
    <m/>
    <m/>
    <m/>
  </r>
  <r>
    <x v="0"/>
    <x v="0"/>
    <x v="8"/>
    <s v="CARLOS ANDRES BUSTAMANTE  "/>
    <x v="1"/>
    <x v="3"/>
    <s v="CAC: Denuncia al señor comandante del Cuerpo de Bomberos Voluntarios señor Félix Eduardo Vidad por malversación de fondos "/>
    <s v="JUAN JOSE MALVEHY GARCIA  "/>
    <x v="0"/>
    <x v="2"/>
    <x v="0"/>
    <n v="15"/>
    <s v="20231140260072  "/>
    <d v="2023-11-03T00:00:00"/>
    <m/>
    <d v="2023-12-11T00:00:00"/>
    <n v="25"/>
    <n v="26"/>
    <x v="2"/>
    <m/>
    <m/>
    <m/>
    <m/>
    <m/>
    <m/>
  </r>
  <r>
    <x v="0"/>
    <x v="0"/>
    <x v="9"/>
    <s v="CUERPO DE BOMBEROS VOLUNTARIOS DE SAMPUES  "/>
    <x v="0"/>
    <x v="4"/>
    <s v="CAC. Solicitud formato hojas de vida bomberil.  "/>
    <s v="KEYLA YESENIA CORTES RODRIGUEZ"/>
    <x v="0"/>
    <x v="5"/>
    <x v="0"/>
    <n v="15"/>
    <s v="20231140260262  "/>
    <d v="2023-11-07T00:00:00"/>
    <n v="20232120098201"/>
    <d v="2023-11-10T00:00:00"/>
    <n v="3"/>
    <n v="4"/>
    <x v="0"/>
    <s v="20-11-2023 08:55 AM_x0009_Archivar_x0009_KEYLA YESENIA CORTES RODRIGUEZ_x0009_se da respuesta vía correo electrónico para fines pertinentes."/>
    <d v="2023-11-10T00:00:00"/>
    <s v="Pdf"/>
    <s v="Si"/>
    <s v="N/A"/>
    <s v="N/A"/>
  </r>
  <r>
    <x v="0"/>
    <x v="0"/>
    <x v="1"/>
    <s v="CONTRALORIA GENERAL DE LA REPUBLICA MARTHA LUZ CONDE LUNA  "/>
    <x v="3"/>
    <x v="5"/>
    <s v="CAC. Remito oficio comunicación de observaciones 14 y 15 Auditoría Financiera 2022 DNBC  "/>
    <s v="Carlos Armando López Barrera "/>
    <x v="2"/>
    <x v="6"/>
    <x v="3"/>
    <n v="10"/>
    <s v="20231140260392  "/>
    <d v="2023-11-07T00:00:00"/>
    <m/>
    <d v="2023-12-11T00:00:00"/>
    <n v="24"/>
    <n v="25"/>
    <x v="2"/>
    <m/>
    <m/>
    <m/>
    <m/>
    <m/>
    <m/>
  </r>
  <r>
    <x v="0"/>
    <x v="0"/>
    <x v="3"/>
    <s v="GOBERNACION DE CUNDINAMARCA SECRETARIA DE GOBIERNO  "/>
    <x v="2"/>
    <x v="3"/>
    <s v="CAC. Solicitud Unificación Criterios Expedición Resolución de Inscripción de Dignatarios CBV de Cundinamarca "/>
    <s v="_x0009_Julio Cesar Garcia Triana"/>
    <x v="0"/>
    <x v="7"/>
    <x v="0"/>
    <n v="15"/>
    <s v="20231140260522  "/>
    <d v="2023-11-08T00:00:00"/>
    <n v="20232150096901"/>
    <d v="2023-12-11T00:00:00"/>
    <n v="23"/>
    <n v="24"/>
    <x v="2"/>
    <s v="14-11-2023 11:57 AM_x0009_Archivar_x0009_Julio Cesar Garcia Triana_x0009_SE DA RESPUESTA EL 14 DE NOVIEMBRE DE 2023 CON EL ORFEO 20231140255682 - 20232150096901 EL CUAL SE REMITIO POREL CORREO DE RESPUETAS DE ATENCION AL CIUDADANO AL PETICIONARIO"/>
    <m/>
    <m/>
    <m/>
    <m/>
    <s v="Sin evidencia de respuesta"/>
  </r>
  <r>
    <x v="0"/>
    <x v="0"/>
    <x v="5"/>
    <s v="CONTRALORIA GENERAL DE SANTANDER  "/>
    <x v="2"/>
    <x v="3"/>
    <s v="CAC. REQUERIMIENTO - Solicitud de Información para Auditoría DE CUMPLIMIENTO "/>
    <s v="Margodt Obando Beltrán "/>
    <x v="0"/>
    <x v="2"/>
    <x v="3"/>
    <n v="10"/>
    <s v="20231140260662  "/>
    <d v="2023-11-08T00:00:00"/>
    <m/>
    <d v="2023-12-11T00:00:00"/>
    <n v="23"/>
    <n v="24"/>
    <x v="2"/>
    <m/>
    <m/>
    <m/>
    <m/>
    <m/>
    <m/>
  </r>
  <r>
    <x v="0"/>
    <x v="0"/>
    <x v="10"/>
    <s v="CUERPO DE BOMBEROS VILLA DEL ROSARIO  "/>
    <x v="0"/>
    <x v="1"/>
    <s v="CAC. SOLICITUD DE INFORMACION - ACLARACIÓN DE CONCEPTO  "/>
    <s v="Andrea Bibiana Castañeda Durán"/>
    <x v="0"/>
    <x v="4"/>
    <x v="0"/>
    <n v="15"/>
    <s v="20231140260692  "/>
    <d v="2023-11-08T00:00:00"/>
    <s v="_x0009_20232110098371"/>
    <d v="2023-11-17T00:00:00"/>
    <n v="7"/>
    <n v="8"/>
    <x v="0"/>
    <s v="21-11-2023 10:30 AM_x0009_Archivar_x0009_Andrea Bibiana Castañeda Durán_x0009_SE DIO TRÁMITE CON RAD. 20232110098371 ENVIADO EL 17/11/23"/>
    <d v="2023-11-21T00:00:00"/>
    <s v="Pdf"/>
    <s v="Si"/>
    <s v="N/A"/>
    <s v="N/A"/>
  </r>
  <r>
    <x v="0"/>
    <x v="0"/>
    <x v="5"/>
    <s v="CUERPO DE BOMBEROS VOLUNTARIOS DE PARAMO  "/>
    <x v="0"/>
    <x v="1"/>
    <s v="CAC. Solicitud de información para realización de curso formación para bombero básico.  "/>
    <s v="Edgar Alexander Maya Lopez "/>
    <x v="0"/>
    <x v="1"/>
    <x v="0"/>
    <n v="15"/>
    <s v="20231140260732  "/>
    <d v="2023-11-08T00:00:00"/>
    <m/>
    <d v="2023-12-11T00:00:00"/>
    <n v="23"/>
    <n v="24"/>
    <x v="2"/>
    <m/>
    <m/>
    <m/>
    <m/>
    <m/>
    <m/>
  </r>
  <r>
    <x v="0"/>
    <x v="0"/>
    <x v="5"/>
    <s v="GOBERNACION DE SANTANDER  "/>
    <x v="2"/>
    <x v="6"/>
    <s v="CAC. Solicitud de información  "/>
    <s v="Andrés Fernando Muñoz Cabrera "/>
    <x v="0"/>
    <x v="8"/>
    <x v="3"/>
    <n v="10"/>
    <s v="20231140260792  "/>
    <d v="2023-11-08T00:00:00"/>
    <m/>
    <d v="2023-12-11T00:00:00"/>
    <n v="23"/>
    <n v="24"/>
    <x v="2"/>
    <m/>
    <m/>
    <m/>
    <m/>
    <m/>
    <m/>
  </r>
  <r>
    <x v="0"/>
    <x v="0"/>
    <x v="1"/>
    <s v="PRESIDENCIA DE LA REPUBLICA  "/>
    <x v="3"/>
    <x v="5"/>
    <s v="CAC. Traslado OFI23-00208661 / GFPU - Orientaciones Para la Matriz de Seguimiento al Protocolo. "/>
    <s v="SANTIAGO GARCIA H "/>
    <x v="2"/>
    <x v="9"/>
    <x v="3"/>
    <n v="10"/>
    <s v="20231140260832  "/>
    <d v="2023-11-09T00:00:00"/>
    <m/>
    <d v="2023-12-11T00:00:00"/>
    <n v="22"/>
    <n v="23"/>
    <x v="2"/>
    <m/>
    <m/>
    <m/>
    <m/>
    <m/>
    <m/>
  </r>
  <r>
    <x v="0"/>
    <x v="0"/>
    <x v="1"/>
    <s v="PROCURADURIA DELEGADA DISCIPLINARIA DE INSTRUCCION 9 CUARTA PARA LA CONTRATACION ESTATAL  "/>
    <x v="3"/>
    <x v="5"/>
    <s v="CAC. Requerimiento Oficio P4DCE-2436 Expediente No. IUS E-2023-052609 / IUC-D-2023-2858983 "/>
    <s v="GERMAN MAURICIO MARQUEZ RUIZ"/>
    <x v="1"/>
    <x v="10"/>
    <x v="3"/>
    <n v="10"/>
    <s v="20231140260842  "/>
    <d v="2023-11-09T00:00:00"/>
    <s v="_x0009_20231000098251"/>
    <d v="2023-11-15T00:00:00"/>
    <n v="4"/>
    <n v="5"/>
    <x v="0"/>
    <s v="15-11-2023 15:11 PM_x0009_Archivar_x0009_GERMAN MAURICIO MARQUEZ RUIZ_x0009_Requerimiento Contestado"/>
    <d v="2023-11-15T00:00:00"/>
    <s v="Pdf"/>
    <s v="Si"/>
    <s v="N/A"/>
    <s v="N/A"/>
  </r>
  <r>
    <x v="0"/>
    <x v="0"/>
    <x v="1"/>
    <s v="CONTRALORIA GENERAL DE LA REPUBLICA MARTHA LUZ CONDE LUNA  "/>
    <x v="3"/>
    <x v="5"/>
    <s v="CAC. Remito oficio comunicación de observaciones 16 y 17 Auditoría Financiera 2022 DNBC  "/>
    <s v="DIRECTOR GENERAL  "/>
    <x v="1"/>
    <x v="11"/>
    <x v="3"/>
    <n v="10"/>
    <s v="20231140260992  "/>
    <d v="2023-11-09T00:00:00"/>
    <m/>
    <d v="2023-12-11T00:00:00"/>
    <n v="22"/>
    <n v="23"/>
    <x v="2"/>
    <m/>
    <m/>
    <m/>
    <m/>
    <m/>
    <m/>
  </r>
  <r>
    <x v="0"/>
    <x v="0"/>
    <x v="1"/>
    <s v="CONTRALORIA GENERAL DE LA REPUBLICA MARTHA LUZ CONDE LUNA  "/>
    <x v="3"/>
    <x v="5"/>
    <s v="CAC. Oficio comunicación de observaciones 18-20 Auditoria Financiera DNBC  "/>
    <s v="Maria del Consuelo Arias Prieto "/>
    <x v="3"/>
    <x v="12"/>
    <x v="3"/>
    <n v="10"/>
    <s v="20231140261452  "/>
    <d v="2023-11-10T00:00:00"/>
    <m/>
    <d v="2023-12-11T00:00:00"/>
    <n v="21"/>
    <n v="22"/>
    <x v="2"/>
    <m/>
    <m/>
    <m/>
    <m/>
    <m/>
    <m/>
  </r>
  <r>
    <x v="0"/>
    <x v="0"/>
    <x v="11"/>
    <s v="JUAN CAMILO ZUÑIGA  "/>
    <x v="1"/>
    <x v="1"/>
    <s v="CAC: Solicita información puntual del margo legal vigente respecto a los bomberos voluntarios del país en cuanto a ascensos y evaluación. "/>
    <s v="ANDRES FERNANDO RODRIGUEZ AGUDELO 2 "/>
    <x v="0"/>
    <x v="0"/>
    <x v="0"/>
    <n v="15"/>
    <s v="20231140261542  "/>
    <d v="2023-11-14T00:00:00"/>
    <m/>
    <d v="2023-12-11T00:00:00"/>
    <n v="19"/>
    <n v="20"/>
    <x v="2"/>
    <m/>
    <m/>
    <m/>
    <m/>
    <m/>
    <m/>
  </r>
  <r>
    <x v="0"/>
    <x v="0"/>
    <x v="12"/>
    <s v="MINISTERIO DE AMBIENTE  /  JOHN ALEXANDER ACEVEDO"/>
    <x v="1"/>
    <x v="1"/>
    <s v="CAC: Remite Traslado del radicado No. 2023E1047594 del 11-10-2023 referente a la petición interpuesta por el ciudadano John Alexander Acevedo Muñoz, en relación con la Solicitud de información sobre manejo agua. "/>
    <s v="ANDRES FERNANDO RODRIGUEZ AGUDELO 2 "/>
    <x v="0"/>
    <x v="0"/>
    <x v="4"/>
    <n v="15"/>
    <s v="20231140261582  "/>
    <d v="2023-11-14T00:00:00"/>
    <m/>
    <d v="2023-12-11T00:00:00"/>
    <n v="19"/>
    <n v="20"/>
    <x v="2"/>
    <m/>
    <m/>
    <m/>
    <m/>
    <m/>
    <m/>
  </r>
  <r>
    <x v="0"/>
    <x v="0"/>
    <x v="7"/>
    <s v="CONTRALORIA GENERAL DE LA NACION  "/>
    <x v="2"/>
    <x v="3"/>
    <s v="CAC: reitera la solicitud de Información DENUNCIA 2023-264895-80154-D- Municipio de Guayatá.  "/>
    <s v="Andrés Fernando Muñoz Cabrera "/>
    <x v="0"/>
    <x v="8"/>
    <x v="3"/>
    <n v="10"/>
    <s v="20231140261662  "/>
    <d v="2023-11-14T00:00:00"/>
    <m/>
    <d v="2023-12-11T00:00:00"/>
    <n v="19"/>
    <n v="20"/>
    <x v="2"/>
    <m/>
    <m/>
    <m/>
    <m/>
    <m/>
    <m/>
  </r>
  <r>
    <x v="0"/>
    <x v="0"/>
    <x v="0"/>
    <s v="CUERPO DE BOMBEROS VOLUNTARIOS DE MONTELIBANO  "/>
    <x v="0"/>
    <x v="5"/>
    <s v="CAC: Solicita información sobre los requisitos y documentación para acceder al programa de infraestructuras. "/>
    <s v="Jonathan Prieto "/>
    <x v="0"/>
    <x v="8"/>
    <x v="2"/>
    <n v="10"/>
    <s v="20231140261722  "/>
    <d v="2023-11-14T00:00:00"/>
    <m/>
    <d v="2023-12-11T00:00:00"/>
    <n v="19"/>
    <n v="20"/>
    <x v="2"/>
    <m/>
    <m/>
    <m/>
    <m/>
    <m/>
    <m/>
  </r>
  <r>
    <x v="0"/>
    <x v="0"/>
    <x v="7"/>
    <s v="CUERPO DE BOMBEROS VOLUNTARIOS DE PAJARITO - BOYACA  "/>
    <x v="0"/>
    <x v="5"/>
    <s v="CAC: Solicita información de los proyectos de infraestructura para el Municipio de Pajarito Boyacá.  "/>
    <s v="Jonathan Prieto "/>
    <x v="0"/>
    <x v="8"/>
    <x v="2"/>
    <n v="10"/>
    <s v="20231140261752  "/>
    <d v="2023-11-14T00:00:00"/>
    <m/>
    <d v="2023-12-11T00:00:00"/>
    <n v="19"/>
    <n v="20"/>
    <x v="2"/>
    <m/>
    <m/>
    <m/>
    <m/>
    <m/>
    <m/>
  </r>
  <r>
    <x v="0"/>
    <x v="0"/>
    <x v="3"/>
    <s v="PERSONERIA MUNICIPAL DE CHIA  "/>
    <x v="2"/>
    <x v="1"/>
    <s v="CAC: Solicita información de las vigencias 2017 a la 2020 en el marco del Proceso Disciplinario No. 041 de 2023 "/>
    <s v="Andrea Bibiana Castañeda Durán  "/>
    <x v="0"/>
    <x v="0"/>
    <x v="0"/>
    <n v="15"/>
    <s v="20231140261882  "/>
    <d v="2023-11-14T00:00:00"/>
    <m/>
    <d v="2023-12-11T00:00:00"/>
    <n v="19"/>
    <n v="20"/>
    <x v="2"/>
    <m/>
    <m/>
    <m/>
    <m/>
    <m/>
    <m/>
  </r>
  <r>
    <x v="0"/>
    <x v="0"/>
    <x v="0"/>
    <s v="CUERPO DE BOMBEROS VOLUNTARIOS DE SAHAGUN  "/>
    <x v="0"/>
    <x v="5"/>
    <s v="CAC: Ste. Jaidel M. Buelvas solicita asesoría y/o modelo para la construcción de una Subestación y/o Estación de Bomberos. "/>
    <s v="Jonathan Prieto "/>
    <x v="0"/>
    <x v="8"/>
    <x v="4"/>
    <n v="15"/>
    <s v="20231140261992  "/>
    <d v="2023-11-15T00:00:00"/>
    <m/>
    <d v="2023-12-11T00:00:00"/>
    <n v="18"/>
    <n v="19"/>
    <x v="2"/>
    <m/>
    <m/>
    <m/>
    <m/>
    <m/>
    <m/>
  </r>
  <r>
    <x v="0"/>
    <x v="0"/>
    <x v="13"/>
    <s v="BRAHIAN STIWAR RODRIGUEZ GOMEZ "/>
    <x v="1"/>
    <x v="2"/>
    <s v="CAC: Solicita se le expida el certificado de bomberos 1 "/>
    <s v="Edgar Alexander Maya Lopez "/>
    <x v="0"/>
    <x v="1"/>
    <x v="2"/>
    <n v="10"/>
    <s v="20231140262252  "/>
    <d v="2023-11-15T00:00:00"/>
    <m/>
    <d v="2023-12-11T00:00:00"/>
    <n v="18"/>
    <n v="19"/>
    <x v="2"/>
    <m/>
    <m/>
    <m/>
    <m/>
    <m/>
    <m/>
  </r>
  <r>
    <x v="0"/>
    <x v="0"/>
    <x v="5"/>
    <s v="ALCALDIA MUNICIPAL DE RIONEGRO  "/>
    <x v="2"/>
    <x v="4"/>
    <s v="CAC: Respuesta al derecho de petición y remisión por competencia a la DNBC  "/>
    <s v="Johana Vanessa Alvarez Rodriguez "/>
    <x v="2"/>
    <x v="13"/>
    <x v="0"/>
    <n v="15"/>
    <s v="20231140262282  "/>
    <d v="2023-11-15T00:00:00"/>
    <m/>
    <d v="2023-12-11T00:00:00"/>
    <n v="18"/>
    <n v="19"/>
    <x v="2"/>
    <m/>
    <m/>
    <m/>
    <m/>
    <m/>
    <m/>
  </r>
  <r>
    <x v="0"/>
    <x v="0"/>
    <x v="11"/>
    <s v="GOBERNACION DEPARTAMENTAL DEL VALLE DEL CAUCA  "/>
    <x v="2"/>
    <x v="3"/>
    <s v="CAC: Solicita intervención de inspección vigilancia y control en referencia a la queja del Señor Alberto Agudelo. "/>
    <s v="Rubén Darío Rincón Sanchez "/>
    <x v="0"/>
    <x v="2"/>
    <x v="4"/>
    <n v="15"/>
    <s v="20231140262382  "/>
    <d v="2023-11-16T00:00:00"/>
    <m/>
    <d v="2023-12-11T00:00:00"/>
    <n v="17"/>
    <n v="18"/>
    <x v="2"/>
    <m/>
    <m/>
    <m/>
    <m/>
    <m/>
    <m/>
  </r>
  <r>
    <x v="0"/>
    <x v="0"/>
    <x v="3"/>
    <s v="GOBERNACION DE CUNDINAMARCA SECRETARIA DE GOBIERNO  "/>
    <x v="2"/>
    <x v="3"/>
    <s v="CAC: Remite precisiones al Oficio 20232150096901 referente a la inscripción de dignatarios "/>
    <s v="Margodt Obando Beltrán "/>
    <x v="0"/>
    <x v="2"/>
    <x v="0"/>
    <n v="15"/>
    <s v="20231140262402  "/>
    <d v="2023-11-16T00:00:00"/>
    <m/>
    <d v="2023-12-11T00:00:00"/>
    <n v="17"/>
    <n v="18"/>
    <x v="2"/>
    <m/>
    <m/>
    <m/>
    <m/>
    <m/>
    <m/>
  </r>
  <r>
    <x v="0"/>
    <x v="0"/>
    <x v="1"/>
    <s v="JUAN DAVID PAEZ VEGA "/>
    <x v="1"/>
    <x v="4"/>
    <s v="CAC: Solicita información sobre la veracidad respecto a un &amp;amp;quot;SUPER BONO DE APOYO Y AYUDA HUMANITARIA&amp;amp;quot; que realiza el cuerpo de bomberos voluntarios de La Mesa Cundinamarca. "/>
    <s v="PROSPERO ANTONIO CARBONELL TANGARIFE "/>
    <x v="0"/>
    <x v="0"/>
    <x v="4"/>
    <n v="15"/>
    <s v="20231140262542  "/>
    <d v="2023-11-17T00:00:00"/>
    <m/>
    <d v="2023-12-11T00:00:00"/>
    <n v="16"/>
    <n v="17"/>
    <x v="2"/>
    <m/>
    <m/>
    <m/>
    <m/>
    <m/>
    <m/>
  </r>
  <r>
    <x v="0"/>
    <x v="0"/>
    <x v="0"/>
    <s v="CUERPO DE BOMBEROS VOLUNTARIOS DE MONTELIBANO  "/>
    <x v="0"/>
    <x v="2"/>
    <s v="CAC: Solicita información si se puede realizar la solicitud y tramitar los registros de los varios proceso de formación "/>
    <s v="OLGA JIMENEZ GARCIA "/>
    <x v="0"/>
    <x v="1"/>
    <x v="0"/>
    <n v="15"/>
    <s v="20231140262842  "/>
    <d v="2023-11-20T00:00:00"/>
    <m/>
    <d v="2023-12-11T00:00:00"/>
    <n v="15"/>
    <n v="16"/>
    <x v="1"/>
    <m/>
    <m/>
    <m/>
    <m/>
    <m/>
    <m/>
  </r>
  <r>
    <x v="0"/>
    <x v="0"/>
    <x v="7"/>
    <s v="CUERPO DE BOMBEROS VOLUNTARIOS DE CHIVATA - BOYACA  "/>
    <x v="0"/>
    <x v="2"/>
    <s v="CAC: Solicita aclaración si se requiere curso de actualización para ascenso. "/>
    <s v="Edgar Alexander Maya Lopez "/>
    <x v="0"/>
    <x v="1"/>
    <x v="0"/>
    <n v="15"/>
    <s v="20231140262942  "/>
    <d v="2023-11-20T00:00:00"/>
    <m/>
    <d v="2023-12-11T00:00:00"/>
    <n v="15"/>
    <n v="16"/>
    <x v="1"/>
    <m/>
    <m/>
    <m/>
    <m/>
    <m/>
    <m/>
  </r>
  <r>
    <x v="0"/>
    <x v="1"/>
    <x v="3"/>
    <s v="ALCALDIA MUNICIPAL DE GACHETA CUNDINAMARCA "/>
    <x v="2"/>
    <x v="3"/>
    <s v="SM. Remisión por competencia emitida por LA PROCURADURIA  "/>
    <s v="Rubén Darío Rincón Sanchez "/>
    <x v="0"/>
    <x v="2"/>
    <x v="4"/>
    <n v="15"/>
    <s v="20231140262952  "/>
    <d v="2023-11-20T00:00:00"/>
    <m/>
    <d v="2023-12-11T00:00:00"/>
    <n v="15"/>
    <n v="16"/>
    <x v="1"/>
    <m/>
    <m/>
    <m/>
    <m/>
    <m/>
    <m/>
  </r>
  <r>
    <x v="0"/>
    <x v="0"/>
    <x v="13"/>
    <s v="EVERT FABIAN  "/>
    <x v="1"/>
    <x v="1"/>
    <s v="CAC: Remite derecho de petición referente a la atención de emergencias. "/>
    <s v="PROSPERO ANTONIO CARBONELL TANGARIFE "/>
    <x v="0"/>
    <x v="0"/>
    <x v="4"/>
    <n v="15"/>
    <s v="20231140263122  "/>
    <d v="2023-11-21T00:00:00"/>
    <m/>
    <d v="2023-12-11T00:00:00"/>
    <n v="14"/>
    <n v="15"/>
    <x v="1"/>
    <m/>
    <m/>
    <m/>
    <m/>
    <m/>
    <m/>
  </r>
  <r>
    <x v="0"/>
    <x v="0"/>
    <x v="1"/>
    <s v="CONTRALORIA GENERAL DE LA NACIÓN FUNCIONARIO KATHERINNE PEDROZA VILLEGAS "/>
    <x v="3"/>
    <x v="5"/>
    <s v="CAC: Reiteración Solicitud de Información Auditoria Financiera vigencia 2022 con oficio AF-DNBC-13 "/>
    <s v="Miguel Ángel Franco Torres "/>
    <x v="2"/>
    <x v="14"/>
    <x v="3"/>
    <n v="10"/>
    <s v="20231140263252  "/>
    <d v="2023-11-21T00:00:00"/>
    <m/>
    <d v="2023-12-11T00:00:00"/>
    <n v="14"/>
    <n v="15"/>
    <x v="2"/>
    <m/>
    <m/>
    <m/>
    <m/>
    <m/>
    <m/>
  </r>
  <r>
    <x v="0"/>
    <x v="0"/>
    <x v="5"/>
    <s v="SANDRA POLANIA ASPIRANTE AL CBV DE PUERTO PARRA  "/>
    <x v="1"/>
    <x v="2"/>
    <s v="CAC: Solicita apoyo para el sostenimiento para asistir a las prácticas en la ciudad de Bucaramanga.  "/>
    <s v="Edgar Alexander Maya Lopez "/>
    <x v="0"/>
    <x v="1"/>
    <x v="4"/>
    <n v="15"/>
    <s v="20231140263272  "/>
    <d v="2023-11-21T00:00:00"/>
    <m/>
    <d v="2023-12-11T00:00:00"/>
    <n v="14"/>
    <n v="15"/>
    <x v="1"/>
    <m/>
    <m/>
    <m/>
    <m/>
    <m/>
    <m/>
  </r>
  <r>
    <x v="0"/>
    <x v="0"/>
    <x v="13"/>
    <s v="JUAN PABLO CASTELLANOS DIAZ "/>
    <x v="1"/>
    <x v="1"/>
    <s v="CAC: Solicita información sobre los requisitos para reincorporarse a una estación de Bomberos. "/>
    <s v="PROSPERO ANTONIO CARBONELL TANGARIFE "/>
    <x v="0"/>
    <x v="0"/>
    <x v="4"/>
    <n v="15"/>
    <s v="20231140263442  "/>
    <d v="2023-11-22T00:00:00"/>
    <m/>
    <d v="2023-12-11T00:00:00"/>
    <n v="13"/>
    <n v="14"/>
    <x v="1"/>
    <m/>
    <m/>
    <m/>
    <m/>
    <m/>
    <m/>
  </r>
  <r>
    <x v="0"/>
    <x v="0"/>
    <x v="14"/>
    <s v="VEEDURIA CIUDADANA VIGIAS DEL CAFE LUIS FERNANDO REYES RAMíREZ  "/>
    <x v="4"/>
    <x v="3"/>
    <s v="CAC: Solicita informe de visitas técnicas de inspección a unos cuerpos de bomberos. "/>
    <s v="Julio Cesar Garcia Triana "/>
    <x v="0"/>
    <x v="2"/>
    <x v="2"/>
    <n v="10"/>
    <s v="20231140263582  "/>
    <d v="2023-11-22T00:00:00"/>
    <m/>
    <d v="2023-12-11T00:00:00"/>
    <n v="13"/>
    <n v="14"/>
    <x v="2"/>
    <m/>
    <m/>
    <m/>
    <m/>
    <m/>
    <m/>
  </r>
  <r>
    <x v="0"/>
    <x v="0"/>
    <x v="1"/>
    <s v="CONTRALORIA GENERAL DE LA REPUBLICA  "/>
    <x v="3"/>
    <x v="5"/>
    <s v="CAC: Rolando Junco - Segunda Reiteración Solicitud de Información DENUNCIA 2023-264895-80154-D- Municipio de Guayatá. "/>
    <s v="GERMAN MAURICIO MARQUEZ RUIZ"/>
    <x v="1"/>
    <x v="10"/>
    <x v="3"/>
    <n v="10"/>
    <s v="20231140263662  "/>
    <d v="2023-11-22T00:00:00"/>
    <n v="20231000097831"/>
    <d v="2023-11-22T00:00:00"/>
    <n v="0"/>
    <n v="1"/>
    <x v="0"/>
    <s v="24-11-2023 09:36 AM_x0009_Archivar_x0009_GERMAN MAURICIO MARQUEZ RUIZ_x0009_Se aclara que el primer requerimiento se respondió a tiempo e inclusive se remitió la documentación solicitada. En esta reiteración, se remite nuevamente lo solicitado mediante correo electronico. Plataforma de OneDrive no funcionó"/>
    <d v="2023-11-24T00:00:00"/>
    <s v="Pdf"/>
    <s v="Si"/>
    <s v="N/A"/>
    <s v="N/A"/>
  </r>
  <r>
    <x v="0"/>
    <x v="0"/>
    <x v="8"/>
    <s v="GRUPO JURIDICO DE ANTIOQUIA JUAN DAVID VIVEROS MONTOYA  "/>
    <x v="4"/>
    <x v="4"/>
    <s v="CAC: Remite derecho de petición referente al caso del señor Atehortúa Ramírez "/>
    <s v="GERMAN MAURICIO MARQUEZ RUIZ  "/>
    <x v="1"/>
    <x v="3"/>
    <x v="4"/>
    <n v="15"/>
    <s v="20231140263692  "/>
    <d v="2023-11-22T00:00:00"/>
    <m/>
    <d v="2023-12-11T00:00:00"/>
    <n v="13"/>
    <n v="14"/>
    <x v="1"/>
    <m/>
    <m/>
    <m/>
    <m/>
    <m/>
    <m/>
  </r>
  <r>
    <x v="0"/>
    <x v="0"/>
    <x v="5"/>
    <s v="ALCALDIA MUNICIPAL DE CIMITARRA  "/>
    <x v="2"/>
    <x v="0"/>
    <s v="CAC. REITERACIÓN EN SOLICITUD INTERVENCIÓN URGENTE - Asociado a radicado N° 20231140250432 "/>
    <s v="Andrea Bibiana Castañeda Durán  "/>
    <x v="0"/>
    <x v="0"/>
    <x v="0"/>
    <n v="15"/>
    <s v="20231140263832  "/>
    <d v="2023-11-23T00:00:00"/>
    <m/>
    <d v="2023-12-11T00:00:00"/>
    <n v="12"/>
    <n v="13"/>
    <x v="1"/>
    <m/>
    <m/>
    <m/>
    <m/>
    <m/>
    <m/>
  </r>
  <r>
    <x v="0"/>
    <x v="0"/>
    <x v="9"/>
    <s v="GRUPO DE COMERCIANTES SAN MARCOS SUCRE SAN MARCOS SUCRE "/>
    <x v="4"/>
    <x v="1"/>
    <s v="CAC. PETICION ESPECIAL INQUIETUDES COBRO DE SERVICIOS NO ESENCIALES BOMBEROS DE SAN MARCOS SUCRE "/>
    <s v="ANDRES FERNANDO RODRIGUEZ AGUDELO 2 "/>
    <x v="0"/>
    <x v="0"/>
    <x v="4"/>
    <n v="15"/>
    <s v="20231140263842  "/>
    <d v="2023-11-23T00:00:00"/>
    <m/>
    <d v="2023-12-11T00:00:00"/>
    <n v="12"/>
    <n v="13"/>
    <x v="1"/>
    <m/>
    <m/>
    <m/>
    <m/>
    <m/>
    <m/>
  </r>
  <r>
    <x v="0"/>
    <x v="0"/>
    <x v="6"/>
    <s v="ALCALDIA MUNICIPAL HOBO HUILA "/>
    <x v="2"/>
    <x v="5"/>
    <s v="CAC. CARLOS ANDRES PEÑA PEREZ - SOLICITUD DE REQUISITOS Y DOCUMENTACIÓN PARA LA POSTULACIÓN DEL PROYECTO DE INFRAESTRUCTURA DE LA ESTACION DE BOMBEROS DEL MUNICIPIO DE EL HOBO "/>
    <s v="Jonathan Prieto "/>
    <x v="0"/>
    <x v="8"/>
    <x v="0"/>
    <n v="15"/>
    <s v="20231140263862  "/>
    <d v="2023-11-23T00:00:00"/>
    <m/>
    <d v="2023-12-11T00:00:00"/>
    <n v="12"/>
    <n v="13"/>
    <x v="1"/>
    <m/>
    <m/>
    <m/>
    <m/>
    <m/>
    <m/>
  </r>
  <r>
    <x v="0"/>
    <x v="0"/>
    <x v="14"/>
    <s v="CUERPO DE BOMBEROS VOLUNTARIOS DE ARMENIA QUINDIO  "/>
    <x v="0"/>
    <x v="1"/>
    <s v="CAC. Solicitud de información - Consejo de Oficiales de nuestra institución "/>
    <s v="ANDRES FERNANDO RODRIGUEZ AGUDELO 2 "/>
    <x v="0"/>
    <x v="0"/>
    <x v="0"/>
    <n v="15"/>
    <s v="20231140263872  "/>
    <d v="2023-11-23T00:00:00"/>
    <m/>
    <d v="2023-12-11T00:00:00"/>
    <n v="12"/>
    <n v="13"/>
    <x v="1"/>
    <m/>
    <m/>
    <m/>
    <m/>
    <m/>
    <m/>
  </r>
  <r>
    <x v="0"/>
    <x v="0"/>
    <x v="1"/>
    <s v="PROCURADURIA DELEGADA PREVENTIVA Y DE CONTROL DE GESTION 2  "/>
    <x v="3"/>
    <x v="5"/>
    <s v="CAC: Solicitud información Oficio PD2VPFP No. 419 Rad. E-2023-501916 "/>
    <s v="SANTIAGO GARCIA H "/>
    <x v="2"/>
    <x v="9"/>
    <x v="3"/>
    <n v="10"/>
    <s v="20231140263912  "/>
    <d v="2023-11-23T00:00:00"/>
    <m/>
    <d v="2023-12-11T00:00:00"/>
    <n v="12"/>
    <n v="13"/>
    <x v="2"/>
    <m/>
    <m/>
    <m/>
    <m/>
    <m/>
    <m/>
  </r>
  <r>
    <x v="0"/>
    <x v="0"/>
    <x v="14"/>
    <s v="CUERPO DE BOMBEROS VOLUNTARIOS DE CIRCASIA  "/>
    <x v="0"/>
    <x v="0"/>
    <s v="CAC: Solicita concepto sobre expedición de certificación de horas voluntarias por parte del Consejo de Oficiales. "/>
    <s v="Massiel Mendez "/>
    <x v="0"/>
    <x v="2"/>
    <x v="4"/>
    <n v="15"/>
    <s v="20231140263932  "/>
    <d v="2023-11-23T00:00:00"/>
    <m/>
    <d v="2023-12-11T00:00:00"/>
    <n v="12"/>
    <n v="13"/>
    <x v="1"/>
    <m/>
    <m/>
    <m/>
    <m/>
    <m/>
    <m/>
  </r>
  <r>
    <x v="0"/>
    <x v="0"/>
    <x v="15"/>
    <s v="CUERPO DE BOMBEROS VOLUNTARIOS VOLUNTARIOS DE SABANALARGA SABANALARGA ATLÁNTICO "/>
    <x v="0"/>
    <x v="3"/>
    <s v="CAC: Reitera solicitud de informe de visita de vigilancia y control realizada en el cuerpo de bomberos voluntarios de Sabanalarga en el atlántico el día 18 de mayo del año 2023. "/>
    <s v="Nataly Salas Casallas"/>
    <x v="0"/>
    <x v="2"/>
    <x v="3"/>
    <n v="10"/>
    <s v="20231140264202  "/>
    <d v="2023-11-24T00:00:00"/>
    <m/>
    <d v="2023-12-11T00:00:00"/>
    <n v="11"/>
    <n v="12"/>
    <x v="2"/>
    <m/>
    <m/>
    <m/>
    <m/>
    <m/>
    <m/>
  </r>
  <r>
    <x v="0"/>
    <x v="0"/>
    <x v="14"/>
    <s v="LINA MARIA MARIN RODRIGUEZ "/>
    <x v="0"/>
    <x v="1"/>
    <s v="CAC: Remite documentación con el fin de solicitar certificación en calidad de teniente de bomberos. "/>
    <s v="Andrea Bibiana Castañeda Durán  "/>
    <x v="0"/>
    <x v="0"/>
    <x v="4"/>
    <n v="15"/>
    <s v="20231140264402  "/>
    <d v="2023-11-24T00:00:00"/>
    <m/>
    <d v="2023-12-11T00:00:00"/>
    <n v="11"/>
    <n v="12"/>
    <x v="1"/>
    <m/>
    <m/>
    <m/>
    <m/>
    <m/>
    <m/>
  </r>
  <r>
    <x v="0"/>
    <x v="0"/>
    <x v="1"/>
    <s v="UNGRD  "/>
    <x v="3"/>
    <x v="5"/>
    <s v="CAC: Solicita Documentación de Guía metodológica y técnica con normatividad vigente de la tipología de diseños según la resolución 0661 de 2014. "/>
    <s v="Jonathan Prieto "/>
    <x v="0"/>
    <x v="8"/>
    <x v="0"/>
    <n v="15"/>
    <s v="20231140264422  "/>
    <d v="2023-11-24T00:00:00"/>
    <m/>
    <d v="2023-12-11T00:00:00"/>
    <n v="11"/>
    <n v="12"/>
    <x v="1"/>
    <m/>
    <m/>
    <m/>
    <m/>
    <m/>
    <m/>
  </r>
  <r>
    <x v="0"/>
    <x v="0"/>
    <x v="1"/>
    <s v="RTVC SISTEMA DE MEDIOS PÚBLICOS  "/>
    <x v="4"/>
    <x v="4"/>
    <s v="CAC: DERECHO DE PETICIÓN SOLICITUD DE INFORMACIÓN PRESUPUESTO EJECUTADO EN PUBLICIDAD POR DIRECCIÓN NACIONAL DE BOMBEROS EN LA VIGENCIA 2022 "/>
    <s v="_x0009_GERMAN MAURICIO MARQUEZ RUIZ"/>
    <x v="0"/>
    <x v="3"/>
    <x v="3"/>
    <n v="10"/>
    <s v="20231140264492  "/>
    <d v="2023-11-27T00:00:00"/>
    <m/>
    <d v="2023-12-11T00:00:00"/>
    <n v="10"/>
    <n v="11"/>
    <x v="1"/>
    <m/>
    <m/>
    <m/>
    <m/>
    <m/>
    <m/>
  </r>
  <r>
    <x v="0"/>
    <x v="0"/>
    <x v="1"/>
    <s v="PROCURADURíA DELEGADA PARA LA GESTIóN Y LA GOBERNANZA TERRITORIAL TAITANA MARGARITA OÑATE "/>
    <x v="3"/>
    <x v="3"/>
    <s v="CAC: Remite copia Oficio PDGGT No 713 - Seguimiento preventivo a la garantía de la prestación del servicio público esencial de bomberos en el municipio de Ortega Tolima. "/>
    <s v="Rubén Darío Rincón Sanchez "/>
    <x v="0"/>
    <x v="2"/>
    <x v="3"/>
    <n v="10"/>
    <s v="20231140264612  "/>
    <d v="2023-11-27T00:00:00"/>
    <m/>
    <d v="2023-12-11T00:00:00"/>
    <n v="10"/>
    <n v="11"/>
    <x v="1"/>
    <m/>
    <m/>
    <m/>
    <m/>
    <m/>
    <m/>
  </r>
  <r>
    <x v="0"/>
    <x v="0"/>
    <x v="1"/>
    <s v="MINISTERIO DE SALUD  "/>
    <x v="3"/>
    <x v="4"/>
    <s v="CAC: Remite Proyecto de Resolución - Equipos Médicos de Emergencia para observaciones y comentarios. "/>
    <s v="Edgar Alexander Maya Lopez "/>
    <x v="0"/>
    <x v="1"/>
    <x v="3"/>
    <n v="10"/>
    <s v="20231140264962  "/>
    <d v="2023-11-28T00:00:00"/>
    <m/>
    <d v="2023-12-11T00:00:00"/>
    <n v="9"/>
    <n v="10"/>
    <x v="1"/>
    <m/>
    <m/>
    <m/>
    <m/>
    <m/>
    <m/>
  </r>
  <r>
    <x v="0"/>
    <x v="0"/>
    <x v="9"/>
    <s v="EDGAR JOSE MEDINA TORRES "/>
    <x v="1"/>
    <x v="1"/>
    <s v="CAC: Remite derecho de petición con respecto a las condiciones de los ascensos. "/>
    <s v="Andrea Bibiana Castañeda Durán  "/>
    <x v="0"/>
    <x v="0"/>
    <x v="0"/>
    <n v="15"/>
    <s v="20231140265202  "/>
    <d v="2023-11-29T00:00:00"/>
    <m/>
    <d v="2023-12-11T00:00:00"/>
    <n v="8"/>
    <n v="9"/>
    <x v="1"/>
    <m/>
    <m/>
    <m/>
    <m/>
    <m/>
    <m/>
  </r>
  <r>
    <x v="0"/>
    <x v="0"/>
    <x v="5"/>
    <s v="SECRETARIO DEL INTERIOR SANTANDER  "/>
    <x v="2"/>
    <x v="0"/>
    <s v="CAC: Cita a reunión el día 01 de diciembre de 2023 a las 10:00 am en la sala de juntas de la Secretaría del Interior Departamental  "/>
    <s v="Rubén Darío Rincón Sanchez "/>
    <x v="0"/>
    <x v="2"/>
    <x v="3"/>
    <n v="10"/>
    <s v="20231140265292  "/>
    <d v="2023-11-29T00:00:00"/>
    <m/>
    <d v="2023-12-11T00:00:00"/>
    <n v="8"/>
    <n v="9"/>
    <x v="1"/>
    <m/>
    <m/>
    <m/>
    <m/>
    <m/>
    <m/>
  </r>
  <r>
    <x v="0"/>
    <x v="0"/>
    <x v="5"/>
    <s v="CONTRALORIA GENERAL DE SANTANDER  "/>
    <x v="2"/>
    <x v="3"/>
    <s v="CAC: Solicita Información para Auditoría de cumplimiento  "/>
    <s v="_x0009_Margodt Obando Beltrán"/>
    <x v="0"/>
    <x v="2"/>
    <x v="3"/>
    <n v="10"/>
    <s v="20231140265302  "/>
    <d v="2023-11-29T00:00:00"/>
    <m/>
    <d v="2023-12-11T00:00:00"/>
    <n v="8"/>
    <n v="9"/>
    <x v="1"/>
    <m/>
    <m/>
    <m/>
    <m/>
    <m/>
    <m/>
  </r>
  <r>
    <x v="0"/>
    <x v="0"/>
    <x v="13"/>
    <s v="ALFREDO ESTEVEZ  "/>
    <x v="1"/>
    <x v="2"/>
    <s v="CAC. Atención para su conocimiento - Horarios pruebas cursos  "/>
    <s v="Edgar Alexander Maya Lopez "/>
    <x v="0"/>
    <x v="1"/>
    <x v="4"/>
    <n v="15"/>
    <s v="20231140265462  "/>
    <d v="2023-11-29T00:00:00"/>
    <s v="N/A"/>
    <d v="2023-12-11T00:00:00"/>
    <n v="8"/>
    <n v="9"/>
    <x v="0"/>
    <s v="11-12-2023 12:58 PM_x0009_Archivar_x0009_Edgar Alexander Maya Lopez_x0009_Se responde por correo electronico"/>
    <s v="N/A"/>
    <s v="N/A"/>
    <s v="Si"/>
    <s v="N/A"/>
    <s v="No se genera radicado de salida"/>
  </r>
  <r>
    <x v="0"/>
    <x v="0"/>
    <x v="16"/>
    <s v="YERSON GONZALO MAYORGA RAMOS "/>
    <x v="1"/>
    <x v="6"/>
    <s v="CAC. GESTIÓN DEL RIESGO DE DESASTRES DE LA PRIMAVERA - VICHADA / SOLICITUD DE INFORMACION BOMBERIL "/>
    <s v="Andrés Fernando Muñoz Cabrera "/>
    <x v="0"/>
    <x v="8"/>
    <x v="0"/>
    <n v="15"/>
    <s v="20231140265672  "/>
    <d v="2023-11-30T00:00:00"/>
    <m/>
    <d v="2023-12-11T00:00:00"/>
    <n v="7"/>
    <n v="8"/>
    <x v="1"/>
    <m/>
    <m/>
    <m/>
    <m/>
    <m/>
    <m/>
  </r>
  <r>
    <x v="0"/>
    <x v="0"/>
    <x v="17"/>
    <s v="PAOLA ANDREA HERNANDEZ  "/>
    <x v="1"/>
    <x v="1"/>
    <s v="CAC. Punto de bomberos para un municipio "/>
    <s v="Orlando Murillo Lopez "/>
    <x v="0"/>
    <x v="0"/>
    <x v="4"/>
    <n v="15"/>
    <s v="20231140265812  "/>
    <d v="2023-11-30T00:00:00"/>
    <s v="_x0009_20232110100251"/>
    <d v="2023-12-11T00:00:00"/>
    <n v="7"/>
    <n v="8"/>
    <x v="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B86BCD-B50C-4D3D-9535-CB15A61BA342}"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98:B104" firstHeaderRow="1" firstDataRow="1" firstDataCol="1"/>
  <pivotFields count="25">
    <pivotField showAll="0"/>
    <pivotField showAll="0"/>
    <pivotField showAll="0"/>
    <pivotField showAll="0"/>
    <pivotField axis="axisRow" dataField="1" showAll="0">
      <items count="6">
        <item x="0"/>
        <item x="3"/>
        <item x="2"/>
        <item x="4"/>
        <item x="1"/>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11">
      <pivotArea type="all" dataOnly="0" outline="0" fieldPosition="0"/>
    </format>
    <format dxfId="10">
      <pivotArea outline="0" collapsedLevelsAreSubtotals="1" fieldPosition="0"/>
    </format>
    <format dxfId="9">
      <pivotArea field="4" type="button" dataOnly="0" labelOnly="1" outline="0" axis="axisRow" fieldPosition="0"/>
    </format>
    <format dxfId="8">
      <pivotArea dataOnly="0" labelOnly="1" fieldPosition="0">
        <references count="1">
          <reference field="4"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4" type="button" dataOnly="0" labelOnly="1" outline="0" axis="axisRow" fieldPosition="0"/>
    </format>
    <format dxfId="2">
      <pivotArea dataOnly="0" labelOnly="1" fieldPosition="0">
        <references count="1">
          <reference field="4" count="0"/>
        </references>
      </pivotArea>
    </format>
    <format dxfId="1">
      <pivotArea dataOnly="0" labelOnly="1" grandRow="1" outline="0"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EAD47-498B-458E-A346-3FCC376D2E11}" name="TablaDinámica1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9:B19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6">
        <item x="1"/>
        <item x="2"/>
        <item x="3"/>
        <item x="0"/>
        <item x="4"/>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Promedio de Días hábiles" fld="16" subtotal="average" baseField="10" baseItem="0" numFmtId="1"/>
  </dataFields>
  <formats count="7">
    <format dxfId="18">
      <pivotArea outline="0" collapsedLevelsAreSubtotals="1" fieldPosition="0"/>
    </format>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fieldPosition="0">
        <references count="1">
          <reference field="10" count="0"/>
        </references>
      </pivotArea>
    </format>
    <format dxfId="13">
      <pivotArea dataOnly="0" labelOnly="1" grandRow="1" outline="0"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D2067DD-DDE5-4BFD-B543-C7BEF4F3819F}"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60:B62"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2">
    <format dxfId="30">
      <pivotArea type="all" dataOnly="0" outline="0" fieldPosition="0"/>
    </format>
    <format dxfId="29">
      <pivotArea outline="0" collapsedLevelsAreSubtotals="1" fieldPosition="0"/>
    </format>
    <format dxfId="28">
      <pivotArea field="0" type="button" dataOnly="0" labelOnly="1" outline="0" axis="axisRow" fieldPosition="0"/>
    </format>
    <format dxfId="27">
      <pivotArea dataOnly="0" labelOnly="1" fieldPosition="0">
        <references count="1">
          <reference field="0" count="0"/>
        </references>
      </pivotArea>
    </format>
    <format dxfId="26">
      <pivotArea dataOnly="0" labelOnly="1" grandRow="1" outline="0" fieldPosition="0"/>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B98400C-0E2E-4032-96A2-ED3FC9721CAC}"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9:B157" firstHeaderRow="1" firstDataRow="1" firstDataCol="1"/>
  <pivotFields count="25">
    <pivotField showAll="0"/>
    <pivotField showAll="0"/>
    <pivotField showAll="0"/>
    <pivotField showAll="0"/>
    <pivotField showAll="0"/>
    <pivotField axis="axisRow" dataField="1" showAll="0">
      <items count="8">
        <item x="0"/>
        <item x="5"/>
        <item x="2"/>
        <item x="1"/>
        <item x="4"/>
        <item x="6"/>
        <item x="3"/>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2">
    <format dxfId="42">
      <pivotArea type="all" dataOnly="0" outline="0" fieldPosition="0"/>
    </format>
    <format dxfId="41">
      <pivotArea outline="0" collapsedLevelsAreSubtotals="1" fieldPosition="0"/>
    </format>
    <format dxfId="40">
      <pivotArea field="5" type="button" dataOnly="0" labelOnly="1" outline="0" axis="axisRow" fieldPosition="0"/>
    </format>
    <format dxfId="39">
      <pivotArea dataOnly="0" labelOnly="1" fieldPosition="0">
        <references count="1">
          <reference field="5" count="0"/>
        </references>
      </pivotArea>
    </format>
    <format dxfId="38">
      <pivotArea dataOnly="0" labelOnly="1" grandRow="1" outline="0" fieldPosition="0"/>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5" type="button" dataOnly="0" labelOnly="1" outline="0" axis="axisRow" fieldPosition="0"/>
    </format>
    <format dxfId="33">
      <pivotArea dataOnly="0" labelOnly="1" fieldPosition="0">
        <references count="1">
          <reference field="5" count="0"/>
        </references>
      </pivotArea>
    </format>
    <format dxfId="32">
      <pivotArea dataOnly="0" labelOnly="1" grandRow="1" outline="0" fieldPosition="0"/>
    </format>
    <format dxfId="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860B86-0538-4B35-B6D9-3898BD2DF5D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6" firstHeaderRow="1" firstDataRow="1" firstDataCol="1"/>
  <pivotFields count="25">
    <pivotField showAll="0"/>
    <pivotField showAll="0"/>
    <pivotField showAll="0"/>
    <pivotField showAll="0"/>
    <pivotField showAll="0"/>
    <pivotField showAll="0"/>
    <pivotField showAll="0"/>
    <pivotField showAll="0"/>
    <pivotField axis="axisRow" dataField="1" showAll="0">
      <items count="5">
        <item x="2"/>
        <item x="1"/>
        <item x="3"/>
        <item x="0"/>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5">
    <i>
      <x/>
    </i>
    <i>
      <x v="1"/>
    </i>
    <i>
      <x v="2"/>
    </i>
    <i>
      <x v="3"/>
    </i>
    <i t="grand">
      <x/>
    </i>
  </rowItems>
  <colItems count="1">
    <i/>
  </colItems>
  <dataFields count="1">
    <dataField name="Cuenta de Área" fld="8" subtotal="count" baseField="0" baseItem="0"/>
  </dataFields>
  <formats count="12">
    <format dxfId="54">
      <pivotArea type="all" dataOnly="0" outline="0" fieldPosition="0"/>
    </format>
    <format dxfId="53">
      <pivotArea outline="0" collapsedLevelsAreSubtotals="1" fieldPosition="0"/>
    </format>
    <format dxfId="52">
      <pivotArea field="8" type="button" dataOnly="0" labelOnly="1" outline="0" axis="axisRow" fieldPosition="0"/>
    </format>
    <format dxfId="51">
      <pivotArea dataOnly="0" labelOnly="1" fieldPosition="0">
        <references count="1">
          <reference field="8"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8" type="button" dataOnly="0" labelOnly="1" outline="0" axis="axisRow" fieldPosition="0"/>
    </format>
    <format dxfId="45">
      <pivotArea dataOnly="0" labelOnly="1" fieldPosition="0">
        <references count="1">
          <reference field="8" count="0"/>
        </references>
      </pivotArea>
    </format>
    <format dxfId="44">
      <pivotArea dataOnly="0" labelOnly="1" grandRow="1" outline="0" fieldPosition="0"/>
    </format>
    <format dxfId="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06168D9-1F3A-4B94-9FA6-D93EF1D490CF}"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72:B178"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6">
        <item x="1"/>
        <item x="2"/>
        <item x="3"/>
        <item x="0"/>
        <item x="4"/>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Cuenta de Tipo de petición" fld="10" subtotal="count" baseField="0" baseItem="0"/>
  </dataFields>
  <formats count="6">
    <format dxfId="60">
      <pivotArea type="all" dataOnly="0" outline="0" fieldPosition="0"/>
    </format>
    <format dxfId="59">
      <pivotArea outline="0" collapsedLevelsAreSubtotals="1" fieldPosition="0"/>
    </format>
    <format dxfId="58">
      <pivotArea field="10" type="button" dataOnly="0" labelOnly="1" outline="0" axis="axisRow" fieldPosition="0"/>
    </format>
    <format dxfId="57">
      <pivotArea dataOnly="0" labelOnly="1" fieldPosition="0">
        <references count="1">
          <reference field="10" count="0"/>
        </references>
      </pivotArea>
    </format>
    <format dxfId="56">
      <pivotArea dataOnly="0" labelOnly="1" grandRow="1" outline="0" fieldPosition="0"/>
    </format>
    <format dxfId="5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187FAED-B9F5-4C81-8705-F8610A903B0B}"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17:B136" firstHeaderRow="1" firstDataRow="1" firstDataCol="1"/>
  <pivotFields count="25">
    <pivotField showAll="0"/>
    <pivotField showAll="0"/>
    <pivotField axis="axisRow" dataField="1" showAll="0">
      <items count="19">
        <item x="17"/>
        <item x="15"/>
        <item x="1"/>
        <item x="7"/>
        <item x="2"/>
        <item x="4"/>
        <item x="0"/>
        <item x="3"/>
        <item x="6"/>
        <item x="12"/>
        <item x="13"/>
        <item x="10"/>
        <item x="14"/>
        <item x="5"/>
        <item x="9"/>
        <item x="8"/>
        <item x="11"/>
        <item x="16"/>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Departamento" fld="2" subtotal="count" baseField="0" baseItem="0"/>
  </dataFields>
  <formats count="6">
    <format dxfId="66">
      <pivotArea type="all" dataOnly="0" outline="0" fieldPosition="0"/>
    </format>
    <format dxfId="65">
      <pivotArea outline="0" collapsedLevelsAreSubtotals="1" fieldPosition="0"/>
    </format>
    <format dxfId="64">
      <pivotArea field="2" type="button" dataOnly="0" labelOnly="1" outline="0" axis="axisRow" fieldPosition="0"/>
    </format>
    <format dxfId="63">
      <pivotArea dataOnly="0" labelOnly="1" fieldPosition="0">
        <references count="1">
          <reference field="2" count="0"/>
        </references>
      </pivotArea>
    </format>
    <format dxfId="62">
      <pivotArea dataOnly="0" labelOnly="1" grandRow="1" outline="0" fieldPosition="0"/>
    </format>
    <format dxfId="6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B2422F4-5DFE-4AFE-8C3A-AECF27781BF6}"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A18:B23"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0"/>
        <item x="1"/>
        <item x="3"/>
        <item x="2"/>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2">
    <format dxfId="78">
      <pivotArea type="all" dataOnly="0" outline="0" fieldPosition="0"/>
    </format>
    <format dxfId="77">
      <pivotArea outline="0" collapsedLevelsAreSubtotals="1" fieldPosition="0"/>
    </format>
    <format dxfId="76">
      <pivotArea field="18" type="button" dataOnly="0" labelOnly="1" outline="0" axis="axisRow" fieldPosition="0"/>
    </format>
    <format dxfId="75">
      <pivotArea dataOnly="0" labelOnly="1" fieldPosition="0">
        <references count="1">
          <reference field="18" count="0"/>
        </references>
      </pivotArea>
    </format>
    <format dxfId="74">
      <pivotArea dataOnly="0" labelOnly="1" grandRow="1" outline="0" fieldPosition="0"/>
    </format>
    <format dxfId="73">
      <pivotArea dataOnly="0" labelOnly="1" outline="0" axis="axisValues" fieldPosition="0"/>
    </format>
    <format dxfId="72">
      <pivotArea type="all" dataOnly="0" outline="0" fieldPosition="0"/>
    </format>
    <format dxfId="71">
      <pivotArea outline="0" collapsedLevelsAreSubtotals="1" fieldPosition="0"/>
    </format>
    <format dxfId="70">
      <pivotArea field="18" type="button" dataOnly="0" labelOnly="1" outline="0" axis="axisRow" fieldPosition="0"/>
    </format>
    <format dxfId="69">
      <pivotArea dataOnly="0" labelOnly="1" fieldPosition="0">
        <references count="1">
          <reference field="18" count="0"/>
        </references>
      </pivotArea>
    </format>
    <format dxfId="68">
      <pivotArea dataOnly="0" labelOnly="1" grandRow="1" outline="0" fieldPosition="0"/>
    </format>
    <format dxfId="6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9FD6633-A22D-4961-ACCA-B03729F535C7}"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79:B82" firstHeaderRow="1" firstDataRow="1" firstDataCol="1"/>
  <pivotFields count="25">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uenta de Servicio de Entrada" fld="1" subtotal="count" baseField="0" baseItem="0"/>
  </dataFields>
  <formats count="12">
    <format dxfId="90">
      <pivotArea type="all" dataOnly="0" outline="0" fieldPosition="0"/>
    </format>
    <format dxfId="89">
      <pivotArea outline="0" collapsedLevelsAreSubtotals="1" fieldPosition="0"/>
    </format>
    <format dxfId="88">
      <pivotArea field="1" type="button" dataOnly="0" labelOnly="1" outline="0" axis="axisRow" fieldPosition="0"/>
    </format>
    <format dxfId="87">
      <pivotArea dataOnly="0" labelOnly="1" fieldPosition="0">
        <references count="1">
          <reference field="1" count="0"/>
        </references>
      </pivotArea>
    </format>
    <format dxfId="86">
      <pivotArea dataOnly="0" labelOnly="1" grandRow="1" outline="0" fieldPosition="0"/>
    </format>
    <format dxfId="85">
      <pivotArea dataOnly="0" labelOnly="1" outline="0" axis="axisValues" fieldPosition="0"/>
    </format>
    <format dxfId="84">
      <pivotArea type="all" dataOnly="0" outline="0" fieldPosition="0"/>
    </format>
    <format dxfId="83">
      <pivotArea outline="0" collapsedLevelsAreSubtotals="1" fieldPosition="0"/>
    </format>
    <format dxfId="82">
      <pivotArea field="1" type="button" dataOnly="0" labelOnly="1" outline="0" axis="axisRow" fieldPosition="0"/>
    </format>
    <format dxfId="81">
      <pivotArea dataOnly="0" labelOnly="1" fieldPosition="0">
        <references count="1">
          <reference field="1" count="0"/>
        </references>
      </pivotArea>
    </format>
    <format dxfId="80">
      <pivotArea dataOnly="0" labelOnly="1" grandRow="1" outline="0" fieldPosition="0"/>
    </format>
    <format dxfId="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F5FD-B5D9-4AF1-9145-851D1E7FFBDD}">
  <dimension ref="A1:R711"/>
  <sheetViews>
    <sheetView topLeftCell="A706" workbookViewId="0">
      <selection sqref="A1:A711"/>
    </sheetView>
  </sheetViews>
  <sheetFormatPr baseColWidth="10" defaultRowHeight="15" x14ac:dyDescent="0.25"/>
  <cols>
    <col min="1" max="1" width="19.5703125" customWidth="1"/>
    <col min="2" max="2" width="17.28515625" customWidth="1"/>
    <col min="4" max="4" width="32.42578125" customWidth="1"/>
    <col min="5" max="5" width="28" customWidth="1"/>
  </cols>
  <sheetData>
    <row r="1" spans="1:18" ht="30" x14ac:dyDescent="0.25">
      <c r="A1" s="19" t="s">
        <v>26</v>
      </c>
      <c r="B1" s="19" t="s">
        <v>27</v>
      </c>
      <c r="C1" s="18" t="s">
        <v>28</v>
      </c>
      <c r="D1" s="19" t="s">
        <v>0</v>
      </c>
      <c r="E1" s="19" t="s">
        <v>29</v>
      </c>
      <c r="F1" s="18" t="s">
        <v>30</v>
      </c>
      <c r="G1" s="19" t="s">
        <v>31</v>
      </c>
      <c r="H1" s="19" t="s">
        <v>32</v>
      </c>
      <c r="I1" s="19" t="s">
        <v>33</v>
      </c>
      <c r="J1" s="19" t="s">
        <v>34</v>
      </c>
      <c r="K1" s="19" t="s">
        <v>35</v>
      </c>
      <c r="L1" s="19" t="s">
        <v>36</v>
      </c>
      <c r="M1" s="19" t="s">
        <v>37</v>
      </c>
      <c r="N1" s="19" t="s">
        <v>38</v>
      </c>
      <c r="O1" s="18" t="s">
        <v>39</v>
      </c>
      <c r="P1" s="18" t="s">
        <v>40</v>
      </c>
      <c r="Q1" s="19" t="s">
        <v>41</v>
      </c>
      <c r="R1" s="19" t="s">
        <v>42</v>
      </c>
    </row>
    <row r="2" spans="1:18" ht="73.5" x14ac:dyDescent="0.25">
      <c r="A2" s="19" t="s">
        <v>43</v>
      </c>
      <c r="B2" s="19" t="s">
        <v>44</v>
      </c>
      <c r="C2" s="16"/>
      <c r="D2" s="16" t="s">
        <v>45</v>
      </c>
      <c r="E2" s="16" t="s">
        <v>46</v>
      </c>
      <c r="F2" s="16" t="s">
        <v>47</v>
      </c>
      <c r="G2" s="16"/>
      <c r="H2" s="16" t="s">
        <v>48</v>
      </c>
      <c r="I2" s="16" t="s">
        <v>49</v>
      </c>
      <c r="J2" s="16" t="s">
        <v>50</v>
      </c>
      <c r="K2" s="16"/>
      <c r="L2" s="16" t="s">
        <v>51</v>
      </c>
      <c r="M2" s="16"/>
      <c r="N2" s="16" t="s">
        <v>52</v>
      </c>
      <c r="O2" s="16" t="s">
        <v>53</v>
      </c>
      <c r="P2" s="16" t="s">
        <v>54</v>
      </c>
      <c r="Q2" s="16" t="s">
        <v>55</v>
      </c>
      <c r="R2" s="16" t="s">
        <v>56</v>
      </c>
    </row>
    <row r="3" spans="1:18" ht="63" x14ac:dyDescent="0.25">
      <c r="A3" s="19" t="s">
        <v>57</v>
      </c>
      <c r="B3" s="19" t="s">
        <v>58</v>
      </c>
      <c r="C3" s="17"/>
      <c r="D3" s="17" t="s">
        <v>59</v>
      </c>
      <c r="E3" s="17" t="s">
        <v>60</v>
      </c>
      <c r="F3" s="17" t="s">
        <v>47</v>
      </c>
      <c r="G3" s="17"/>
      <c r="H3" s="17" t="s">
        <v>61</v>
      </c>
      <c r="I3" s="17" t="s">
        <v>62</v>
      </c>
      <c r="J3" s="17" t="s">
        <v>63</v>
      </c>
      <c r="K3" s="17"/>
      <c r="L3" s="17" t="s">
        <v>64</v>
      </c>
      <c r="M3" s="17" t="s">
        <v>65</v>
      </c>
      <c r="N3" s="17" t="s">
        <v>52</v>
      </c>
      <c r="O3" s="17" t="s">
        <v>53</v>
      </c>
      <c r="P3" s="17" t="s">
        <v>66</v>
      </c>
      <c r="Q3" s="17" t="s">
        <v>55</v>
      </c>
      <c r="R3" s="17" t="s">
        <v>67</v>
      </c>
    </row>
    <row r="4" spans="1:18" ht="63" x14ac:dyDescent="0.25">
      <c r="A4" s="19" t="s">
        <v>68</v>
      </c>
      <c r="B4" s="19" t="s">
        <v>69</v>
      </c>
      <c r="C4" s="16"/>
      <c r="D4" s="16" t="s">
        <v>70</v>
      </c>
      <c r="E4" s="16" t="s">
        <v>60</v>
      </c>
      <c r="F4" s="16" t="s">
        <v>47</v>
      </c>
      <c r="G4" s="16"/>
      <c r="H4" s="16" t="s">
        <v>61</v>
      </c>
      <c r="I4" s="16" t="s">
        <v>62</v>
      </c>
      <c r="J4" s="16" t="s">
        <v>71</v>
      </c>
      <c r="K4" s="16"/>
      <c r="L4" s="16" t="s">
        <v>64</v>
      </c>
      <c r="M4" s="16"/>
      <c r="N4" s="16" t="s">
        <v>52</v>
      </c>
      <c r="O4" s="16" t="s">
        <v>53</v>
      </c>
      <c r="P4" s="16" t="s">
        <v>66</v>
      </c>
      <c r="Q4" s="16" t="s">
        <v>55</v>
      </c>
      <c r="R4" s="16" t="s">
        <v>67</v>
      </c>
    </row>
    <row r="5" spans="1:18" ht="73.5" x14ac:dyDescent="0.25">
      <c r="A5" s="19" t="s">
        <v>72</v>
      </c>
      <c r="B5" s="19" t="s">
        <v>73</v>
      </c>
      <c r="C5" s="17"/>
      <c r="D5" s="17" t="s">
        <v>74</v>
      </c>
      <c r="E5" s="17" t="s">
        <v>75</v>
      </c>
      <c r="F5" s="17" t="s">
        <v>47</v>
      </c>
      <c r="G5" s="17"/>
      <c r="H5" s="17" t="s">
        <v>76</v>
      </c>
      <c r="I5" s="17" t="s">
        <v>77</v>
      </c>
      <c r="J5" s="17" t="s">
        <v>78</v>
      </c>
      <c r="K5" s="17"/>
      <c r="L5" s="17" t="s">
        <v>79</v>
      </c>
      <c r="M5" s="17" t="s">
        <v>80</v>
      </c>
      <c r="N5" s="17" t="s">
        <v>52</v>
      </c>
      <c r="O5" s="17" t="s">
        <v>53</v>
      </c>
      <c r="P5" s="17" t="s">
        <v>81</v>
      </c>
      <c r="Q5" s="17" t="s">
        <v>55</v>
      </c>
      <c r="R5" s="17" t="s">
        <v>82</v>
      </c>
    </row>
    <row r="6" spans="1:18" ht="52.5" x14ac:dyDescent="0.25">
      <c r="A6" s="19" t="s">
        <v>83</v>
      </c>
      <c r="B6" s="19" t="s">
        <v>84</v>
      </c>
      <c r="C6" s="16"/>
      <c r="D6" s="16" t="s">
        <v>85</v>
      </c>
      <c r="E6" s="16" t="s">
        <v>75</v>
      </c>
      <c r="F6" s="16" t="s">
        <v>47</v>
      </c>
      <c r="G6" s="16"/>
      <c r="H6" s="16" t="s">
        <v>86</v>
      </c>
      <c r="I6" s="16" t="s">
        <v>87</v>
      </c>
      <c r="J6" s="16" t="s">
        <v>88</v>
      </c>
      <c r="K6" s="16"/>
      <c r="L6" s="16" t="s">
        <v>89</v>
      </c>
      <c r="M6" s="16" t="s">
        <v>90</v>
      </c>
      <c r="N6" s="16" t="s">
        <v>91</v>
      </c>
      <c r="O6" s="16" t="s">
        <v>92</v>
      </c>
      <c r="P6" s="16" t="s">
        <v>93</v>
      </c>
      <c r="Q6" s="16" t="s">
        <v>55</v>
      </c>
      <c r="R6" s="16" t="s">
        <v>82</v>
      </c>
    </row>
    <row r="7" spans="1:18" ht="63" x14ac:dyDescent="0.25">
      <c r="A7" s="19" t="s">
        <v>94</v>
      </c>
      <c r="B7" s="19" t="s">
        <v>95</v>
      </c>
      <c r="C7" s="17"/>
      <c r="D7" s="17" t="s">
        <v>96</v>
      </c>
      <c r="E7" s="17" t="s">
        <v>97</v>
      </c>
      <c r="F7" s="17" t="s">
        <v>47</v>
      </c>
      <c r="G7" s="17"/>
      <c r="H7" s="17" t="s">
        <v>98</v>
      </c>
      <c r="I7" s="17" t="s">
        <v>99</v>
      </c>
      <c r="J7" s="17" t="s">
        <v>100</v>
      </c>
      <c r="K7" s="17"/>
      <c r="L7" s="17" t="s">
        <v>101</v>
      </c>
      <c r="M7" s="17" t="s">
        <v>102</v>
      </c>
      <c r="N7" s="17" t="s">
        <v>103</v>
      </c>
      <c r="O7" s="17" t="s">
        <v>104</v>
      </c>
      <c r="P7" s="17" t="s">
        <v>105</v>
      </c>
      <c r="Q7" s="17" t="s">
        <v>55</v>
      </c>
      <c r="R7" s="17" t="s">
        <v>106</v>
      </c>
    </row>
    <row r="8" spans="1:18" ht="94.5" x14ac:dyDescent="0.25">
      <c r="A8" s="19" t="s">
        <v>107</v>
      </c>
      <c r="B8" s="19" t="s">
        <v>108</v>
      </c>
      <c r="C8" s="16"/>
      <c r="D8" s="16" t="s">
        <v>109</v>
      </c>
      <c r="E8" s="16" t="s">
        <v>97</v>
      </c>
      <c r="F8" s="16" t="s">
        <v>47</v>
      </c>
      <c r="G8" s="16"/>
      <c r="H8" s="16" t="s">
        <v>110</v>
      </c>
      <c r="I8" s="16" t="s">
        <v>111</v>
      </c>
      <c r="J8" s="16" t="s">
        <v>112</v>
      </c>
      <c r="K8" s="16"/>
      <c r="L8" s="16" t="s">
        <v>113</v>
      </c>
      <c r="M8" s="16"/>
      <c r="N8" s="16" t="s">
        <v>52</v>
      </c>
      <c r="O8" s="16" t="s">
        <v>53</v>
      </c>
      <c r="P8" s="16" t="s">
        <v>114</v>
      </c>
      <c r="Q8" s="16" t="s">
        <v>55</v>
      </c>
      <c r="R8" s="16" t="s">
        <v>106</v>
      </c>
    </row>
    <row r="9" spans="1:18" ht="63" x14ac:dyDescent="0.25">
      <c r="A9" s="19" t="s">
        <v>115</v>
      </c>
      <c r="B9" s="19" t="s">
        <v>116</v>
      </c>
      <c r="C9" s="17"/>
      <c r="D9" s="17" t="s">
        <v>117</v>
      </c>
      <c r="E9" s="17" t="s">
        <v>75</v>
      </c>
      <c r="F9" s="17" t="s">
        <v>47</v>
      </c>
      <c r="G9" s="17"/>
      <c r="H9" s="17" t="s">
        <v>118</v>
      </c>
      <c r="I9" s="17" t="s">
        <v>119</v>
      </c>
      <c r="J9" s="17" t="s">
        <v>120</v>
      </c>
      <c r="K9" s="17" t="s">
        <v>121</v>
      </c>
      <c r="L9" s="17" t="s">
        <v>122</v>
      </c>
      <c r="M9" s="17" t="s">
        <v>123</v>
      </c>
      <c r="N9" s="17" t="s">
        <v>124</v>
      </c>
      <c r="O9" s="17" t="s">
        <v>104</v>
      </c>
      <c r="P9" s="17" t="s">
        <v>125</v>
      </c>
      <c r="Q9" s="17" t="s">
        <v>55</v>
      </c>
      <c r="R9" s="17" t="s">
        <v>82</v>
      </c>
    </row>
    <row r="10" spans="1:18" ht="84" x14ac:dyDescent="0.25">
      <c r="A10" s="19" t="s">
        <v>126</v>
      </c>
      <c r="B10" s="19" t="s">
        <v>127</v>
      </c>
      <c r="C10" s="16"/>
      <c r="D10" s="16" t="s">
        <v>128</v>
      </c>
      <c r="E10" s="16" t="s">
        <v>75</v>
      </c>
      <c r="F10" s="16" t="s">
        <v>47</v>
      </c>
      <c r="G10" s="16"/>
      <c r="H10" s="16" t="s">
        <v>129</v>
      </c>
      <c r="I10" s="16" t="s">
        <v>130</v>
      </c>
      <c r="J10" s="16" t="s">
        <v>131</v>
      </c>
      <c r="K10" s="16"/>
      <c r="L10" s="16" t="s">
        <v>132</v>
      </c>
      <c r="M10" s="16"/>
      <c r="N10" s="16" t="s">
        <v>91</v>
      </c>
      <c r="O10" s="16" t="s">
        <v>92</v>
      </c>
      <c r="P10" s="16" t="s">
        <v>93</v>
      </c>
      <c r="Q10" s="16" t="s">
        <v>55</v>
      </c>
      <c r="R10" s="16" t="s">
        <v>82</v>
      </c>
    </row>
    <row r="11" spans="1:18" ht="63" x14ac:dyDescent="0.25">
      <c r="A11" s="19" t="s">
        <v>133</v>
      </c>
      <c r="B11" s="19" t="s">
        <v>134</v>
      </c>
      <c r="C11" s="17"/>
      <c r="D11" s="17" t="s">
        <v>135</v>
      </c>
      <c r="E11" s="17" t="s">
        <v>75</v>
      </c>
      <c r="F11" s="17" t="s">
        <v>47</v>
      </c>
      <c r="G11" s="17"/>
      <c r="H11" s="17" t="s">
        <v>136</v>
      </c>
      <c r="I11" s="17" t="s">
        <v>137</v>
      </c>
      <c r="J11" s="17" t="s">
        <v>138</v>
      </c>
      <c r="K11" s="17"/>
      <c r="L11" s="17" t="s">
        <v>139</v>
      </c>
      <c r="M11" s="17" t="s">
        <v>140</v>
      </c>
      <c r="N11" s="17" t="s">
        <v>52</v>
      </c>
      <c r="O11" s="17" t="s">
        <v>53</v>
      </c>
      <c r="P11" s="17" t="s">
        <v>141</v>
      </c>
      <c r="Q11" s="17" t="s">
        <v>142</v>
      </c>
      <c r="R11" s="17" t="s">
        <v>82</v>
      </c>
    </row>
    <row r="12" spans="1:18" ht="94.5" x14ac:dyDescent="0.25">
      <c r="A12" s="19" t="s">
        <v>143</v>
      </c>
      <c r="B12" s="19" t="s">
        <v>144</v>
      </c>
      <c r="C12" s="16"/>
      <c r="D12" s="16" t="s">
        <v>145</v>
      </c>
      <c r="E12" s="16" t="s">
        <v>146</v>
      </c>
      <c r="F12" s="16" t="s">
        <v>47</v>
      </c>
      <c r="G12" s="16"/>
      <c r="H12" s="16" t="s">
        <v>147</v>
      </c>
      <c r="I12" s="16" t="s">
        <v>148</v>
      </c>
      <c r="J12" s="16" t="s">
        <v>149</v>
      </c>
      <c r="K12" s="16"/>
      <c r="L12" s="16" t="s">
        <v>150</v>
      </c>
      <c r="M12" s="16"/>
      <c r="N12" s="16" t="s">
        <v>151</v>
      </c>
      <c r="O12" s="16" t="s">
        <v>152</v>
      </c>
      <c r="P12" s="16" t="s">
        <v>153</v>
      </c>
      <c r="Q12" s="16" t="s">
        <v>55</v>
      </c>
      <c r="R12" s="16" t="s">
        <v>82</v>
      </c>
    </row>
    <row r="13" spans="1:18" ht="42" x14ac:dyDescent="0.25">
      <c r="A13" s="19" t="s">
        <v>154</v>
      </c>
      <c r="B13" s="19" t="s">
        <v>155</v>
      </c>
      <c r="C13" s="17"/>
      <c r="D13" s="17" t="s">
        <v>156</v>
      </c>
      <c r="E13" s="17" t="s">
        <v>157</v>
      </c>
      <c r="F13" s="17" t="s">
        <v>47</v>
      </c>
      <c r="G13" s="17"/>
      <c r="H13" s="17" t="s">
        <v>158</v>
      </c>
      <c r="I13" s="17"/>
      <c r="J13" s="17" t="s">
        <v>159</v>
      </c>
      <c r="K13" s="17"/>
      <c r="L13" s="17" t="s">
        <v>160</v>
      </c>
      <c r="M13" s="17" t="s">
        <v>161</v>
      </c>
      <c r="N13" s="17" t="s">
        <v>52</v>
      </c>
      <c r="O13" s="17" t="s">
        <v>53</v>
      </c>
      <c r="P13" s="17" t="s">
        <v>81</v>
      </c>
      <c r="Q13" s="17" t="s">
        <v>55</v>
      </c>
      <c r="R13" s="17" t="s">
        <v>67</v>
      </c>
    </row>
    <row r="14" spans="1:18" ht="52.5" x14ac:dyDescent="0.25">
      <c r="A14" s="19" t="s">
        <v>162</v>
      </c>
      <c r="B14" s="19" t="s">
        <v>163</v>
      </c>
      <c r="C14" s="16"/>
      <c r="D14" s="16" t="s">
        <v>164</v>
      </c>
      <c r="E14" s="16" t="s">
        <v>157</v>
      </c>
      <c r="F14" s="16" t="s">
        <v>47</v>
      </c>
      <c r="G14" s="16"/>
      <c r="H14" s="16" t="s">
        <v>165</v>
      </c>
      <c r="I14" s="16" t="s">
        <v>166</v>
      </c>
      <c r="J14" s="16" t="s">
        <v>167</v>
      </c>
      <c r="K14" s="16"/>
      <c r="L14" s="16" t="s">
        <v>168</v>
      </c>
      <c r="M14" s="16" t="s">
        <v>169</v>
      </c>
      <c r="N14" s="16" t="s">
        <v>170</v>
      </c>
      <c r="O14" s="16" t="s">
        <v>152</v>
      </c>
      <c r="P14" s="16" t="s">
        <v>125</v>
      </c>
      <c r="Q14" s="16" t="s">
        <v>55</v>
      </c>
      <c r="R14" s="16" t="s">
        <v>67</v>
      </c>
    </row>
    <row r="15" spans="1:18" ht="52.5" x14ac:dyDescent="0.25">
      <c r="A15" s="19" t="s">
        <v>171</v>
      </c>
      <c r="B15" s="19" t="s">
        <v>172</v>
      </c>
      <c r="C15" s="17"/>
      <c r="D15" s="17" t="s">
        <v>173</v>
      </c>
      <c r="E15" s="17" t="s">
        <v>60</v>
      </c>
      <c r="F15" s="17" t="s">
        <v>47</v>
      </c>
      <c r="G15" s="17"/>
      <c r="H15" s="17" t="s">
        <v>174</v>
      </c>
      <c r="I15" s="17" t="s">
        <v>175</v>
      </c>
      <c r="J15" s="17" t="s">
        <v>176</v>
      </c>
      <c r="K15" s="17"/>
      <c r="L15" s="17" t="s">
        <v>177</v>
      </c>
      <c r="M15" s="17" t="s">
        <v>178</v>
      </c>
      <c r="N15" s="17" t="s">
        <v>179</v>
      </c>
      <c r="O15" s="17" t="s">
        <v>180</v>
      </c>
      <c r="P15" s="17" t="s">
        <v>181</v>
      </c>
      <c r="Q15" s="17" t="s">
        <v>55</v>
      </c>
      <c r="R15" s="17" t="s">
        <v>67</v>
      </c>
    </row>
    <row r="16" spans="1:18" ht="42" x14ac:dyDescent="0.25">
      <c r="A16" s="19" t="s">
        <v>182</v>
      </c>
      <c r="B16" s="19" t="s">
        <v>183</v>
      </c>
      <c r="C16" s="16"/>
      <c r="D16" s="16" t="s">
        <v>184</v>
      </c>
      <c r="E16" s="16" t="s">
        <v>157</v>
      </c>
      <c r="F16" s="16" t="s">
        <v>47</v>
      </c>
      <c r="G16" s="16"/>
      <c r="H16" s="16" t="s">
        <v>185</v>
      </c>
      <c r="I16" s="16" t="s">
        <v>186</v>
      </c>
      <c r="J16" s="16" t="s">
        <v>187</v>
      </c>
      <c r="K16" s="16"/>
      <c r="L16" s="16" t="s">
        <v>188</v>
      </c>
      <c r="M16" s="16" t="s">
        <v>189</v>
      </c>
      <c r="N16" s="16" t="s">
        <v>179</v>
      </c>
      <c r="O16" s="16" t="s">
        <v>180</v>
      </c>
      <c r="P16" s="16" t="s">
        <v>125</v>
      </c>
      <c r="Q16" s="16" t="s">
        <v>55</v>
      </c>
      <c r="R16" s="16" t="s">
        <v>67</v>
      </c>
    </row>
    <row r="17" spans="1:18" ht="42" x14ac:dyDescent="0.25">
      <c r="A17" s="19" t="s">
        <v>190</v>
      </c>
      <c r="B17" s="19" t="s">
        <v>191</v>
      </c>
      <c r="C17" s="17"/>
      <c r="D17" s="17" t="s">
        <v>173</v>
      </c>
      <c r="E17" s="17" t="s">
        <v>157</v>
      </c>
      <c r="F17" s="17" t="s">
        <v>47</v>
      </c>
      <c r="G17" s="17"/>
      <c r="H17" s="17" t="s">
        <v>192</v>
      </c>
      <c r="I17" s="17" t="s">
        <v>193</v>
      </c>
      <c r="J17" s="17" t="s">
        <v>194</v>
      </c>
      <c r="K17" s="17"/>
      <c r="L17" s="17" t="s">
        <v>195</v>
      </c>
      <c r="M17" s="17" t="s">
        <v>196</v>
      </c>
      <c r="N17" s="17" t="s">
        <v>179</v>
      </c>
      <c r="O17" s="17" t="s">
        <v>180</v>
      </c>
      <c r="P17" s="17" t="s">
        <v>125</v>
      </c>
      <c r="Q17" s="17" t="s">
        <v>55</v>
      </c>
      <c r="R17" s="17" t="s">
        <v>67</v>
      </c>
    </row>
    <row r="18" spans="1:18" ht="52.5" x14ac:dyDescent="0.25">
      <c r="A18" s="19" t="s">
        <v>197</v>
      </c>
      <c r="B18" s="19" t="s">
        <v>198</v>
      </c>
      <c r="C18" s="16"/>
      <c r="D18" s="16" t="s">
        <v>173</v>
      </c>
      <c r="E18" s="16" t="s">
        <v>157</v>
      </c>
      <c r="F18" s="16" t="s">
        <v>47</v>
      </c>
      <c r="G18" s="16"/>
      <c r="H18" s="16" t="s">
        <v>199</v>
      </c>
      <c r="I18" s="16" t="s">
        <v>200</v>
      </c>
      <c r="J18" s="16" t="s">
        <v>201</v>
      </c>
      <c r="K18" s="16"/>
      <c r="L18" s="16" t="s">
        <v>202</v>
      </c>
      <c r="M18" s="16" t="s">
        <v>203</v>
      </c>
      <c r="N18" s="16" t="s">
        <v>170</v>
      </c>
      <c r="O18" s="16" t="s">
        <v>152</v>
      </c>
      <c r="P18" s="16" t="s">
        <v>125</v>
      </c>
      <c r="Q18" s="16" t="s">
        <v>55</v>
      </c>
      <c r="R18" s="16" t="s">
        <v>67</v>
      </c>
    </row>
    <row r="19" spans="1:18" ht="42" x14ac:dyDescent="0.25">
      <c r="A19" s="19" t="s">
        <v>204</v>
      </c>
      <c r="B19" s="19" t="s">
        <v>205</v>
      </c>
      <c r="C19" s="17"/>
      <c r="D19" s="17" t="s">
        <v>173</v>
      </c>
      <c r="E19" s="17" t="s">
        <v>157</v>
      </c>
      <c r="F19" s="17" t="s">
        <v>47</v>
      </c>
      <c r="G19" s="17"/>
      <c r="H19" s="17" t="s">
        <v>206</v>
      </c>
      <c r="I19" s="17" t="s">
        <v>207</v>
      </c>
      <c r="J19" s="17" t="s">
        <v>208</v>
      </c>
      <c r="K19" s="17"/>
      <c r="L19" s="17" t="s">
        <v>209</v>
      </c>
      <c r="M19" s="17" t="s">
        <v>210</v>
      </c>
      <c r="N19" s="17" t="s">
        <v>179</v>
      </c>
      <c r="O19" s="17" t="s">
        <v>180</v>
      </c>
      <c r="P19" s="17" t="s">
        <v>125</v>
      </c>
      <c r="Q19" s="17" t="s">
        <v>55</v>
      </c>
      <c r="R19" s="17" t="s">
        <v>67</v>
      </c>
    </row>
    <row r="20" spans="1:18" ht="52.5" x14ac:dyDescent="0.25">
      <c r="A20" s="19" t="s">
        <v>211</v>
      </c>
      <c r="B20" s="19" t="s">
        <v>212</v>
      </c>
      <c r="C20" s="16"/>
      <c r="D20" s="16" t="s">
        <v>213</v>
      </c>
      <c r="E20" s="16" t="s">
        <v>157</v>
      </c>
      <c r="F20" s="16" t="s">
        <v>47</v>
      </c>
      <c r="G20" s="16"/>
      <c r="H20" s="16" t="s">
        <v>214</v>
      </c>
      <c r="I20" s="16" t="s">
        <v>215</v>
      </c>
      <c r="J20" s="16" t="s">
        <v>216</v>
      </c>
      <c r="K20" s="16"/>
      <c r="L20" s="16" t="s">
        <v>217</v>
      </c>
      <c r="M20" s="16" t="s">
        <v>218</v>
      </c>
      <c r="N20" s="16" t="s">
        <v>170</v>
      </c>
      <c r="O20" s="16" t="s">
        <v>152</v>
      </c>
      <c r="P20" s="16" t="s">
        <v>125</v>
      </c>
      <c r="Q20" s="16" t="s">
        <v>55</v>
      </c>
      <c r="R20" s="16" t="s">
        <v>67</v>
      </c>
    </row>
    <row r="21" spans="1:18" ht="52.5" x14ac:dyDescent="0.25">
      <c r="A21" s="19" t="s">
        <v>219</v>
      </c>
      <c r="B21" s="19" t="s">
        <v>220</v>
      </c>
      <c r="C21" s="17"/>
      <c r="D21" s="17" t="s">
        <v>221</v>
      </c>
      <c r="E21" s="17" t="s">
        <v>157</v>
      </c>
      <c r="F21" s="17" t="s">
        <v>47</v>
      </c>
      <c r="G21" s="17"/>
      <c r="H21" s="17" t="s">
        <v>174</v>
      </c>
      <c r="I21" s="17" t="s">
        <v>222</v>
      </c>
      <c r="J21" s="17" t="s">
        <v>223</v>
      </c>
      <c r="K21" s="17"/>
      <c r="L21" s="17" t="s">
        <v>224</v>
      </c>
      <c r="M21" s="17" t="s">
        <v>225</v>
      </c>
      <c r="N21" s="17" t="s">
        <v>170</v>
      </c>
      <c r="O21" s="17" t="s">
        <v>152</v>
      </c>
      <c r="P21" s="17" t="s">
        <v>125</v>
      </c>
      <c r="Q21" s="17" t="s">
        <v>55</v>
      </c>
      <c r="R21" s="17" t="s">
        <v>67</v>
      </c>
    </row>
    <row r="22" spans="1:18" ht="52.5" x14ac:dyDescent="0.25">
      <c r="A22" s="19" t="s">
        <v>226</v>
      </c>
      <c r="B22" s="19" t="s">
        <v>227</v>
      </c>
      <c r="C22" s="16"/>
      <c r="D22" s="16" t="s">
        <v>221</v>
      </c>
      <c r="E22" s="16" t="s">
        <v>157</v>
      </c>
      <c r="F22" s="16" t="s">
        <v>47</v>
      </c>
      <c r="G22" s="16"/>
      <c r="H22" s="16" t="s">
        <v>228</v>
      </c>
      <c r="I22" s="16" t="s">
        <v>229</v>
      </c>
      <c r="J22" s="16" t="s">
        <v>230</v>
      </c>
      <c r="K22" s="16"/>
      <c r="L22" s="16" t="s">
        <v>231</v>
      </c>
      <c r="M22" s="16" t="s">
        <v>232</v>
      </c>
      <c r="N22" s="16" t="s">
        <v>170</v>
      </c>
      <c r="O22" s="16" t="s">
        <v>152</v>
      </c>
      <c r="P22" s="16" t="s">
        <v>125</v>
      </c>
      <c r="Q22" s="16" t="s">
        <v>55</v>
      </c>
      <c r="R22" s="16" t="s">
        <v>67</v>
      </c>
    </row>
    <row r="23" spans="1:18" ht="52.5" x14ac:dyDescent="0.25">
      <c r="A23" s="19" t="s">
        <v>233</v>
      </c>
      <c r="B23" s="19" t="s">
        <v>234</v>
      </c>
      <c r="C23" s="17"/>
      <c r="D23" s="17" t="s">
        <v>184</v>
      </c>
      <c r="E23" s="17" t="s">
        <v>157</v>
      </c>
      <c r="F23" s="17" t="s">
        <v>47</v>
      </c>
      <c r="G23" s="17"/>
      <c r="H23" s="17" t="s">
        <v>228</v>
      </c>
      <c r="I23" s="17" t="s">
        <v>229</v>
      </c>
      <c r="J23" s="17" t="s">
        <v>230</v>
      </c>
      <c r="K23" s="17"/>
      <c r="L23" s="17" t="s">
        <v>231</v>
      </c>
      <c r="M23" s="17" t="s">
        <v>232</v>
      </c>
      <c r="N23" s="17" t="s">
        <v>170</v>
      </c>
      <c r="O23" s="17" t="s">
        <v>152</v>
      </c>
      <c r="P23" s="17" t="s">
        <v>125</v>
      </c>
      <c r="Q23" s="17" t="s">
        <v>55</v>
      </c>
      <c r="R23" s="17" t="s">
        <v>67</v>
      </c>
    </row>
    <row r="24" spans="1:18" ht="63" x14ac:dyDescent="0.25">
      <c r="A24" s="19" t="s">
        <v>235</v>
      </c>
      <c r="B24" s="19" t="s">
        <v>236</v>
      </c>
      <c r="C24" s="16"/>
      <c r="D24" s="16" t="s">
        <v>221</v>
      </c>
      <c r="E24" s="16" t="s">
        <v>157</v>
      </c>
      <c r="F24" s="16" t="s">
        <v>47</v>
      </c>
      <c r="G24" s="16"/>
      <c r="H24" s="16" t="s">
        <v>237</v>
      </c>
      <c r="I24" s="16" t="s">
        <v>238</v>
      </c>
      <c r="J24" s="16" t="s">
        <v>239</v>
      </c>
      <c r="K24" s="16"/>
      <c r="L24" s="16" t="s">
        <v>240</v>
      </c>
      <c r="M24" s="16" t="s">
        <v>241</v>
      </c>
      <c r="N24" s="16" t="s">
        <v>124</v>
      </c>
      <c r="O24" s="16" t="s">
        <v>104</v>
      </c>
      <c r="P24" s="16" t="s">
        <v>125</v>
      </c>
      <c r="Q24" s="16" t="s">
        <v>142</v>
      </c>
      <c r="R24" s="16" t="s">
        <v>67</v>
      </c>
    </row>
    <row r="25" spans="1:18" ht="52.5" x14ac:dyDescent="0.25">
      <c r="A25" s="19" t="s">
        <v>242</v>
      </c>
      <c r="B25" s="19" t="s">
        <v>243</v>
      </c>
      <c r="C25" s="17"/>
      <c r="D25" s="17" t="s">
        <v>173</v>
      </c>
      <c r="E25" s="17" t="s">
        <v>157</v>
      </c>
      <c r="F25" s="17" t="s">
        <v>47</v>
      </c>
      <c r="G25" s="17"/>
      <c r="H25" s="17" t="s">
        <v>206</v>
      </c>
      <c r="I25" s="17" t="s">
        <v>244</v>
      </c>
      <c r="J25" s="17" t="s">
        <v>245</v>
      </c>
      <c r="K25" s="17"/>
      <c r="L25" s="17" t="s">
        <v>246</v>
      </c>
      <c r="M25" s="17" t="s">
        <v>247</v>
      </c>
      <c r="N25" s="17" t="s">
        <v>179</v>
      </c>
      <c r="O25" s="17" t="s">
        <v>180</v>
      </c>
      <c r="P25" s="17" t="s">
        <v>125</v>
      </c>
      <c r="Q25" s="17" t="s">
        <v>55</v>
      </c>
      <c r="R25" s="17" t="s">
        <v>67</v>
      </c>
    </row>
    <row r="26" spans="1:18" ht="42" x14ac:dyDescent="0.25">
      <c r="A26" s="19" t="s">
        <v>248</v>
      </c>
      <c r="B26" s="19" t="s">
        <v>249</v>
      </c>
      <c r="C26" s="16"/>
      <c r="D26" s="16" t="s">
        <v>250</v>
      </c>
      <c r="E26" s="16" t="s">
        <v>157</v>
      </c>
      <c r="F26" s="16" t="s">
        <v>47</v>
      </c>
      <c r="G26" s="16"/>
      <c r="H26" s="16" t="s">
        <v>251</v>
      </c>
      <c r="I26" s="16" t="s">
        <v>252</v>
      </c>
      <c r="J26" s="16" t="s">
        <v>253</v>
      </c>
      <c r="K26" s="16"/>
      <c r="L26" s="16" t="s">
        <v>254</v>
      </c>
      <c r="M26" s="16" t="s">
        <v>255</v>
      </c>
      <c r="N26" s="16" t="s">
        <v>52</v>
      </c>
      <c r="O26" s="16" t="s">
        <v>53</v>
      </c>
      <c r="P26" s="16" t="s">
        <v>256</v>
      </c>
      <c r="Q26" s="16" t="s">
        <v>55</v>
      </c>
      <c r="R26" s="16" t="s">
        <v>67</v>
      </c>
    </row>
    <row r="27" spans="1:18" ht="42" x14ac:dyDescent="0.25">
      <c r="A27" s="19" t="s">
        <v>257</v>
      </c>
      <c r="B27" s="19" t="s">
        <v>258</v>
      </c>
      <c r="C27" s="17"/>
      <c r="D27" s="17" t="s">
        <v>259</v>
      </c>
      <c r="E27" s="17" t="s">
        <v>157</v>
      </c>
      <c r="F27" s="17" t="s">
        <v>47</v>
      </c>
      <c r="G27" s="17"/>
      <c r="H27" s="17" t="s">
        <v>208</v>
      </c>
      <c r="I27" s="17" t="s">
        <v>260</v>
      </c>
      <c r="J27" s="17" t="s">
        <v>208</v>
      </c>
      <c r="K27" s="17"/>
      <c r="L27" s="17" t="s">
        <v>261</v>
      </c>
      <c r="M27" s="17" t="s">
        <v>262</v>
      </c>
      <c r="N27" s="17" t="s">
        <v>52</v>
      </c>
      <c r="O27" s="17" t="s">
        <v>53</v>
      </c>
      <c r="P27" s="17" t="s">
        <v>256</v>
      </c>
      <c r="Q27" s="17" t="s">
        <v>55</v>
      </c>
      <c r="R27" s="17" t="s">
        <v>67</v>
      </c>
    </row>
    <row r="28" spans="1:18" ht="42" x14ac:dyDescent="0.25">
      <c r="A28" s="19" t="s">
        <v>263</v>
      </c>
      <c r="B28" s="19" t="s">
        <v>264</v>
      </c>
      <c r="C28" s="16"/>
      <c r="D28" s="16" t="s">
        <v>184</v>
      </c>
      <c r="E28" s="16" t="s">
        <v>157</v>
      </c>
      <c r="F28" s="16" t="s">
        <v>47</v>
      </c>
      <c r="G28" s="16"/>
      <c r="H28" s="16" t="s">
        <v>265</v>
      </c>
      <c r="I28" s="16" t="s">
        <v>266</v>
      </c>
      <c r="J28" s="16" t="s">
        <v>267</v>
      </c>
      <c r="K28" s="16"/>
      <c r="L28" s="16" t="s">
        <v>268</v>
      </c>
      <c r="M28" s="16" t="s">
        <v>269</v>
      </c>
      <c r="N28" s="16" t="s">
        <v>179</v>
      </c>
      <c r="O28" s="16" t="s">
        <v>180</v>
      </c>
      <c r="P28" s="16" t="s">
        <v>125</v>
      </c>
      <c r="Q28" s="16" t="s">
        <v>55</v>
      </c>
      <c r="R28" s="16" t="s">
        <v>67</v>
      </c>
    </row>
    <row r="29" spans="1:18" ht="42" x14ac:dyDescent="0.25">
      <c r="A29" s="19" t="s">
        <v>270</v>
      </c>
      <c r="B29" s="19" t="s">
        <v>271</v>
      </c>
      <c r="C29" s="17"/>
      <c r="D29" s="17" t="s">
        <v>272</v>
      </c>
      <c r="E29" s="17" t="s">
        <v>157</v>
      </c>
      <c r="F29" s="17" t="s">
        <v>47</v>
      </c>
      <c r="G29" s="17"/>
      <c r="H29" s="17" t="s">
        <v>273</v>
      </c>
      <c r="I29" s="17" t="s">
        <v>274</v>
      </c>
      <c r="J29" s="17" t="s">
        <v>275</v>
      </c>
      <c r="K29" s="17"/>
      <c r="L29" s="17" t="s">
        <v>276</v>
      </c>
      <c r="M29" s="17" t="s">
        <v>277</v>
      </c>
      <c r="N29" s="17" t="s">
        <v>179</v>
      </c>
      <c r="O29" s="17" t="s">
        <v>180</v>
      </c>
      <c r="P29" s="17" t="s">
        <v>153</v>
      </c>
      <c r="Q29" s="17" t="s">
        <v>55</v>
      </c>
      <c r="R29" s="17" t="s">
        <v>67</v>
      </c>
    </row>
    <row r="30" spans="1:18" ht="42" x14ac:dyDescent="0.25">
      <c r="A30" s="19" t="s">
        <v>278</v>
      </c>
      <c r="B30" s="19" t="s">
        <v>279</v>
      </c>
      <c r="C30" s="16"/>
      <c r="D30" s="16" t="s">
        <v>280</v>
      </c>
      <c r="E30" s="16" t="s">
        <v>157</v>
      </c>
      <c r="F30" s="16" t="s">
        <v>47</v>
      </c>
      <c r="G30" s="16"/>
      <c r="H30" s="16" t="s">
        <v>281</v>
      </c>
      <c r="I30" s="16" t="s">
        <v>260</v>
      </c>
      <c r="J30" s="16" t="s">
        <v>282</v>
      </c>
      <c r="K30" s="16"/>
      <c r="L30" s="16" t="s">
        <v>283</v>
      </c>
      <c r="M30" s="16" t="s">
        <v>284</v>
      </c>
      <c r="N30" s="16" t="s">
        <v>179</v>
      </c>
      <c r="O30" s="16" t="s">
        <v>180</v>
      </c>
      <c r="P30" s="16" t="s">
        <v>125</v>
      </c>
      <c r="Q30" s="16" t="s">
        <v>55</v>
      </c>
      <c r="R30" s="16" t="s">
        <v>67</v>
      </c>
    </row>
    <row r="31" spans="1:18" ht="42" x14ac:dyDescent="0.25">
      <c r="A31" s="19" t="s">
        <v>285</v>
      </c>
      <c r="B31" s="19" t="s">
        <v>286</v>
      </c>
      <c r="C31" s="17"/>
      <c r="D31" s="17" t="s">
        <v>287</v>
      </c>
      <c r="E31" s="17" t="s">
        <v>157</v>
      </c>
      <c r="F31" s="17" t="s">
        <v>47</v>
      </c>
      <c r="G31" s="17"/>
      <c r="H31" s="17" t="s">
        <v>174</v>
      </c>
      <c r="I31" s="17" t="s">
        <v>288</v>
      </c>
      <c r="J31" s="17"/>
      <c r="K31" s="17"/>
      <c r="L31" s="17" t="s">
        <v>289</v>
      </c>
      <c r="M31" s="17" t="s">
        <v>290</v>
      </c>
      <c r="N31" s="17" t="s">
        <v>179</v>
      </c>
      <c r="O31" s="17" t="s">
        <v>180</v>
      </c>
      <c r="P31" s="17" t="s">
        <v>125</v>
      </c>
      <c r="Q31" s="17" t="s">
        <v>55</v>
      </c>
      <c r="R31" s="17" t="s">
        <v>67</v>
      </c>
    </row>
    <row r="32" spans="1:18" ht="42" x14ac:dyDescent="0.25">
      <c r="A32" s="19" t="s">
        <v>291</v>
      </c>
      <c r="B32" s="19" t="s">
        <v>292</v>
      </c>
      <c r="C32" s="16"/>
      <c r="D32" s="16" t="s">
        <v>293</v>
      </c>
      <c r="E32" s="16" t="s">
        <v>157</v>
      </c>
      <c r="F32" s="16" t="s">
        <v>47</v>
      </c>
      <c r="G32" s="16"/>
      <c r="H32" s="16" t="s">
        <v>294</v>
      </c>
      <c r="I32" s="16" t="s">
        <v>295</v>
      </c>
      <c r="J32" s="16" t="s">
        <v>296</v>
      </c>
      <c r="K32" s="16"/>
      <c r="L32" s="16" t="s">
        <v>297</v>
      </c>
      <c r="M32" s="16" t="s">
        <v>298</v>
      </c>
      <c r="N32" s="16" t="s">
        <v>179</v>
      </c>
      <c r="O32" s="16" t="s">
        <v>180</v>
      </c>
      <c r="P32" s="16" t="s">
        <v>125</v>
      </c>
      <c r="Q32" s="16" t="s">
        <v>55</v>
      </c>
      <c r="R32" s="16" t="s">
        <v>67</v>
      </c>
    </row>
    <row r="33" spans="1:18" ht="42" x14ac:dyDescent="0.25">
      <c r="A33" s="19" t="s">
        <v>299</v>
      </c>
      <c r="B33" s="19" t="s">
        <v>300</v>
      </c>
      <c r="C33" s="17"/>
      <c r="D33" s="17" t="s">
        <v>301</v>
      </c>
      <c r="E33" s="17" t="s">
        <v>157</v>
      </c>
      <c r="F33" s="17" t="s">
        <v>47</v>
      </c>
      <c r="G33" s="17"/>
      <c r="H33" s="17" t="s">
        <v>98</v>
      </c>
      <c r="I33" s="17" t="s">
        <v>302</v>
      </c>
      <c r="J33" s="17" t="s">
        <v>303</v>
      </c>
      <c r="K33" s="17"/>
      <c r="L33" s="17" t="s">
        <v>304</v>
      </c>
      <c r="M33" s="17" t="s">
        <v>305</v>
      </c>
      <c r="N33" s="17" t="s">
        <v>179</v>
      </c>
      <c r="O33" s="17" t="s">
        <v>180</v>
      </c>
      <c r="P33" s="17" t="s">
        <v>125</v>
      </c>
      <c r="Q33" s="17" t="s">
        <v>55</v>
      </c>
      <c r="R33" s="17" t="s">
        <v>67</v>
      </c>
    </row>
    <row r="34" spans="1:18" ht="42" x14ac:dyDescent="0.25">
      <c r="A34" s="19" t="s">
        <v>306</v>
      </c>
      <c r="B34" s="19" t="s">
        <v>307</v>
      </c>
      <c r="C34" s="16"/>
      <c r="D34" s="16" t="s">
        <v>308</v>
      </c>
      <c r="E34" s="16" t="s">
        <v>157</v>
      </c>
      <c r="F34" s="16" t="s">
        <v>47</v>
      </c>
      <c r="G34" s="16"/>
      <c r="H34" s="16" t="s">
        <v>309</v>
      </c>
      <c r="I34" s="16" t="s">
        <v>310</v>
      </c>
      <c r="J34" s="16" t="s">
        <v>311</v>
      </c>
      <c r="K34" s="16"/>
      <c r="L34" s="16" t="s">
        <v>312</v>
      </c>
      <c r="M34" s="16" t="s">
        <v>313</v>
      </c>
      <c r="N34" s="16" t="s">
        <v>179</v>
      </c>
      <c r="O34" s="16" t="s">
        <v>180</v>
      </c>
      <c r="P34" s="16" t="s">
        <v>125</v>
      </c>
      <c r="Q34" s="16" t="s">
        <v>55</v>
      </c>
      <c r="R34" s="16" t="s">
        <v>67</v>
      </c>
    </row>
    <row r="35" spans="1:18" ht="42" x14ac:dyDescent="0.25">
      <c r="A35" s="19" t="s">
        <v>314</v>
      </c>
      <c r="B35" s="19" t="s">
        <v>315</v>
      </c>
      <c r="C35" s="17"/>
      <c r="D35" s="17" t="s">
        <v>316</v>
      </c>
      <c r="E35" s="17" t="s">
        <v>157</v>
      </c>
      <c r="F35" s="17" t="s">
        <v>47</v>
      </c>
      <c r="G35" s="17"/>
      <c r="H35" s="17" t="s">
        <v>317</v>
      </c>
      <c r="I35" s="17" t="s">
        <v>318</v>
      </c>
      <c r="J35" s="17" t="s">
        <v>319</v>
      </c>
      <c r="K35" s="17"/>
      <c r="L35" s="17" t="s">
        <v>320</v>
      </c>
      <c r="M35" s="17" t="s">
        <v>321</v>
      </c>
      <c r="N35" s="17" t="s">
        <v>179</v>
      </c>
      <c r="O35" s="17" t="s">
        <v>180</v>
      </c>
      <c r="P35" s="17" t="s">
        <v>125</v>
      </c>
      <c r="Q35" s="17" t="s">
        <v>55</v>
      </c>
      <c r="R35" s="17" t="s">
        <v>67</v>
      </c>
    </row>
    <row r="36" spans="1:18" ht="42" x14ac:dyDescent="0.25">
      <c r="A36" s="19" t="s">
        <v>322</v>
      </c>
      <c r="B36" s="19" t="s">
        <v>323</v>
      </c>
      <c r="C36" s="16"/>
      <c r="D36" s="16" t="s">
        <v>324</v>
      </c>
      <c r="E36" s="16" t="s">
        <v>157</v>
      </c>
      <c r="F36" s="16" t="s">
        <v>47</v>
      </c>
      <c r="G36" s="16"/>
      <c r="H36" s="16" t="s">
        <v>325</v>
      </c>
      <c r="I36" s="16" t="s">
        <v>326</v>
      </c>
      <c r="J36" s="16" t="s">
        <v>327</v>
      </c>
      <c r="K36" s="16"/>
      <c r="L36" s="16" t="s">
        <v>328</v>
      </c>
      <c r="M36" s="16" t="s">
        <v>329</v>
      </c>
      <c r="N36" s="16" t="s">
        <v>179</v>
      </c>
      <c r="O36" s="16" t="s">
        <v>180</v>
      </c>
      <c r="P36" s="16" t="s">
        <v>125</v>
      </c>
      <c r="Q36" s="16" t="s">
        <v>55</v>
      </c>
      <c r="R36" s="16" t="s">
        <v>67</v>
      </c>
    </row>
    <row r="37" spans="1:18" ht="42" x14ac:dyDescent="0.25">
      <c r="A37" s="19" t="s">
        <v>330</v>
      </c>
      <c r="B37" s="19" t="s">
        <v>331</v>
      </c>
      <c r="C37" s="17"/>
      <c r="D37" s="17" t="s">
        <v>332</v>
      </c>
      <c r="E37" s="17" t="s">
        <v>157</v>
      </c>
      <c r="F37" s="17" t="s">
        <v>47</v>
      </c>
      <c r="G37" s="17"/>
      <c r="H37" s="17" t="s">
        <v>333</v>
      </c>
      <c r="I37" s="17" t="s">
        <v>334</v>
      </c>
      <c r="J37" s="17" t="s">
        <v>335</v>
      </c>
      <c r="K37" s="17"/>
      <c r="L37" s="17" t="s">
        <v>336</v>
      </c>
      <c r="M37" s="17" t="s">
        <v>337</v>
      </c>
      <c r="N37" s="17" t="s">
        <v>179</v>
      </c>
      <c r="O37" s="17" t="s">
        <v>180</v>
      </c>
      <c r="P37" s="17" t="s">
        <v>125</v>
      </c>
      <c r="Q37" s="17" t="s">
        <v>55</v>
      </c>
      <c r="R37" s="17" t="s">
        <v>67</v>
      </c>
    </row>
    <row r="38" spans="1:18" ht="42" x14ac:dyDescent="0.25">
      <c r="A38" s="19" t="s">
        <v>338</v>
      </c>
      <c r="B38" s="19" t="s">
        <v>339</v>
      </c>
      <c r="C38" s="16"/>
      <c r="D38" s="16" t="s">
        <v>213</v>
      </c>
      <c r="E38" s="16" t="s">
        <v>157</v>
      </c>
      <c r="F38" s="16" t="s">
        <v>47</v>
      </c>
      <c r="G38" s="16"/>
      <c r="H38" s="16" t="s">
        <v>340</v>
      </c>
      <c r="I38" s="16" t="s">
        <v>341</v>
      </c>
      <c r="J38" s="16" t="s">
        <v>342</v>
      </c>
      <c r="K38" s="16"/>
      <c r="L38" s="16" t="s">
        <v>343</v>
      </c>
      <c r="M38" s="16" t="s">
        <v>344</v>
      </c>
      <c r="N38" s="16" t="s">
        <v>52</v>
      </c>
      <c r="O38" s="16" t="s">
        <v>53</v>
      </c>
      <c r="P38" s="16" t="s">
        <v>345</v>
      </c>
      <c r="Q38" s="16" t="s">
        <v>55</v>
      </c>
      <c r="R38" s="16" t="s">
        <v>67</v>
      </c>
    </row>
    <row r="39" spans="1:18" ht="63" x14ac:dyDescent="0.25">
      <c r="A39" s="19" t="s">
        <v>346</v>
      </c>
      <c r="B39" s="19" t="s">
        <v>347</v>
      </c>
      <c r="C39" s="17"/>
      <c r="D39" s="17" t="s">
        <v>348</v>
      </c>
      <c r="E39" s="17" t="s">
        <v>60</v>
      </c>
      <c r="F39" s="17" t="s">
        <v>47</v>
      </c>
      <c r="G39" s="17"/>
      <c r="H39" s="17" t="s">
        <v>349</v>
      </c>
      <c r="I39" s="17" t="s">
        <v>350</v>
      </c>
      <c r="J39" s="17" t="s">
        <v>351</v>
      </c>
      <c r="K39" s="17"/>
      <c r="L39" s="17" t="s">
        <v>352</v>
      </c>
      <c r="M39" s="17"/>
      <c r="N39" s="17" t="s">
        <v>179</v>
      </c>
      <c r="O39" s="17" t="s">
        <v>180</v>
      </c>
      <c r="P39" s="17" t="s">
        <v>125</v>
      </c>
      <c r="Q39" s="17" t="s">
        <v>55</v>
      </c>
      <c r="R39" s="17" t="s">
        <v>353</v>
      </c>
    </row>
    <row r="40" spans="1:18" ht="42" x14ac:dyDescent="0.25">
      <c r="A40" s="19" t="s">
        <v>354</v>
      </c>
      <c r="B40" s="19" t="s">
        <v>355</v>
      </c>
      <c r="C40" s="16"/>
      <c r="D40" s="16" t="s">
        <v>356</v>
      </c>
      <c r="E40" s="16" t="s">
        <v>60</v>
      </c>
      <c r="F40" s="16" t="s">
        <v>47</v>
      </c>
      <c r="G40" s="16"/>
      <c r="H40" s="16" t="s">
        <v>357</v>
      </c>
      <c r="I40" s="16" t="s">
        <v>358</v>
      </c>
      <c r="J40" s="16" t="s">
        <v>357</v>
      </c>
      <c r="K40" s="16"/>
      <c r="L40" s="16" t="s">
        <v>359</v>
      </c>
      <c r="M40" s="16"/>
      <c r="N40" s="16" t="s">
        <v>52</v>
      </c>
      <c r="O40" s="16" t="s">
        <v>53</v>
      </c>
      <c r="P40" s="16" t="s">
        <v>360</v>
      </c>
      <c r="Q40" s="16" t="s">
        <v>55</v>
      </c>
      <c r="R40" s="16" t="s">
        <v>353</v>
      </c>
    </row>
    <row r="41" spans="1:18" ht="105" x14ac:dyDescent="0.25">
      <c r="A41" s="19" t="s">
        <v>361</v>
      </c>
      <c r="B41" s="19" t="s">
        <v>362</v>
      </c>
      <c r="C41" s="17"/>
      <c r="D41" s="17" t="s">
        <v>363</v>
      </c>
      <c r="E41" s="17" t="s">
        <v>60</v>
      </c>
      <c r="F41" s="17" t="s">
        <v>47</v>
      </c>
      <c r="G41" s="17"/>
      <c r="H41" s="17" t="s">
        <v>364</v>
      </c>
      <c r="I41" s="17" t="s">
        <v>365</v>
      </c>
      <c r="J41" s="17" t="s">
        <v>366</v>
      </c>
      <c r="K41" s="17"/>
      <c r="L41" s="17" t="s">
        <v>367</v>
      </c>
      <c r="M41" s="17" t="s">
        <v>368</v>
      </c>
      <c r="N41" s="17" t="s">
        <v>369</v>
      </c>
      <c r="O41" s="17" t="s">
        <v>370</v>
      </c>
      <c r="P41" s="17" t="s">
        <v>125</v>
      </c>
      <c r="Q41" s="17" t="s">
        <v>55</v>
      </c>
      <c r="R41" s="17" t="s">
        <v>353</v>
      </c>
    </row>
    <row r="42" spans="1:18" ht="126" x14ac:dyDescent="0.25">
      <c r="A42" s="19" t="s">
        <v>371</v>
      </c>
      <c r="B42" s="19" t="s">
        <v>372</v>
      </c>
      <c r="C42" s="16"/>
      <c r="D42" s="16" t="s">
        <v>373</v>
      </c>
      <c r="E42" s="16" t="s">
        <v>60</v>
      </c>
      <c r="F42" s="16" t="s">
        <v>47</v>
      </c>
      <c r="G42" s="16"/>
      <c r="H42" s="16" t="s">
        <v>374</v>
      </c>
      <c r="I42" s="16" t="s">
        <v>375</v>
      </c>
      <c r="J42" s="16" t="s">
        <v>376</v>
      </c>
      <c r="K42" s="16"/>
      <c r="L42" s="16" t="s">
        <v>377</v>
      </c>
      <c r="M42" s="16" t="s">
        <v>378</v>
      </c>
      <c r="N42" s="16" t="s">
        <v>52</v>
      </c>
      <c r="O42" s="16" t="s">
        <v>53</v>
      </c>
      <c r="P42" s="16" t="s">
        <v>360</v>
      </c>
      <c r="Q42" s="16" t="s">
        <v>55</v>
      </c>
      <c r="R42" s="16" t="s">
        <v>353</v>
      </c>
    </row>
    <row r="43" spans="1:18" ht="84" x14ac:dyDescent="0.25">
      <c r="A43" s="19" t="s">
        <v>379</v>
      </c>
      <c r="B43" s="19" t="s">
        <v>380</v>
      </c>
      <c r="C43" s="17"/>
      <c r="D43" s="17" t="s">
        <v>381</v>
      </c>
      <c r="E43" s="17" t="s">
        <v>60</v>
      </c>
      <c r="F43" s="17" t="s">
        <v>47</v>
      </c>
      <c r="G43" s="17"/>
      <c r="H43" s="17" t="s">
        <v>382</v>
      </c>
      <c r="I43" s="17" t="s">
        <v>383</v>
      </c>
      <c r="J43" s="17" t="s">
        <v>384</v>
      </c>
      <c r="K43" s="17" t="s">
        <v>385</v>
      </c>
      <c r="L43" s="17" t="s">
        <v>386</v>
      </c>
      <c r="M43" s="17" t="s">
        <v>387</v>
      </c>
      <c r="N43" s="17" t="s">
        <v>388</v>
      </c>
      <c r="O43" s="17" t="s">
        <v>370</v>
      </c>
      <c r="P43" s="17" t="s">
        <v>125</v>
      </c>
      <c r="Q43" s="17" t="s">
        <v>55</v>
      </c>
      <c r="R43" s="17" t="s">
        <v>353</v>
      </c>
    </row>
    <row r="44" spans="1:18" ht="126" x14ac:dyDescent="0.25">
      <c r="A44" s="19" t="s">
        <v>389</v>
      </c>
      <c r="B44" s="19" t="s">
        <v>390</v>
      </c>
      <c r="C44" s="16"/>
      <c r="D44" s="16" t="s">
        <v>391</v>
      </c>
      <c r="E44" s="16" t="s">
        <v>60</v>
      </c>
      <c r="F44" s="16" t="s">
        <v>47</v>
      </c>
      <c r="G44" s="16"/>
      <c r="H44" s="16" t="s">
        <v>374</v>
      </c>
      <c r="I44" s="16" t="s">
        <v>375</v>
      </c>
      <c r="J44" s="16" t="s">
        <v>376</v>
      </c>
      <c r="K44" s="16"/>
      <c r="L44" s="16" t="s">
        <v>377</v>
      </c>
      <c r="M44" s="16" t="s">
        <v>378</v>
      </c>
      <c r="N44" s="16" t="s">
        <v>52</v>
      </c>
      <c r="O44" s="16" t="s">
        <v>53</v>
      </c>
      <c r="P44" s="16" t="s">
        <v>360</v>
      </c>
      <c r="Q44" s="16" t="s">
        <v>55</v>
      </c>
      <c r="R44" s="16" t="s">
        <v>353</v>
      </c>
    </row>
    <row r="45" spans="1:18" ht="63" x14ac:dyDescent="0.25">
      <c r="A45" s="19" t="s">
        <v>392</v>
      </c>
      <c r="B45" s="19" t="s">
        <v>393</v>
      </c>
      <c r="C45" s="17"/>
      <c r="D45" s="17" t="s">
        <v>394</v>
      </c>
      <c r="E45" s="17" t="s">
        <v>60</v>
      </c>
      <c r="F45" s="17" t="s">
        <v>47</v>
      </c>
      <c r="G45" s="17"/>
      <c r="H45" s="17" t="s">
        <v>395</v>
      </c>
      <c r="I45" s="17" t="s">
        <v>396</v>
      </c>
      <c r="J45" s="17" t="s">
        <v>397</v>
      </c>
      <c r="K45" s="17"/>
      <c r="L45" s="17" t="s">
        <v>398</v>
      </c>
      <c r="M45" s="17" t="s">
        <v>399</v>
      </c>
      <c r="N45" s="17" t="s">
        <v>52</v>
      </c>
      <c r="O45" s="17" t="s">
        <v>53</v>
      </c>
      <c r="P45" s="17" t="s">
        <v>360</v>
      </c>
      <c r="Q45" s="17" t="s">
        <v>55</v>
      </c>
      <c r="R45" s="17" t="s">
        <v>353</v>
      </c>
    </row>
    <row r="46" spans="1:18" ht="52.5" x14ac:dyDescent="0.25">
      <c r="A46" s="19" t="s">
        <v>400</v>
      </c>
      <c r="B46" s="19" t="s">
        <v>401</v>
      </c>
      <c r="C46" s="16"/>
      <c r="D46" s="16" t="s">
        <v>402</v>
      </c>
      <c r="E46" s="16" t="s">
        <v>60</v>
      </c>
      <c r="F46" s="16" t="s">
        <v>47</v>
      </c>
      <c r="G46" s="16"/>
      <c r="H46" s="16" t="s">
        <v>403</v>
      </c>
      <c r="I46" s="16" t="s">
        <v>404</v>
      </c>
      <c r="J46" s="16" t="s">
        <v>405</v>
      </c>
      <c r="K46" s="16"/>
      <c r="L46" s="16" t="s">
        <v>406</v>
      </c>
      <c r="M46" s="16"/>
      <c r="N46" s="16" t="s">
        <v>52</v>
      </c>
      <c r="O46" s="16" t="s">
        <v>53</v>
      </c>
      <c r="P46" s="16" t="s">
        <v>360</v>
      </c>
      <c r="Q46" s="16" t="s">
        <v>55</v>
      </c>
      <c r="R46" s="16" t="s">
        <v>353</v>
      </c>
    </row>
    <row r="47" spans="1:18" ht="42" x14ac:dyDescent="0.25">
      <c r="A47" s="19" t="s">
        <v>407</v>
      </c>
      <c r="B47" s="19" t="s">
        <v>408</v>
      </c>
      <c r="C47" s="17"/>
      <c r="D47" s="17" t="s">
        <v>184</v>
      </c>
      <c r="E47" s="17" t="s">
        <v>157</v>
      </c>
      <c r="F47" s="17" t="s">
        <v>47</v>
      </c>
      <c r="G47" s="17"/>
      <c r="H47" s="17" t="s">
        <v>409</v>
      </c>
      <c r="I47" s="17" t="s">
        <v>410</v>
      </c>
      <c r="J47" s="17" t="s">
        <v>208</v>
      </c>
      <c r="K47" s="17"/>
      <c r="L47" s="17" t="s">
        <v>411</v>
      </c>
      <c r="M47" s="17" t="s">
        <v>412</v>
      </c>
      <c r="N47" s="17" t="s">
        <v>52</v>
      </c>
      <c r="O47" s="17" t="s">
        <v>53</v>
      </c>
      <c r="P47" s="17" t="s">
        <v>81</v>
      </c>
      <c r="Q47" s="17" t="s">
        <v>55</v>
      </c>
      <c r="R47" s="17" t="s">
        <v>353</v>
      </c>
    </row>
    <row r="48" spans="1:18" ht="52.5" x14ac:dyDescent="0.25">
      <c r="A48" s="19" t="s">
        <v>413</v>
      </c>
      <c r="B48" s="19" t="s">
        <v>414</v>
      </c>
      <c r="C48" s="16"/>
      <c r="D48" s="16" t="s">
        <v>415</v>
      </c>
      <c r="E48" s="16" t="s">
        <v>416</v>
      </c>
      <c r="F48" s="16" t="s">
        <v>47</v>
      </c>
      <c r="G48" s="16"/>
      <c r="H48" s="16" t="s">
        <v>417</v>
      </c>
      <c r="I48" s="16" t="s">
        <v>418</v>
      </c>
      <c r="J48" s="16" t="s">
        <v>419</v>
      </c>
      <c r="K48" s="16"/>
      <c r="L48" s="16" t="s">
        <v>420</v>
      </c>
      <c r="M48" s="16" t="s">
        <v>421</v>
      </c>
      <c r="N48" s="16" t="s">
        <v>422</v>
      </c>
      <c r="O48" s="16" t="s">
        <v>423</v>
      </c>
      <c r="P48" s="16" t="s">
        <v>125</v>
      </c>
      <c r="Q48" s="16" t="s">
        <v>55</v>
      </c>
      <c r="R48" s="16" t="s">
        <v>353</v>
      </c>
    </row>
    <row r="49" spans="1:18" ht="42" x14ac:dyDescent="0.25">
      <c r="A49" s="19" t="s">
        <v>424</v>
      </c>
      <c r="B49" s="19" t="s">
        <v>425</v>
      </c>
      <c r="C49" s="17"/>
      <c r="D49" s="17" t="s">
        <v>426</v>
      </c>
      <c r="E49" s="17" t="s">
        <v>157</v>
      </c>
      <c r="F49" s="17" t="s">
        <v>47</v>
      </c>
      <c r="G49" s="17"/>
      <c r="H49" s="17" t="s">
        <v>427</v>
      </c>
      <c r="I49" s="17" t="s">
        <v>428</v>
      </c>
      <c r="J49" s="17" t="s">
        <v>429</v>
      </c>
      <c r="K49" s="17"/>
      <c r="L49" s="17" t="s">
        <v>430</v>
      </c>
      <c r="M49" s="17" t="s">
        <v>431</v>
      </c>
      <c r="N49" s="17" t="s">
        <v>52</v>
      </c>
      <c r="O49" s="17" t="s">
        <v>53</v>
      </c>
      <c r="P49" s="17" t="s">
        <v>256</v>
      </c>
      <c r="Q49" s="17" t="s">
        <v>142</v>
      </c>
      <c r="R49" s="17" t="s">
        <v>353</v>
      </c>
    </row>
    <row r="50" spans="1:18" ht="63" x14ac:dyDescent="0.25">
      <c r="A50" s="19" t="s">
        <v>432</v>
      </c>
      <c r="B50" s="19" t="s">
        <v>433</v>
      </c>
      <c r="C50" s="16"/>
      <c r="D50" s="16" t="s">
        <v>434</v>
      </c>
      <c r="E50" s="16" t="s">
        <v>60</v>
      </c>
      <c r="F50" s="16" t="s">
        <v>47</v>
      </c>
      <c r="G50" s="16"/>
      <c r="H50" s="16" t="s">
        <v>435</v>
      </c>
      <c r="I50" s="16" t="s">
        <v>436</v>
      </c>
      <c r="J50" s="16" t="s">
        <v>437</v>
      </c>
      <c r="K50" s="16"/>
      <c r="L50" s="16" t="s">
        <v>438</v>
      </c>
      <c r="M50" s="16"/>
      <c r="N50" s="16" t="s">
        <v>52</v>
      </c>
      <c r="O50" s="16" t="s">
        <v>53</v>
      </c>
      <c r="P50" s="16" t="s">
        <v>153</v>
      </c>
      <c r="Q50" s="16" t="s">
        <v>55</v>
      </c>
      <c r="R50" s="16" t="s">
        <v>353</v>
      </c>
    </row>
    <row r="51" spans="1:18" ht="63" x14ac:dyDescent="0.25">
      <c r="A51" s="19" t="s">
        <v>439</v>
      </c>
      <c r="B51" s="19" t="s">
        <v>440</v>
      </c>
      <c r="C51" s="17"/>
      <c r="D51" s="17" t="s">
        <v>441</v>
      </c>
      <c r="E51" s="17" t="s">
        <v>75</v>
      </c>
      <c r="F51" s="17" t="s">
        <v>47</v>
      </c>
      <c r="G51" s="17"/>
      <c r="H51" s="17" t="s">
        <v>442</v>
      </c>
      <c r="I51" s="17" t="s">
        <v>443</v>
      </c>
      <c r="J51" s="17" t="s">
        <v>444</v>
      </c>
      <c r="K51" s="17"/>
      <c r="L51" s="17" t="s">
        <v>445</v>
      </c>
      <c r="M51" s="17" t="s">
        <v>446</v>
      </c>
      <c r="N51" s="17" t="s">
        <v>447</v>
      </c>
      <c r="O51" s="17" t="s">
        <v>152</v>
      </c>
      <c r="P51" s="17" t="s">
        <v>153</v>
      </c>
      <c r="Q51" s="17" t="s">
        <v>55</v>
      </c>
      <c r="R51" s="17">
        <v>-32</v>
      </c>
    </row>
    <row r="52" spans="1:18" ht="63" x14ac:dyDescent="0.25">
      <c r="A52" s="19" t="s">
        <v>448</v>
      </c>
      <c r="B52" s="19" t="s">
        <v>449</v>
      </c>
      <c r="C52" s="16"/>
      <c r="D52" s="16" t="s">
        <v>450</v>
      </c>
      <c r="E52" s="16" t="s">
        <v>60</v>
      </c>
      <c r="F52" s="16" t="s">
        <v>47</v>
      </c>
      <c r="G52" s="16"/>
      <c r="H52" s="16" t="s">
        <v>451</v>
      </c>
      <c r="I52" s="16" t="s">
        <v>452</v>
      </c>
      <c r="J52" s="16"/>
      <c r="K52" s="16"/>
      <c r="L52" s="16" t="s">
        <v>453</v>
      </c>
      <c r="M52" s="16"/>
      <c r="N52" s="16" t="s">
        <v>52</v>
      </c>
      <c r="O52" s="16" t="s">
        <v>53</v>
      </c>
      <c r="P52" s="16" t="s">
        <v>454</v>
      </c>
      <c r="Q52" s="16" t="s">
        <v>55</v>
      </c>
      <c r="R52" s="16" t="s">
        <v>353</v>
      </c>
    </row>
    <row r="53" spans="1:18" ht="63" x14ac:dyDescent="0.25">
      <c r="A53" s="19" t="s">
        <v>455</v>
      </c>
      <c r="B53" s="19" t="s">
        <v>456</v>
      </c>
      <c r="C53" s="17"/>
      <c r="D53" s="17" t="s">
        <v>457</v>
      </c>
      <c r="E53" s="17" t="s">
        <v>60</v>
      </c>
      <c r="F53" s="17" t="s">
        <v>47</v>
      </c>
      <c r="G53" s="17"/>
      <c r="H53" s="17" t="s">
        <v>61</v>
      </c>
      <c r="I53" s="17" t="s">
        <v>62</v>
      </c>
      <c r="J53" s="17" t="s">
        <v>71</v>
      </c>
      <c r="K53" s="17"/>
      <c r="L53" s="17" t="s">
        <v>64</v>
      </c>
      <c r="M53" s="17"/>
      <c r="N53" s="17" t="s">
        <v>458</v>
      </c>
      <c r="O53" s="17" t="s">
        <v>104</v>
      </c>
      <c r="P53" s="17" t="s">
        <v>105</v>
      </c>
      <c r="Q53" s="17" t="s">
        <v>55</v>
      </c>
      <c r="R53" s="17" t="s">
        <v>353</v>
      </c>
    </row>
    <row r="54" spans="1:18" ht="63" x14ac:dyDescent="0.25">
      <c r="A54" s="19" t="s">
        <v>459</v>
      </c>
      <c r="B54" s="19" t="s">
        <v>460</v>
      </c>
      <c r="C54" s="16"/>
      <c r="D54" s="16" t="s">
        <v>461</v>
      </c>
      <c r="E54" s="16" t="s">
        <v>60</v>
      </c>
      <c r="F54" s="16" t="s">
        <v>47</v>
      </c>
      <c r="G54" s="16"/>
      <c r="H54" s="16" t="s">
        <v>462</v>
      </c>
      <c r="I54" s="16" t="s">
        <v>463</v>
      </c>
      <c r="J54" s="16" t="s">
        <v>464</v>
      </c>
      <c r="K54" s="16"/>
      <c r="L54" s="16" t="s">
        <v>465</v>
      </c>
      <c r="M54" s="16" t="s">
        <v>466</v>
      </c>
      <c r="N54" s="16" t="s">
        <v>467</v>
      </c>
      <c r="O54" s="16" t="s">
        <v>468</v>
      </c>
      <c r="P54" s="16" t="s">
        <v>105</v>
      </c>
      <c r="Q54" s="16" t="s">
        <v>55</v>
      </c>
      <c r="R54" s="16" t="s">
        <v>353</v>
      </c>
    </row>
    <row r="55" spans="1:18" ht="63" x14ac:dyDescent="0.25">
      <c r="A55" s="19" t="s">
        <v>469</v>
      </c>
      <c r="B55" s="19" t="s">
        <v>470</v>
      </c>
      <c r="C55" s="17"/>
      <c r="D55" s="17" t="s">
        <v>471</v>
      </c>
      <c r="E55" s="17" t="s">
        <v>60</v>
      </c>
      <c r="F55" s="17" t="s">
        <v>47</v>
      </c>
      <c r="G55" s="17"/>
      <c r="H55" s="17" t="s">
        <v>472</v>
      </c>
      <c r="I55" s="17" t="s">
        <v>473</v>
      </c>
      <c r="J55" s="17" t="s">
        <v>474</v>
      </c>
      <c r="K55" s="17"/>
      <c r="L55" s="17" t="s">
        <v>475</v>
      </c>
      <c r="M55" s="17" t="s">
        <v>476</v>
      </c>
      <c r="N55" s="17" t="s">
        <v>369</v>
      </c>
      <c r="O55" s="17" t="s">
        <v>370</v>
      </c>
      <c r="P55" s="17" t="s">
        <v>181</v>
      </c>
      <c r="Q55" s="17" t="s">
        <v>55</v>
      </c>
      <c r="R55" s="17" t="s">
        <v>353</v>
      </c>
    </row>
    <row r="56" spans="1:18" ht="73.5" x14ac:dyDescent="0.25">
      <c r="A56" s="19" t="s">
        <v>477</v>
      </c>
      <c r="B56" s="19" t="s">
        <v>478</v>
      </c>
      <c r="C56" s="16"/>
      <c r="D56" s="16" t="s">
        <v>479</v>
      </c>
      <c r="E56" s="16" t="s">
        <v>75</v>
      </c>
      <c r="F56" s="16" t="s">
        <v>47</v>
      </c>
      <c r="G56" s="16"/>
      <c r="H56" s="16" t="s">
        <v>480</v>
      </c>
      <c r="I56" s="16" t="s">
        <v>481</v>
      </c>
      <c r="J56" s="16" t="s">
        <v>482</v>
      </c>
      <c r="K56" s="16"/>
      <c r="L56" s="16" t="s">
        <v>483</v>
      </c>
      <c r="M56" s="16"/>
      <c r="N56" s="16" t="s">
        <v>52</v>
      </c>
      <c r="O56" s="16" t="s">
        <v>53</v>
      </c>
      <c r="P56" s="16" t="s">
        <v>81</v>
      </c>
      <c r="Q56" s="16" t="s">
        <v>55</v>
      </c>
      <c r="R56" s="16" t="s">
        <v>484</v>
      </c>
    </row>
    <row r="57" spans="1:18" ht="73.5" x14ac:dyDescent="0.25">
      <c r="A57" s="19" t="s">
        <v>485</v>
      </c>
      <c r="B57" s="19" t="s">
        <v>486</v>
      </c>
      <c r="C57" s="17"/>
      <c r="D57" s="17" t="s">
        <v>487</v>
      </c>
      <c r="E57" s="17" t="s">
        <v>60</v>
      </c>
      <c r="F57" s="17" t="s">
        <v>47</v>
      </c>
      <c r="G57" s="17"/>
      <c r="H57" s="17" t="s">
        <v>488</v>
      </c>
      <c r="I57" s="17" t="s">
        <v>489</v>
      </c>
      <c r="J57" s="17" t="s">
        <v>490</v>
      </c>
      <c r="K57" s="17"/>
      <c r="L57" s="17" t="s">
        <v>491</v>
      </c>
      <c r="M57" s="17"/>
      <c r="N57" s="17" t="s">
        <v>369</v>
      </c>
      <c r="O57" s="17" t="s">
        <v>370</v>
      </c>
      <c r="P57" s="17" t="s">
        <v>181</v>
      </c>
      <c r="Q57" s="17" t="s">
        <v>55</v>
      </c>
      <c r="R57" s="17" t="s">
        <v>353</v>
      </c>
    </row>
    <row r="58" spans="1:18" ht="73.5" x14ac:dyDescent="0.25">
      <c r="A58" s="19" t="s">
        <v>492</v>
      </c>
      <c r="B58" s="19" t="s">
        <v>493</v>
      </c>
      <c r="C58" s="16"/>
      <c r="D58" s="16" t="s">
        <v>494</v>
      </c>
      <c r="E58" s="16" t="s">
        <v>416</v>
      </c>
      <c r="F58" s="16" t="s">
        <v>47</v>
      </c>
      <c r="G58" s="16"/>
      <c r="H58" s="16" t="s">
        <v>488</v>
      </c>
      <c r="I58" s="16" t="s">
        <v>489</v>
      </c>
      <c r="J58" s="16" t="s">
        <v>490</v>
      </c>
      <c r="K58" s="16"/>
      <c r="L58" s="16" t="s">
        <v>491</v>
      </c>
      <c r="M58" s="16"/>
      <c r="N58" s="16" t="s">
        <v>422</v>
      </c>
      <c r="O58" s="16" t="s">
        <v>423</v>
      </c>
      <c r="P58" s="16" t="s">
        <v>181</v>
      </c>
      <c r="Q58" s="16" t="s">
        <v>55</v>
      </c>
      <c r="R58" s="16" t="s">
        <v>353</v>
      </c>
    </row>
    <row r="59" spans="1:18" ht="52.5" x14ac:dyDescent="0.25">
      <c r="A59" s="19" t="s">
        <v>495</v>
      </c>
      <c r="B59" s="19" t="s">
        <v>496</v>
      </c>
      <c r="C59" s="17"/>
      <c r="D59" s="17" t="s">
        <v>173</v>
      </c>
      <c r="E59" s="17" t="s">
        <v>157</v>
      </c>
      <c r="F59" s="17" t="s">
        <v>47</v>
      </c>
      <c r="G59" s="17"/>
      <c r="H59" s="17" t="s">
        <v>497</v>
      </c>
      <c r="I59" s="17" t="s">
        <v>498</v>
      </c>
      <c r="J59" s="17" t="s">
        <v>499</v>
      </c>
      <c r="K59" s="17"/>
      <c r="L59" s="17" t="s">
        <v>500</v>
      </c>
      <c r="M59" s="17" t="s">
        <v>501</v>
      </c>
      <c r="N59" s="17" t="s">
        <v>52</v>
      </c>
      <c r="O59" s="17" t="s">
        <v>53</v>
      </c>
      <c r="P59" s="17" t="s">
        <v>345</v>
      </c>
      <c r="Q59" s="17" t="s">
        <v>55</v>
      </c>
      <c r="R59" s="17" t="s">
        <v>353</v>
      </c>
    </row>
    <row r="60" spans="1:18" ht="52.5" x14ac:dyDescent="0.25">
      <c r="A60" s="19" t="s">
        <v>502</v>
      </c>
      <c r="B60" s="19" t="s">
        <v>503</v>
      </c>
      <c r="C60" s="16"/>
      <c r="D60" s="16" t="s">
        <v>504</v>
      </c>
      <c r="E60" s="16" t="s">
        <v>60</v>
      </c>
      <c r="F60" s="16" t="s">
        <v>47</v>
      </c>
      <c r="G60" s="16"/>
      <c r="H60" s="16" t="s">
        <v>505</v>
      </c>
      <c r="I60" s="16" t="s">
        <v>506</v>
      </c>
      <c r="J60" s="16" t="s">
        <v>507</v>
      </c>
      <c r="K60" s="16"/>
      <c r="L60" s="16" t="s">
        <v>508</v>
      </c>
      <c r="M60" s="16" t="s">
        <v>509</v>
      </c>
      <c r="N60" s="16" t="s">
        <v>52</v>
      </c>
      <c r="O60" s="16" t="s">
        <v>53</v>
      </c>
      <c r="P60" s="16" t="s">
        <v>66</v>
      </c>
      <c r="Q60" s="16" t="s">
        <v>55</v>
      </c>
      <c r="R60" s="16" t="s">
        <v>353</v>
      </c>
    </row>
    <row r="61" spans="1:18" ht="42" x14ac:dyDescent="0.25">
      <c r="A61" s="19" t="s">
        <v>510</v>
      </c>
      <c r="B61" s="19" t="s">
        <v>511</v>
      </c>
      <c r="C61" s="17"/>
      <c r="D61" s="17" t="s">
        <v>213</v>
      </c>
      <c r="E61" s="17" t="s">
        <v>157</v>
      </c>
      <c r="F61" s="17" t="s">
        <v>47</v>
      </c>
      <c r="G61" s="17"/>
      <c r="H61" s="17" t="s">
        <v>512</v>
      </c>
      <c r="I61" s="17" t="s">
        <v>513</v>
      </c>
      <c r="J61" s="17" t="s">
        <v>514</v>
      </c>
      <c r="K61" s="17"/>
      <c r="L61" s="17" t="s">
        <v>515</v>
      </c>
      <c r="M61" s="17" t="s">
        <v>516</v>
      </c>
      <c r="N61" s="17" t="s">
        <v>179</v>
      </c>
      <c r="O61" s="17" t="s">
        <v>180</v>
      </c>
      <c r="P61" s="17" t="s">
        <v>125</v>
      </c>
      <c r="Q61" s="17" t="s">
        <v>55</v>
      </c>
      <c r="R61" s="17" t="s">
        <v>353</v>
      </c>
    </row>
    <row r="62" spans="1:18" ht="52.5" x14ac:dyDescent="0.25">
      <c r="A62" s="19" t="s">
        <v>517</v>
      </c>
      <c r="B62" s="19" t="s">
        <v>518</v>
      </c>
      <c r="C62" s="16"/>
      <c r="D62" s="16" t="s">
        <v>519</v>
      </c>
      <c r="E62" s="16" t="s">
        <v>46</v>
      </c>
      <c r="F62" s="16" t="s">
        <v>47</v>
      </c>
      <c r="G62" s="16"/>
      <c r="H62" s="16" t="s">
        <v>520</v>
      </c>
      <c r="I62" s="16" t="s">
        <v>521</v>
      </c>
      <c r="J62" s="16" t="s">
        <v>522</v>
      </c>
      <c r="K62" s="16"/>
      <c r="L62" s="16" t="s">
        <v>523</v>
      </c>
      <c r="M62" s="16" t="s">
        <v>524</v>
      </c>
      <c r="N62" s="16" t="s">
        <v>52</v>
      </c>
      <c r="O62" s="16" t="s">
        <v>53</v>
      </c>
      <c r="P62" s="16" t="s">
        <v>105</v>
      </c>
      <c r="Q62" s="16" t="s">
        <v>55</v>
      </c>
      <c r="R62" s="16" t="s">
        <v>525</v>
      </c>
    </row>
    <row r="63" spans="1:18" ht="42" x14ac:dyDescent="0.25">
      <c r="A63" s="19" t="s">
        <v>526</v>
      </c>
      <c r="B63" s="19" t="s">
        <v>527</v>
      </c>
      <c r="C63" s="17"/>
      <c r="D63" s="17" t="s">
        <v>184</v>
      </c>
      <c r="E63" s="17" t="s">
        <v>157</v>
      </c>
      <c r="F63" s="17" t="s">
        <v>47</v>
      </c>
      <c r="G63" s="17"/>
      <c r="H63" s="17" t="s">
        <v>251</v>
      </c>
      <c r="I63" s="17" t="s">
        <v>252</v>
      </c>
      <c r="J63" s="17" t="s">
        <v>528</v>
      </c>
      <c r="K63" s="17"/>
      <c r="L63" s="17" t="s">
        <v>254</v>
      </c>
      <c r="M63" s="17" t="s">
        <v>255</v>
      </c>
      <c r="N63" s="17" t="s">
        <v>52</v>
      </c>
      <c r="O63" s="17" t="s">
        <v>53</v>
      </c>
      <c r="P63" s="17" t="s">
        <v>256</v>
      </c>
      <c r="Q63" s="17" t="s">
        <v>55</v>
      </c>
      <c r="R63" s="17" t="s">
        <v>353</v>
      </c>
    </row>
    <row r="64" spans="1:18" ht="52.5" x14ac:dyDescent="0.25">
      <c r="A64" s="19" t="s">
        <v>529</v>
      </c>
      <c r="B64" s="19" t="s">
        <v>530</v>
      </c>
      <c r="C64" s="16"/>
      <c r="D64" s="16" t="s">
        <v>173</v>
      </c>
      <c r="E64" s="16" t="s">
        <v>157</v>
      </c>
      <c r="F64" s="16" t="s">
        <v>47</v>
      </c>
      <c r="G64" s="16"/>
      <c r="H64" s="16" t="s">
        <v>174</v>
      </c>
      <c r="I64" s="16" t="s">
        <v>531</v>
      </c>
      <c r="J64" s="16" t="s">
        <v>532</v>
      </c>
      <c r="K64" s="16"/>
      <c r="L64" s="16" t="s">
        <v>533</v>
      </c>
      <c r="M64" s="16" t="s">
        <v>534</v>
      </c>
      <c r="N64" s="16" t="s">
        <v>52</v>
      </c>
      <c r="O64" s="16" t="s">
        <v>53</v>
      </c>
      <c r="P64" s="16" t="s">
        <v>256</v>
      </c>
      <c r="Q64" s="16" t="s">
        <v>55</v>
      </c>
      <c r="R64" s="16" t="s">
        <v>353</v>
      </c>
    </row>
    <row r="65" spans="1:18" ht="42" x14ac:dyDescent="0.25">
      <c r="A65" s="19" t="s">
        <v>535</v>
      </c>
      <c r="B65" s="19" t="s">
        <v>536</v>
      </c>
      <c r="C65" s="17"/>
      <c r="D65" s="17" t="s">
        <v>221</v>
      </c>
      <c r="E65" s="17" t="s">
        <v>157</v>
      </c>
      <c r="F65" s="17" t="s">
        <v>47</v>
      </c>
      <c r="G65" s="17"/>
      <c r="H65" s="17" t="s">
        <v>251</v>
      </c>
      <c r="I65" s="17" t="s">
        <v>252</v>
      </c>
      <c r="J65" s="17" t="s">
        <v>528</v>
      </c>
      <c r="K65" s="17"/>
      <c r="L65" s="17" t="s">
        <v>254</v>
      </c>
      <c r="M65" s="17" t="s">
        <v>255</v>
      </c>
      <c r="N65" s="17" t="s">
        <v>52</v>
      </c>
      <c r="O65" s="17" t="s">
        <v>53</v>
      </c>
      <c r="P65" s="17" t="s">
        <v>256</v>
      </c>
      <c r="Q65" s="17" t="s">
        <v>55</v>
      </c>
      <c r="R65" s="17" t="s">
        <v>353</v>
      </c>
    </row>
    <row r="66" spans="1:18" ht="31.5" x14ac:dyDescent="0.25">
      <c r="A66" s="19" t="s">
        <v>537</v>
      </c>
      <c r="B66" s="19" t="s">
        <v>538</v>
      </c>
      <c r="C66" s="16"/>
      <c r="D66" s="16" t="s">
        <v>539</v>
      </c>
      <c r="E66" s="16" t="s">
        <v>157</v>
      </c>
      <c r="F66" s="16" t="s">
        <v>47</v>
      </c>
      <c r="G66" s="16"/>
      <c r="H66" s="16" t="s">
        <v>540</v>
      </c>
      <c r="I66" s="16" t="s">
        <v>541</v>
      </c>
      <c r="J66" s="16" t="s">
        <v>542</v>
      </c>
      <c r="K66" s="16"/>
      <c r="L66" s="16" t="s">
        <v>543</v>
      </c>
      <c r="M66" s="16" t="s">
        <v>544</v>
      </c>
      <c r="N66" s="16" t="s">
        <v>52</v>
      </c>
      <c r="O66" s="16" t="s">
        <v>53</v>
      </c>
      <c r="P66" s="16" t="s">
        <v>545</v>
      </c>
      <c r="Q66" s="16" t="s">
        <v>55</v>
      </c>
      <c r="R66" s="16" t="s">
        <v>353</v>
      </c>
    </row>
    <row r="67" spans="1:18" ht="52.5" x14ac:dyDescent="0.25">
      <c r="A67" s="19" t="s">
        <v>546</v>
      </c>
      <c r="B67" s="19" t="s">
        <v>547</v>
      </c>
      <c r="C67" s="17"/>
      <c r="D67" s="17" t="s">
        <v>548</v>
      </c>
      <c r="E67" s="17" t="s">
        <v>157</v>
      </c>
      <c r="F67" s="17" t="s">
        <v>47</v>
      </c>
      <c r="G67" s="17"/>
      <c r="H67" s="17" t="s">
        <v>549</v>
      </c>
      <c r="I67" s="17" t="s">
        <v>550</v>
      </c>
      <c r="J67" s="17"/>
      <c r="K67" s="17"/>
      <c r="L67" s="17" t="s">
        <v>551</v>
      </c>
      <c r="M67" s="17" t="s">
        <v>552</v>
      </c>
      <c r="N67" s="17" t="s">
        <v>52</v>
      </c>
      <c r="O67" s="17" t="s">
        <v>53</v>
      </c>
      <c r="P67" s="17" t="s">
        <v>545</v>
      </c>
      <c r="Q67" s="17" t="s">
        <v>55</v>
      </c>
      <c r="R67" s="17" t="s">
        <v>353</v>
      </c>
    </row>
    <row r="68" spans="1:18" ht="52.5" x14ac:dyDescent="0.25">
      <c r="A68" s="19" t="s">
        <v>553</v>
      </c>
      <c r="B68" s="19" t="s">
        <v>554</v>
      </c>
      <c r="C68" s="16"/>
      <c r="D68" s="16" t="s">
        <v>555</v>
      </c>
      <c r="E68" s="16" t="s">
        <v>157</v>
      </c>
      <c r="F68" s="16" t="s">
        <v>47</v>
      </c>
      <c r="G68" s="16"/>
      <c r="H68" s="16" t="s">
        <v>549</v>
      </c>
      <c r="I68" s="16" t="s">
        <v>550</v>
      </c>
      <c r="J68" s="16"/>
      <c r="K68" s="16"/>
      <c r="L68" s="16" t="s">
        <v>551</v>
      </c>
      <c r="M68" s="16" t="s">
        <v>552</v>
      </c>
      <c r="N68" s="16" t="s">
        <v>52</v>
      </c>
      <c r="O68" s="16" t="s">
        <v>53</v>
      </c>
      <c r="P68" s="16" t="s">
        <v>545</v>
      </c>
      <c r="Q68" s="16" t="s">
        <v>55</v>
      </c>
      <c r="R68" s="16" t="s">
        <v>353</v>
      </c>
    </row>
    <row r="69" spans="1:18" ht="42" x14ac:dyDescent="0.25">
      <c r="A69" s="19" t="s">
        <v>556</v>
      </c>
      <c r="B69" s="19" t="s">
        <v>557</v>
      </c>
      <c r="C69" s="17"/>
      <c r="D69" s="17" t="s">
        <v>221</v>
      </c>
      <c r="E69" s="17" t="s">
        <v>75</v>
      </c>
      <c r="F69" s="17" t="s">
        <v>47</v>
      </c>
      <c r="G69" s="17"/>
      <c r="H69" s="17" t="s">
        <v>558</v>
      </c>
      <c r="I69" s="17" t="s">
        <v>559</v>
      </c>
      <c r="J69" s="17" t="s">
        <v>560</v>
      </c>
      <c r="K69" s="17"/>
      <c r="L69" s="17" t="s">
        <v>561</v>
      </c>
      <c r="M69" s="17" t="s">
        <v>562</v>
      </c>
      <c r="N69" s="17" t="s">
        <v>52</v>
      </c>
      <c r="O69" s="17" t="s">
        <v>53</v>
      </c>
      <c r="P69" s="17" t="s">
        <v>81</v>
      </c>
      <c r="Q69" s="17" t="s">
        <v>55</v>
      </c>
      <c r="R69" s="17" t="s">
        <v>484</v>
      </c>
    </row>
    <row r="70" spans="1:18" ht="42" x14ac:dyDescent="0.25">
      <c r="A70" s="19" t="s">
        <v>563</v>
      </c>
      <c r="B70" s="19" t="s">
        <v>564</v>
      </c>
      <c r="C70" s="16"/>
      <c r="D70" s="16" t="s">
        <v>213</v>
      </c>
      <c r="E70" s="16" t="s">
        <v>565</v>
      </c>
      <c r="F70" s="16" t="s">
        <v>47</v>
      </c>
      <c r="G70" s="16"/>
      <c r="H70" s="16" t="s">
        <v>566</v>
      </c>
      <c r="I70" s="16" t="s">
        <v>567</v>
      </c>
      <c r="J70" s="16" t="s">
        <v>568</v>
      </c>
      <c r="K70" s="16"/>
      <c r="L70" s="16" t="s">
        <v>569</v>
      </c>
      <c r="M70" s="16" t="s">
        <v>570</v>
      </c>
      <c r="N70" s="16" t="s">
        <v>52</v>
      </c>
      <c r="O70" s="16" t="s">
        <v>53</v>
      </c>
      <c r="P70" s="16" t="s">
        <v>345</v>
      </c>
      <c r="Q70" s="16" t="s">
        <v>55</v>
      </c>
      <c r="R70" s="16" t="s">
        <v>525</v>
      </c>
    </row>
    <row r="71" spans="1:18" ht="31.5" x14ac:dyDescent="0.25">
      <c r="A71" s="19" t="s">
        <v>571</v>
      </c>
      <c r="B71" s="19" t="s">
        <v>572</v>
      </c>
      <c r="C71" s="17"/>
      <c r="D71" s="17" t="s">
        <v>173</v>
      </c>
      <c r="E71" s="17" t="s">
        <v>157</v>
      </c>
      <c r="F71" s="17" t="s">
        <v>47</v>
      </c>
      <c r="G71" s="17"/>
      <c r="H71" s="17" t="s">
        <v>573</v>
      </c>
      <c r="I71" s="17" t="s">
        <v>574</v>
      </c>
      <c r="J71" s="17" t="s">
        <v>575</v>
      </c>
      <c r="K71" s="17"/>
      <c r="L71" s="17" t="s">
        <v>576</v>
      </c>
      <c r="M71" s="17" t="s">
        <v>577</v>
      </c>
      <c r="N71" s="17" t="s">
        <v>52</v>
      </c>
      <c r="O71" s="17" t="s">
        <v>53</v>
      </c>
      <c r="P71" s="17" t="s">
        <v>256</v>
      </c>
      <c r="Q71" s="17" t="s">
        <v>55</v>
      </c>
      <c r="R71" s="17" t="s">
        <v>353</v>
      </c>
    </row>
    <row r="72" spans="1:18" ht="42" x14ac:dyDescent="0.25">
      <c r="A72" s="19" t="s">
        <v>578</v>
      </c>
      <c r="B72" s="19" t="s">
        <v>579</v>
      </c>
      <c r="C72" s="16"/>
      <c r="D72" s="16" t="s">
        <v>213</v>
      </c>
      <c r="E72" s="16" t="s">
        <v>157</v>
      </c>
      <c r="F72" s="16" t="s">
        <v>47</v>
      </c>
      <c r="G72" s="16"/>
      <c r="H72" s="16" t="s">
        <v>580</v>
      </c>
      <c r="I72" s="16" t="s">
        <v>581</v>
      </c>
      <c r="J72" s="16" t="s">
        <v>582</v>
      </c>
      <c r="K72" s="16"/>
      <c r="L72" s="16" t="s">
        <v>583</v>
      </c>
      <c r="M72" s="16" t="s">
        <v>584</v>
      </c>
      <c r="N72" s="16" t="s">
        <v>52</v>
      </c>
      <c r="O72" s="16" t="s">
        <v>53</v>
      </c>
      <c r="P72" s="16" t="s">
        <v>256</v>
      </c>
      <c r="Q72" s="16" t="s">
        <v>55</v>
      </c>
      <c r="R72" s="16" t="s">
        <v>353</v>
      </c>
    </row>
    <row r="73" spans="1:18" ht="31.5" x14ac:dyDescent="0.25">
      <c r="A73" s="19" t="s">
        <v>585</v>
      </c>
      <c r="B73" s="19" t="s">
        <v>586</v>
      </c>
      <c r="C73" s="17"/>
      <c r="D73" s="17" t="s">
        <v>173</v>
      </c>
      <c r="E73" s="17" t="s">
        <v>157</v>
      </c>
      <c r="F73" s="17" t="s">
        <v>47</v>
      </c>
      <c r="G73" s="17"/>
      <c r="H73" s="17" t="s">
        <v>587</v>
      </c>
      <c r="I73" s="17" t="s">
        <v>588</v>
      </c>
      <c r="J73" s="17" t="s">
        <v>589</v>
      </c>
      <c r="K73" s="17"/>
      <c r="L73" s="17" t="s">
        <v>590</v>
      </c>
      <c r="M73" s="17" t="s">
        <v>591</v>
      </c>
      <c r="N73" s="17" t="s">
        <v>52</v>
      </c>
      <c r="O73" s="17" t="s">
        <v>53</v>
      </c>
      <c r="P73" s="17" t="s">
        <v>256</v>
      </c>
      <c r="Q73" s="17" t="s">
        <v>55</v>
      </c>
      <c r="R73" s="17" t="s">
        <v>353</v>
      </c>
    </row>
    <row r="74" spans="1:18" ht="42" x14ac:dyDescent="0.25">
      <c r="A74" s="19" t="s">
        <v>592</v>
      </c>
      <c r="B74" s="19" t="s">
        <v>593</v>
      </c>
      <c r="C74" s="16"/>
      <c r="D74" s="16" t="s">
        <v>213</v>
      </c>
      <c r="E74" s="16" t="s">
        <v>157</v>
      </c>
      <c r="F74" s="16" t="s">
        <v>47</v>
      </c>
      <c r="G74" s="16"/>
      <c r="H74" s="16" t="s">
        <v>594</v>
      </c>
      <c r="I74" s="16" t="s">
        <v>595</v>
      </c>
      <c r="J74" s="16" t="s">
        <v>596</v>
      </c>
      <c r="K74" s="16"/>
      <c r="L74" s="16" t="s">
        <v>597</v>
      </c>
      <c r="M74" s="16" t="s">
        <v>598</v>
      </c>
      <c r="N74" s="16" t="s">
        <v>52</v>
      </c>
      <c r="O74" s="16" t="s">
        <v>53</v>
      </c>
      <c r="P74" s="16" t="s">
        <v>256</v>
      </c>
      <c r="Q74" s="16" t="s">
        <v>55</v>
      </c>
      <c r="R74" s="16" t="s">
        <v>353</v>
      </c>
    </row>
    <row r="75" spans="1:18" ht="42" x14ac:dyDescent="0.25">
      <c r="A75" s="19" t="s">
        <v>599</v>
      </c>
      <c r="B75" s="19" t="s">
        <v>600</v>
      </c>
      <c r="C75" s="17"/>
      <c r="D75" s="17" t="s">
        <v>213</v>
      </c>
      <c r="E75" s="17" t="s">
        <v>157</v>
      </c>
      <c r="F75" s="17" t="s">
        <v>47</v>
      </c>
      <c r="G75" s="17"/>
      <c r="H75" s="17" t="s">
        <v>601</v>
      </c>
      <c r="I75" s="17" t="s">
        <v>602</v>
      </c>
      <c r="J75" s="17" t="s">
        <v>603</v>
      </c>
      <c r="K75" s="17"/>
      <c r="L75" s="17" t="s">
        <v>604</v>
      </c>
      <c r="M75" s="17" t="s">
        <v>605</v>
      </c>
      <c r="N75" s="17" t="s">
        <v>52</v>
      </c>
      <c r="O75" s="17" t="s">
        <v>53</v>
      </c>
      <c r="P75" s="17" t="s">
        <v>256</v>
      </c>
      <c r="Q75" s="17" t="s">
        <v>55</v>
      </c>
      <c r="R75" s="17" t="s">
        <v>353</v>
      </c>
    </row>
    <row r="76" spans="1:18" ht="42" x14ac:dyDescent="0.25">
      <c r="A76" s="19" t="s">
        <v>606</v>
      </c>
      <c r="B76" s="19" t="s">
        <v>607</v>
      </c>
      <c r="C76" s="16"/>
      <c r="D76" s="16" t="s">
        <v>608</v>
      </c>
      <c r="E76" s="16" t="s">
        <v>157</v>
      </c>
      <c r="F76" s="16" t="s">
        <v>47</v>
      </c>
      <c r="G76" s="16"/>
      <c r="H76" s="16" t="s">
        <v>609</v>
      </c>
      <c r="I76" s="16"/>
      <c r="J76" s="16" t="s">
        <v>610</v>
      </c>
      <c r="K76" s="16"/>
      <c r="L76" s="16" t="s">
        <v>611</v>
      </c>
      <c r="M76" s="16" t="s">
        <v>612</v>
      </c>
      <c r="N76" s="16" t="s">
        <v>52</v>
      </c>
      <c r="O76" s="16" t="s">
        <v>53</v>
      </c>
      <c r="P76" s="16" t="s">
        <v>345</v>
      </c>
      <c r="Q76" s="16" t="s">
        <v>55</v>
      </c>
      <c r="R76" s="16" t="s">
        <v>353</v>
      </c>
    </row>
    <row r="77" spans="1:18" ht="52.5" x14ac:dyDescent="0.25">
      <c r="A77" s="19" t="s">
        <v>613</v>
      </c>
      <c r="B77" s="19" t="s">
        <v>614</v>
      </c>
      <c r="C77" s="17"/>
      <c r="D77" s="17" t="s">
        <v>615</v>
      </c>
      <c r="E77" s="17" t="s">
        <v>157</v>
      </c>
      <c r="F77" s="17" t="s">
        <v>47</v>
      </c>
      <c r="G77" s="17"/>
      <c r="H77" s="17" t="s">
        <v>616</v>
      </c>
      <c r="I77" s="17" t="s">
        <v>617</v>
      </c>
      <c r="J77" s="17" t="s">
        <v>618</v>
      </c>
      <c r="K77" s="17"/>
      <c r="L77" s="17" t="s">
        <v>619</v>
      </c>
      <c r="M77" s="17" t="s">
        <v>620</v>
      </c>
      <c r="N77" s="17" t="s">
        <v>179</v>
      </c>
      <c r="O77" s="17" t="s">
        <v>180</v>
      </c>
      <c r="P77" s="17" t="s">
        <v>181</v>
      </c>
      <c r="Q77" s="17" t="s">
        <v>55</v>
      </c>
      <c r="R77" s="17" t="s">
        <v>621</v>
      </c>
    </row>
    <row r="78" spans="1:18" ht="42" x14ac:dyDescent="0.25">
      <c r="A78" s="19" t="s">
        <v>622</v>
      </c>
      <c r="B78" s="19" t="s">
        <v>623</v>
      </c>
      <c r="C78" s="16"/>
      <c r="D78" s="16" t="s">
        <v>221</v>
      </c>
      <c r="E78" s="16" t="s">
        <v>157</v>
      </c>
      <c r="F78" s="16" t="s">
        <v>47</v>
      </c>
      <c r="G78" s="16"/>
      <c r="H78" s="16" t="s">
        <v>624</v>
      </c>
      <c r="I78" s="16" t="s">
        <v>625</v>
      </c>
      <c r="J78" s="16" t="s">
        <v>626</v>
      </c>
      <c r="K78" s="16"/>
      <c r="L78" s="16" t="s">
        <v>627</v>
      </c>
      <c r="M78" s="16" t="s">
        <v>628</v>
      </c>
      <c r="N78" s="16" t="s">
        <v>629</v>
      </c>
      <c r="O78" s="16" t="s">
        <v>630</v>
      </c>
      <c r="P78" s="16" t="s">
        <v>181</v>
      </c>
      <c r="Q78" s="16" t="s">
        <v>55</v>
      </c>
      <c r="R78" s="16" t="s">
        <v>621</v>
      </c>
    </row>
    <row r="79" spans="1:18" ht="42" x14ac:dyDescent="0.25">
      <c r="A79" s="19" t="s">
        <v>631</v>
      </c>
      <c r="B79" s="19" t="s">
        <v>632</v>
      </c>
      <c r="C79" s="17"/>
      <c r="D79" s="17" t="s">
        <v>221</v>
      </c>
      <c r="E79" s="17" t="s">
        <v>157</v>
      </c>
      <c r="F79" s="17" t="s">
        <v>47</v>
      </c>
      <c r="G79" s="17"/>
      <c r="H79" s="17" t="s">
        <v>633</v>
      </c>
      <c r="I79" s="17" t="s">
        <v>634</v>
      </c>
      <c r="J79" s="17" t="s">
        <v>635</v>
      </c>
      <c r="K79" s="17"/>
      <c r="L79" s="17" t="s">
        <v>636</v>
      </c>
      <c r="M79" s="17" t="s">
        <v>637</v>
      </c>
      <c r="N79" s="17" t="s">
        <v>52</v>
      </c>
      <c r="O79" s="17" t="s">
        <v>53</v>
      </c>
      <c r="P79" s="17" t="s">
        <v>638</v>
      </c>
      <c r="Q79" s="17" t="s">
        <v>55</v>
      </c>
      <c r="R79" s="17" t="s">
        <v>621</v>
      </c>
    </row>
    <row r="80" spans="1:18" ht="63" x14ac:dyDescent="0.25">
      <c r="A80" s="19" t="s">
        <v>639</v>
      </c>
      <c r="B80" s="19" t="s">
        <v>640</v>
      </c>
      <c r="C80" s="16"/>
      <c r="D80" s="16" t="s">
        <v>213</v>
      </c>
      <c r="E80" s="16" t="s">
        <v>157</v>
      </c>
      <c r="F80" s="16" t="s">
        <v>47</v>
      </c>
      <c r="G80" s="16"/>
      <c r="H80" s="16" t="s">
        <v>641</v>
      </c>
      <c r="I80" s="16" t="s">
        <v>642</v>
      </c>
      <c r="J80" s="16" t="s">
        <v>643</v>
      </c>
      <c r="K80" s="16"/>
      <c r="L80" s="16" t="s">
        <v>644</v>
      </c>
      <c r="M80" s="16" t="s">
        <v>645</v>
      </c>
      <c r="N80" s="16" t="s">
        <v>646</v>
      </c>
      <c r="O80" s="16" t="s">
        <v>468</v>
      </c>
      <c r="P80" s="16" t="s">
        <v>181</v>
      </c>
      <c r="Q80" s="16" t="s">
        <v>55</v>
      </c>
      <c r="R80" s="16" t="s">
        <v>621</v>
      </c>
    </row>
    <row r="81" spans="1:18" ht="42" x14ac:dyDescent="0.25">
      <c r="A81" s="19" t="s">
        <v>647</v>
      </c>
      <c r="B81" s="19" t="s">
        <v>648</v>
      </c>
      <c r="C81" s="17"/>
      <c r="D81" s="17" t="s">
        <v>184</v>
      </c>
      <c r="E81" s="17" t="s">
        <v>157</v>
      </c>
      <c r="F81" s="17" t="s">
        <v>47</v>
      </c>
      <c r="G81" s="17"/>
      <c r="H81" s="17" t="s">
        <v>649</v>
      </c>
      <c r="I81" s="17" t="s">
        <v>650</v>
      </c>
      <c r="J81" s="17" t="s">
        <v>651</v>
      </c>
      <c r="K81" s="17"/>
      <c r="L81" s="17" t="s">
        <v>652</v>
      </c>
      <c r="M81" s="17" t="s">
        <v>653</v>
      </c>
      <c r="N81" s="17" t="s">
        <v>52</v>
      </c>
      <c r="O81" s="17" t="s">
        <v>53</v>
      </c>
      <c r="P81" s="17" t="s">
        <v>638</v>
      </c>
      <c r="Q81" s="17" t="s">
        <v>55</v>
      </c>
      <c r="R81" s="17" t="s">
        <v>621</v>
      </c>
    </row>
    <row r="82" spans="1:18" ht="42" x14ac:dyDescent="0.25">
      <c r="A82" s="19" t="s">
        <v>654</v>
      </c>
      <c r="B82" s="19" t="s">
        <v>655</v>
      </c>
      <c r="C82" s="16"/>
      <c r="D82" s="16" t="s">
        <v>656</v>
      </c>
      <c r="E82" s="16" t="s">
        <v>157</v>
      </c>
      <c r="F82" s="16" t="s">
        <v>47</v>
      </c>
      <c r="G82" s="16"/>
      <c r="H82" s="16" t="s">
        <v>657</v>
      </c>
      <c r="I82" s="16" t="s">
        <v>658</v>
      </c>
      <c r="J82" s="16" t="s">
        <v>659</v>
      </c>
      <c r="K82" s="16"/>
      <c r="L82" s="16" t="s">
        <v>660</v>
      </c>
      <c r="M82" s="16" t="s">
        <v>661</v>
      </c>
      <c r="N82" s="16" t="s">
        <v>52</v>
      </c>
      <c r="O82" s="16" t="s">
        <v>53</v>
      </c>
      <c r="P82" s="16" t="s">
        <v>256</v>
      </c>
      <c r="Q82" s="16" t="s">
        <v>55</v>
      </c>
      <c r="R82" s="16" t="s">
        <v>621</v>
      </c>
    </row>
    <row r="83" spans="1:18" ht="63" x14ac:dyDescent="0.25">
      <c r="A83" s="19" t="s">
        <v>662</v>
      </c>
      <c r="B83" s="19" t="s">
        <v>663</v>
      </c>
      <c r="C83" s="17"/>
      <c r="D83" s="17" t="s">
        <v>664</v>
      </c>
      <c r="E83" s="17" t="s">
        <v>46</v>
      </c>
      <c r="F83" s="17" t="s">
        <v>47</v>
      </c>
      <c r="G83" s="17"/>
      <c r="H83" s="17" t="s">
        <v>665</v>
      </c>
      <c r="I83" s="17" t="s">
        <v>666</v>
      </c>
      <c r="J83" s="17" t="s">
        <v>667</v>
      </c>
      <c r="K83" s="17"/>
      <c r="L83" s="17" t="s">
        <v>668</v>
      </c>
      <c r="M83" s="17" t="s">
        <v>669</v>
      </c>
      <c r="N83" s="17" t="s">
        <v>52</v>
      </c>
      <c r="O83" s="17" t="s">
        <v>53</v>
      </c>
      <c r="P83" s="17" t="s">
        <v>141</v>
      </c>
      <c r="Q83" s="17" t="s">
        <v>55</v>
      </c>
      <c r="R83" s="17" t="s">
        <v>670</v>
      </c>
    </row>
    <row r="84" spans="1:18" ht="84" x14ac:dyDescent="0.25">
      <c r="A84" s="19" t="s">
        <v>671</v>
      </c>
      <c r="B84" s="19" t="s">
        <v>672</v>
      </c>
      <c r="C84" s="16"/>
      <c r="D84" s="16" t="s">
        <v>673</v>
      </c>
      <c r="E84" s="16" t="s">
        <v>674</v>
      </c>
      <c r="F84" s="16" t="s">
        <v>47</v>
      </c>
      <c r="G84" s="16"/>
      <c r="H84" s="16" t="s">
        <v>675</v>
      </c>
      <c r="I84" s="16"/>
      <c r="J84" s="16" t="s">
        <v>676</v>
      </c>
      <c r="K84" s="16"/>
      <c r="L84" s="16" t="s">
        <v>677</v>
      </c>
      <c r="M84" s="16"/>
      <c r="N84" s="16" t="s">
        <v>447</v>
      </c>
      <c r="O84" s="16" t="s">
        <v>152</v>
      </c>
      <c r="P84" s="16" t="s">
        <v>153</v>
      </c>
      <c r="Q84" s="16" t="s">
        <v>55</v>
      </c>
      <c r="R84" s="16" t="s">
        <v>678</v>
      </c>
    </row>
    <row r="85" spans="1:18" ht="42" x14ac:dyDescent="0.25">
      <c r="A85" s="19" t="s">
        <v>679</v>
      </c>
      <c r="B85" s="19" t="s">
        <v>680</v>
      </c>
      <c r="C85" s="17"/>
      <c r="D85" s="17" t="s">
        <v>213</v>
      </c>
      <c r="E85" s="17" t="s">
        <v>157</v>
      </c>
      <c r="F85" s="17" t="s">
        <v>47</v>
      </c>
      <c r="G85" s="17"/>
      <c r="H85" s="17" t="s">
        <v>681</v>
      </c>
      <c r="I85" s="17" t="s">
        <v>682</v>
      </c>
      <c r="J85" s="17" t="s">
        <v>683</v>
      </c>
      <c r="K85" s="17"/>
      <c r="L85" s="17" t="s">
        <v>684</v>
      </c>
      <c r="M85" s="17" t="s">
        <v>685</v>
      </c>
      <c r="N85" s="17" t="s">
        <v>179</v>
      </c>
      <c r="O85" s="17" t="s">
        <v>180</v>
      </c>
      <c r="P85" s="17" t="s">
        <v>181</v>
      </c>
      <c r="Q85" s="17" t="s">
        <v>55</v>
      </c>
      <c r="R85" s="17" t="s">
        <v>621</v>
      </c>
    </row>
    <row r="86" spans="1:18" ht="84" x14ac:dyDescent="0.25">
      <c r="A86" s="19" t="s">
        <v>686</v>
      </c>
      <c r="B86" s="19" t="s">
        <v>687</v>
      </c>
      <c r="C86" s="16"/>
      <c r="D86" s="16" t="s">
        <v>688</v>
      </c>
      <c r="E86" s="16" t="s">
        <v>60</v>
      </c>
      <c r="F86" s="16" t="s">
        <v>47</v>
      </c>
      <c r="G86" s="16"/>
      <c r="H86" s="16" t="s">
        <v>675</v>
      </c>
      <c r="I86" s="16"/>
      <c r="J86" s="16" t="s">
        <v>676</v>
      </c>
      <c r="K86" s="16"/>
      <c r="L86" s="16" t="s">
        <v>677</v>
      </c>
      <c r="M86" s="16"/>
      <c r="N86" s="16" t="s">
        <v>52</v>
      </c>
      <c r="O86" s="16" t="s">
        <v>53</v>
      </c>
      <c r="P86" s="16" t="s">
        <v>689</v>
      </c>
      <c r="Q86" s="16" t="s">
        <v>55</v>
      </c>
      <c r="R86" s="16" t="s">
        <v>621</v>
      </c>
    </row>
    <row r="87" spans="1:18" ht="63" x14ac:dyDescent="0.25">
      <c r="A87" s="19" t="s">
        <v>690</v>
      </c>
      <c r="B87" s="19" t="s">
        <v>691</v>
      </c>
      <c r="C87" s="17"/>
      <c r="D87" s="17" t="s">
        <v>184</v>
      </c>
      <c r="E87" s="17" t="s">
        <v>157</v>
      </c>
      <c r="F87" s="17" t="s">
        <v>47</v>
      </c>
      <c r="G87" s="17"/>
      <c r="H87" s="17" t="s">
        <v>692</v>
      </c>
      <c r="I87" s="17" t="s">
        <v>693</v>
      </c>
      <c r="J87" s="17" t="s">
        <v>694</v>
      </c>
      <c r="K87" s="17"/>
      <c r="L87" s="17" t="s">
        <v>695</v>
      </c>
      <c r="M87" s="17" t="s">
        <v>696</v>
      </c>
      <c r="N87" s="17" t="s">
        <v>646</v>
      </c>
      <c r="O87" s="17" t="s">
        <v>468</v>
      </c>
      <c r="P87" s="17" t="s">
        <v>181</v>
      </c>
      <c r="Q87" s="17" t="s">
        <v>55</v>
      </c>
      <c r="R87" s="17" t="s">
        <v>621</v>
      </c>
    </row>
    <row r="88" spans="1:18" ht="73.5" x14ac:dyDescent="0.25">
      <c r="A88" s="19" t="s">
        <v>697</v>
      </c>
      <c r="B88" s="19" t="s">
        <v>698</v>
      </c>
      <c r="C88" s="16"/>
      <c r="D88" s="16" t="s">
        <v>699</v>
      </c>
      <c r="E88" s="16" t="s">
        <v>97</v>
      </c>
      <c r="F88" s="16" t="s">
        <v>47</v>
      </c>
      <c r="G88" s="16"/>
      <c r="H88" s="16" t="s">
        <v>700</v>
      </c>
      <c r="I88" s="16" t="s">
        <v>701</v>
      </c>
      <c r="J88" s="16" t="s">
        <v>702</v>
      </c>
      <c r="K88" s="16"/>
      <c r="L88" s="16" t="s">
        <v>703</v>
      </c>
      <c r="M88" s="16"/>
      <c r="N88" s="16" t="s">
        <v>179</v>
      </c>
      <c r="O88" s="16" t="s">
        <v>180</v>
      </c>
      <c r="P88" s="16" t="s">
        <v>181</v>
      </c>
      <c r="Q88" s="16" t="s">
        <v>55</v>
      </c>
      <c r="R88" s="16" t="s">
        <v>704</v>
      </c>
    </row>
    <row r="89" spans="1:18" ht="73.5" x14ac:dyDescent="0.25">
      <c r="A89" s="19" t="s">
        <v>705</v>
      </c>
      <c r="B89" s="19" t="s">
        <v>706</v>
      </c>
      <c r="C89" s="17"/>
      <c r="D89" s="17" t="s">
        <v>707</v>
      </c>
      <c r="E89" s="17" t="s">
        <v>75</v>
      </c>
      <c r="F89" s="17" t="s">
        <v>47</v>
      </c>
      <c r="G89" s="17"/>
      <c r="H89" s="17" t="s">
        <v>700</v>
      </c>
      <c r="I89" s="17" t="s">
        <v>701</v>
      </c>
      <c r="J89" s="17" t="s">
        <v>702</v>
      </c>
      <c r="K89" s="17"/>
      <c r="L89" s="17" t="s">
        <v>703</v>
      </c>
      <c r="M89" s="17"/>
      <c r="N89" s="17" t="s">
        <v>179</v>
      </c>
      <c r="O89" s="17" t="s">
        <v>180</v>
      </c>
      <c r="P89" s="17" t="s">
        <v>181</v>
      </c>
      <c r="Q89" s="17" t="s">
        <v>55</v>
      </c>
      <c r="R89" s="17" t="s">
        <v>708</v>
      </c>
    </row>
    <row r="90" spans="1:18" ht="42" x14ac:dyDescent="0.25">
      <c r="A90" s="19" t="s">
        <v>709</v>
      </c>
      <c r="B90" s="19" t="s">
        <v>710</v>
      </c>
      <c r="C90" s="16"/>
      <c r="D90" s="16" t="s">
        <v>221</v>
      </c>
      <c r="E90" s="16" t="s">
        <v>157</v>
      </c>
      <c r="F90" s="16" t="s">
        <v>47</v>
      </c>
      <c r="G90" s="16"/>
      <c r="H90" s="16" t="s">
        <v>711</v>
      </c>
      <c r="I90" s="16" t="s">
        <v>617</v>
      </c>
      <c r="J90" s="16" t="s">
        <v>208</v>
      </c>
      <c r="K90" s="16"/>
      <c r="L90" s="16" t="s">
        <v>712</v>
      </c>
      <c r="M90" s="16" t="s">
        <v>713</v>
      </c>
      <c r="N90" s="16" t="s">
        <v>52</v>
      </c>
      <c r="O90" s="16" t="s">
        <v>53</v>
      </c>
      <c r="P90" s="16" t="s">
        <v>256</v>
      </c>
      <c r="Q90" s="16" t="s">
        <v>55</v>
      </c>
      <c r="R90" s="16" t="s">
        <v>621</v>
      </c>
    </row>
    <row r="91" spans="1:18" ht="42" x14ac:dyDescent="0.25">
      <c r="A91" s="19" t="s">
        <v>714</v>
      </c>
      <c r="B91" s="19" t="s">
        <v>715</v>
      </c>
      <c r="C91" s="17"/>
      <c r="D91" s="17" t="s">
        <v>221</v>
      </c>
      <c r="E91" s="17" t="s">
        <v>157</v>
      </c>
      <c r="F91" s="17" t="s">
        <v>47</v>
      </c>
      <c r="G91" s="17"/>
      <c r="H91" s="17" t="s">
        <v>716</v>
      </c>
      <c r="I91" s="17" t="s">
        <v>717</v>
      </c>
      <c r="J91" s="17" t="s">
        <v>718</v>
      </c>
      <c r="K91" s="17"/>
      <c r="L91" s="17" t="s">
        <v>719</v>
      </c>
      <c r="M91" s="17" t="s">
        <v>720</v>
      </c>
      <c r="N91" s="17" t="s">
        <v>52</v>
      </c>
      <c r="O91" s="17" t="s">
        <v>53</v>
      </c>
      <c r="P91" s="17" t="s">
        <v>256</v>
      </c>
      <c r="Q91" s="17" t="s">
        <v>55</v>
      </c>
      <c r="R91" s="17" t="s">
        <v>621</v>
      </c>
    </row>
    <row r="92" spans="1:18" ht="42" x14ac:dyDescent="0.25">
      <c r="A92" s="19" t="s">
        <v>721</v>
      </c>
      <c r="B92" s="19" t="s">
        <v>722</v>
      </c>
      <c r="C92" s="16"/>
      <c r="D92" s="16" t="s">
        <v>723</v>
      </c>
      <c r="E92" s="16" t="s">
        <v>60</v>
      </c>
      <c r="F92" s="16" t="s">
        <v>47</v>
      </c>
      <c r="G92" s="16"/>
      <c r="H92" s="16" t="s">
        <v>427</v>
      </c>
      <c r="I92" s="16" t="s">
        <v>428</v>
      </c>
      <c r="J92" s="16" t="s">
        <v>429</v>
      </c>
      <c r="K92" s="16"/>
      <c r="L92" s="16" t="s">
        <v>430</v>
      </c>
      <c r="M92" s="16" t="s">
        <v>431</v>
      </c>
      <c r="N92" s="16" t="s">
        <v>422</v>
      </c>
      <c r="O92" s="16" t="s">
        <v>423</v>
      </c>
      <c r="P92" s="16" t="s">
        <v>181</v>
      </c>
      <c r="Q92" s="16" t="s">
        <v>142</v>
      </c>
      <c r="R92" s="16" t="s">
        <v>621</v>
      </c>
    </row>
    <row r="93" spans="1:18" ht="42" x14ac:dyDescent="0.25">
      <c r="A93" s="19" t="s">
        <v>724</v>
      </c>
      <c r="B93" s="19" t="s">
        <v>725</v>
      </c>
      <c r="C93" s="17"/>
      <c r="D93" s="17" t="s">
        <v>173</v>
      </c>
      <c r="E93" s="17" t="s">
        <v>157</v>
      </c>
      <c r="F93" s="17" t="s">
        <v>47</v>
      </c>
      <c r="G93" s="17"/>
      <c r="H93" s="17" t="s">
        <v>726</v>
      </c>
      <c r="I93" s="17" t="s">
        <v>727</v>
      </c>
      <c r="J93" s="17" t="s">
        <v>728</v>
      </c>
      <c r="K93" s="17"/>
      <c r="L93" s="17" t="s">
        <v>729</v>
      </c>
      <c r="M93" s="17" t="s">
        <v>730</v>
      </c>
      <c r="N93" s="17" t="s">
        <v>52</v>
      </c>
      <c r="O93" s="17" t="s">
        <v>53</v>
      </c>
      <c r="P93" s="17" t="s">
        <v>731</v>
      </c>
      <c r="Q93" s="17" t="s">
        <v>55</v>
      </c>
      <c r="R93" s="17" t="s">
        <v>621</v>
      </c>
    </row>
    <row r="94" spans="1:18" ht="52.5" x14ac:dyDescent="0.25">
      <c r="A94" s="19" t="s">
        <v>732</v>
      </c>
      <c r="B94" s="19" t="s">
        <v>733</v>
      </c>
      <c r="C94" s="16"/>
      <c r="D94" s="16" t="s">
        <v>615</v>
      </c>
      <c r="E94" s="16" t="s">
        <v>157</v>
      </c>
      <c r="F94" s="16" t="s">
        <v>47</v>
      </c>
      <c r="G94" s="16"/>
      <c r="H94" s="16" t="s">
        <v>734</v>
      </c>
      <c r="I94" s="16" t="s">
        <v>735</v>
      </c>
      <c r="J94" s="16" t="s">
        <v>736</v>
      </c>
      <c r="K94" s="16"/>
      <c r="L94" s="16" t="s">
        <v>737</v>
      </c>
      <c r="M94" s="16" t="s">
        <v>738</v>
      </c>
      <c r="N94" s="16" t="s">
        <v>52</v>
      </c>
      <c r="O94" s="16" t="s">
        <v>53</v>
      </c>
      <c r="P94" s="16" t="s">
        <v>638</v>
      </c>
      <c r="Q94" s="16" t="s">
        <v>55</v>
      </c>
      <c r="R94" s="16" t="s">
        <v>621</v>
      </c>
    </row>
    <row r="95" spans="1:18" ht="63" x14ac:dyDescent="0.25">
      <c r="A95" s="19" t="s">
        <v>739</v>
      </c>
      <c r="B95" s="19" t="s">
        <v>740</v>
      </c>
      <c r="C95" s="17"/>
      <c r="D95" s="17" t="s">
        <v>184</v>
      </c>
      <c r="E95" s="17" t="s">
        <v>157</v>
      </c>
      <c r="F95" s="17" t="s">
        <v>47</v>
      </c>
      <c r="G95" s="17"/>
      <c r="H95" s="17" t="s">
        <v>741</v>
      </c>
      <c r="I95" s="17" t="s">
        <v>742</v>
      </c>
      <c r="J95" s="17" t="s">
        <v>743</v>
      </c>
      <c r="K95" s="17"/>
      <c r="L95" s="17" t="s">
        <v>744</v>
      </c>
      <c r="M95" s="17" t="s">
        <v>745</v>
      </c>
      <c r="N95" s="17" t="s">
        <v>646</v>
      </c>
      <c r="O95" s="17" t="s">
        <v>468</v>
      </c>
      <c r="P95" s="17" t="s">
        <v>181</v>
      </c>
      <c r="Q95" s="17" t="s">
        <v>55</v>
      </c>
      <c r="R95" s="17" t="s">
        <v>621</v>
      </c>
    </row>
    <row r="96" spans="1:18" ht="42" x14ac:dyDescent="0.25">
      <c r="A96" s="19" t="s">
        <v>746</v>
      </c>
      <c r="B96" s="19" t="s">
        <v>747</v>
      </c>
      <c r="C96" s="16"/>
      <c r="D96" s="16" t="s">
        <v>221</v>
      </c>
      <c r="E96" s="16" t="s">
        <v>157</v>
      </c>
      <c r="F96" s="16" t="s">
        <v>47</v>
      </c>
      <c r="G96" s="16"/>
      <c r="H96" s="16" t="s">
        <v>748</v>
      </c>
      <c r="I96" s="16"/>
      <c r="J96" s="16" t="s">
        <v>749</v>
      </c>
      <c r="K96" s="16"/>
      <c r="L96" s="16" t="s">
        <v>750</v>
      </c>
      <c r="M96" s="16" t="s">
        <v>751</v>
      </c>
      <c r="N96" s="16" t="s">
        <v>52</v>
      </c>
      <c r="O96" s="16" t="s">
        <v>53</v>
      </c>
      <c r="P96" s="16" t="s">
        <v>256</v>
      </c>
      <c r="Q96" s="16" t="s">
        <v>55</v>
      </c>
      <c r="R96" s="16" t="s">
        <v>621</v>
      </c>
    </row>
    <row r="97" spans="1:18" ht="84" x14ac:dyDescent="0.25">
      <c r="A97" s="19" t="s">
        <v>752</v>
      </c>
      <c r="B97" s="19" t="s">
        <v>753</v>
      </c>
      <c r="C97" s="17"/>
      <c r="D97" s="17" t="s">
        <v>754</v>
      </c>
      <c r="E97" s="17" t="s">
        <v>60</v>
      </c>
      <c r="F97" s="17" t="s">
        <v>47</v>
      </c>
      <c r="G97" s="17"/>
      <c r="H97" s="17" t="s">
        <v>755</v>
      </c>
      <c r="I97" s="17" t="s">
        <v>756</v>
      </c>
      <c r="J97" s="17" t="s">
        <v>757</v>
      </c>
      <c r="K97" s="17"/>
      <c r="L97" s="17" t="s">
        <v>758</v>
      </c>
      <c r="M97" s="17"/>
      <c r="N97" s="17" t="s">
        <v>52</v>
      </c>
      <c r="O97" s="17" t="s">
        <v>53</v>
      </c>
      <c r="P97" s="17" t="s">
        <v>114</v>
      </c>
      <c r="Q97" s="17" t="s">
        <v>55</v>
      </c>
      <c r="R97" s="17" t="s">
        <v>621</v>
      </c>
    </row>
    <row r="98" spans="1:18" ht="42" x14ac:dyDescent="0.25">
      <c r="A98" s="19" t="s">
        <v>759</v>
      </c>
      <c r="B98" s="19" t="s">
        <v>760</v>
      </c>
      <c r="C98" s="16"/>
      <c r="D98" s="16" t="s">
        <v>761</v>
      </c>
      <c r="E98" s="16" t="s">
        <v>60</v>
      </c>
      <c r="F98" s="16" t="s">
        <v>47</v>
      </c>
      <c r="G98" s="16"/>
      <c r="H98" s="16" t="s">
        <v>762</v>
      </c>
      <c r="I98" s="16" t="s">
        <v>763</v>
      </c>
      <c r="J98" s="16"/>
      <c r="K98" s="16"/>
      <c r="L98" s="16" t="s">
        <v>764</v>
      </c>
      <c r="M98" s="16" t="s">
        <v>765</v>
      </c>
      <c r="N98" s="16" t="s">
        <v>52</v>
      </c>
      <c r="O98" s="16" t="s">
        <v>53</v>
      </c>
      <c r="P98" s="16" t="s">
        <v>766</v>
      </c>
      <c r="Q98" s="16" t="s">
        <v>55</v>
      </c>
      <c r="R98" s="16" t="s">
        <v>621</v>
      </c>
    </row>
    <row r="99" spans="1:18" ht="73.5" x14ac:dyDescent="0.25">
      <c r="A99" s="19" t="s">
        <v>767</v>
      </c>
      <c r="B99" s="19" t="s">
        <v>768</v>
      </c>
      <c r="C99" s="17"/>
      <c r="D99" s="17" t="s">
        <v>769</v>
      </c>
      <c r="E99" s="17" t="s">
        <v>60</v>
      </c>
      <c r="F99" s="17" t="s">
        <v>47</v>
      </c>
      <c r="G99" s="17"/>
      <c r="H99" s="17" t="s">
        <v>770</v>
      </c>
      <c r="I99" s="17" t="s">
        <v>771</v>
      </c>
      <c r="J99" s="17" t="s">
        <v>772</v>
      </c>
      <c r="K99" s="17"/>
      <c r="L99" s="17" t="s">
        <v>773</v>
      </c>
      <c r="M99" s="17"/>
      <c r="N99" s="17" t="s">
        <v>774</v>
      </c>
      <c r="O99" s="17" t="s">
        <v>104</v>
      </c>
      <c r="P99" s="17" t="s">
        <v>105</v>
      </c>
      <c r="Q99" s="17" t="s">
        <v>55</v>
      </c>
      <c r="R99" s="17" t="s">
        <v>621</v>
      </c>
    </row>
    <row r="100" spans="1:18" ht="42" x14ac:dyDescent="0.25">
      <c r="A100" s="19" t="s">
        <v>775</v>
      </c>
      <c r="B100" s="19" t="s">
        <v>776</v>
      </c>
      <c r="C100" s="16"/>
      <c r="D100" s="16" t="s">
        <v>213</v>
      </c>
      <c r="E100" s="16" t="s">
        <v>157</v>
      </c>
      <c r="F100" s="16" t="s">
        <v>47</v>
      </c>
      <c r="G100" s="16"/>
      <c r="H100" s="16" t="s">
        <v>777</v>
      </c>
      <c r="I100" s="16" t="s">
        <v>778</v>
      </c>
      <c r="J100" s="16" t="s">
        <v>779</v>
      </c>
      <c r="K100" s="16"/>
      <c r="L100" s="16" t="s">
        <v>780</v>
      </c>
      <c r="M100" s="16" t="s">
        <v>781</v>
      </c>
      <c r="N100" s="16" t="s">
        <v>52</v>
      </c>
      <c r="O100" s="16" t="s">
        <v>53</v>
      </c>
      <c r="P100" s="16" t="s">
        <v>256</v>
      </c>
      <c r="Q100" s="16" t="s">
        <v>55</v>
      </c>
      <c r="R100" s="16" t="s">
        <v>621</v>
      </c>
    </row>
    <row r="101" spans="1:18" ht="63" x14ac:dyDescent="0.25">
      <c r="A101" s="19" t="s">
        <v>782</v>
      </c>
      <c r="B101" s="19" t="s">
        <v>783</v>
      </c>
      <c r="C101" s="17"/>
      <c r="D101" s="17" t="s">
        <v>221</v>
      </c>
      <c r="E101" s="17" t="s">
        <v>157</v>
      </c>
      <c r="F101" s="17" t="s">
        <v>47</v>
      </c>
      <c r="G101" s="17"/>
      <c r="H101" s="17" t="s">
        <v>784</v>
      </c>
      <c r="I101" s="17" t="s">
        <v>785</v>
      </c>
      <c r="J101" s="17" t="s">
        <v>786</v>
      </c>
      <c r="K101" s="17"/>
      <c r="L101" s="17" t="s">
        <v>787</v>
      </c>
      <c r="M101" s="17" t="s">
        <v>788</v>
      </c>
      <c r="N101" s="17" t="s">
        <v>124</v>
      </c>
      <c r="O101" s="17" t="s">
        <v>104</v>
      </c>
      <c r="P101" s="17" t="s">
        <v>181</v>
      </c>
      <c r="Q101" s="17" t="s">
        <v>55</v>
      </c>
      <c r="R101" s="17">
        <v>-17</v>
      </c>
    </row>
    <row r="102" spans="1:18" ht="63" x14ac:dyDescent="0.25">
      <c r="A102" s="19" t="s">
        <v>789</v>
      </c>
      <c r="B102" s="19" t="s">
        <v>790</v>
      </c>
      <c r="C102" s="16"/>
      <c r="D102" s="16" t="s">
        <v>791</v>
      </c>
      <c r="E102" s="16" t="s">
        <v>60</v>
      </c>
      <c r="F102" s="16" t="s">
        <v>47</v>
      </c>
      <c r="G102" s="16"/>
      <c r="H102" s="16" t="s">
        <v>792</v>
      </c>
      <c r="I102" s="16" t="s">
        <v>793</v>
      </c>
      <c r="J102" s="16" t="s">
        <v>794</v>
      </c>
      <c r="K102" s="16"/>
      <c r="L102" s="16" t="s">
        <v>795</v>
      </c>
      <c r="M102" s="16"/>
      <c r="N102" s="16" t="s">
        <v>124</v>
      </c>
      <c r="O102" s="16" t="s">
        <v>104</v>
      </c>
      <c r="P102" s="16" t="s">
        <v>181</v>
      </c>
      <c r="Q102" s="16" t="s">
        <v>55</v>
      </c>
      <c r="R102" s="16" t="s">
        <v>621</v>
      </c>
    </row>
    <row r="103" spans="1:18" ht="31.5" x14ac:dyDescent="0.25">
      <c r="A103" s="19" t="s">
        <v>796</v>
      </c>
      <c r="B103" s="19" t="s">
        <v>797</v>
      </c>
      <c r="C103" s="17"/>
      <c r="D103" s="17" t="s">
        <v>221</v>
      </c>
      <c r="E103" s="17" t="s">
        <v>157</v>
      </c>
      <c r="F103" s="17" t="s">
        <v>47</v>
      </c>
      <c r="G103" s="17"/>
      <c r="H103" s="17" t="s">
        <v>798</v>
      </c>
      <c r="I103" s="17" t="s">
        <v>260</v>
      </c>
      <c r="J103" s="17" t="s">
        <v>799</v>
      </c>
      <c r="K103" s="17"/>
      <c r="L103" s="17" t="s">
        <v>800</v>
      </c>
      <c r="M103" s="17" t="s">
        <v>801</v>
      </c>
      <c r="N103" s="17" t="s">
        <v>52</v>
      </c>
      <c r="O103" s="17" t="s">
        <v>53</v>
      </c>
      <c r="P103" s="17" t="s">
        <v>256</v>
      </c>
      <c r="Q103" s="17" t="s">
        <v>55</v>
      </c>
      <c r="R103" s="17" t="s">
        <v>621</v>
      </c>
    </row>
    <row r="104" spans="1:18" ht="42" x14ac:dyDescent="0.25">
      <c r="A104" s="19" t="s">
        <v>802</v>
      </c>
      <c r="B104" s="19" t="s">
        <v>803</v>
      </c>
      <c r="C104" s="16"/>
      <c r="D104" s="16" t="s">
        <v>221</v>
      </c>
      <c r="E104" s="16" t="s">
        <v>157</v>
      </c>
      <c r="F104" s="16" t="s">
        <v>47</v>
      </c>
      <c r="G104" s="16"/>
      <c r="H104" s="16" t="s">
        <v>804</v>
      </c>
      <c r="I104" s="16" t="s">
        <v>805</v>
      </c>
      <c r="J104" s="16" t="s">
        <v>806</v>
      </c>
      <c r="K104" s="16"/>
      <c r="L104" s="16" t="s">
        <v>807</v>
      </c>
      <c r="M104" s="16" t="s">
        <v>808</v>
      </c>
      <c r="N104" s="16" t="s">
        <v>52</v>
      </c>
      <c r="O104" s="16" t="s">
        <v>53</v>
      </c>
      <c r="P104" s="16" t="s">
        <v>256</v>
      </c>
      <c r="Q104" s="16" t="s">
        <v>55</v>
      </c>
      <c r="R104" s="16" t="s">
        <v>621</v>
      </c>
    </row>
    <row r="105" spans="1:18" ht="52.5" x14ac:dyDescent="0.25">
      <c r="A105" s="19" t="s">
        <v>809</v>
      </c>
      <c r="B105" s="19" t="s">
        <v>810</v>
      </c>
      <c r="C105" s="17"/>
      <c r="D105" s="17" t="s">
        <v>221</v>
      </c>
      <c r="E105" s="17" t="s">
        <v>157</v>
      </c>
      <c r="F105" s="17" t="s">
        <v>47</v>
      </c>
      <c r="G105" s="17"/>
      <c r="H105" s="17" t="s">
        <v>811</v>
      </c>
      <c r="I105" s="17" t="s">
        <v>812</v>
      </c>
      <c r="J105" s="17" t="s">
        <v>813</v>
      </c>
      <c r="K105" s="17"/>
      <c r="L105" s="17" t="s">
        <v>814</v>
      </c>
      <c r="M105" s="17" t="s">
        <v>815</v>
      </c>
      <c r="N105" s="17" t="s">
        <v>52</v>
      </c>
      <c r="O105" s="17" t="s">
        <v>53</v>
      </c>
      <c r="P105" s="17" t="s">
        <v>256</v>
      </c>
      <c r="Q105" s="17" t="s">
        <v>55</v>
      </c>
      <c r="R105" s="17" t="s">
        <v>621</v>
      </c>
    </row>
    <row r="106" spans="1:18" ht="42" x14ac:dyDescent="0.25">
      <c r="A106" s="19" t="s">
        <v>816</v>
      </c>
      <c r="B106" s="19" t="s">
        <v>817</v>
      </c>
      <c r="C106" s="16"/>
      <c r="D106" s="16" t="s">
        <v>221</v>
      </c>
      <c r="E106" s="16" t="s">
        <v>157</v>
      </c>
      <c r="F106" s="16" t="s">
        <v>47</v>
      </c>
      <c r="G106" s="16"/>
      <c r="H106" s="16" t="s">
        <v>818</v>
      </c>
      <c r="I106" s="16" t="s">
        <v>819</v>
      </c>
      <c r="J106" s="16" t="s">
        <v>820</v>
      </c>
      <c r="K106" s="16"/>
      <c r="L106" s="16" t="s">
        <v>821</v>
      </c>
      <c r="M106" s="16" t="s">
        <v>822</v>
      </c>
      <c r="N106" s="16" t="s">
        <v>52</v>
      </c>
      <c r="O106" s="16" t="s">
        <v>53</v>
      </c>
      <c r="P106" s="16" t="s">
        <v>256</v>
      </c>
      <c r="Q106" s="16" t="s">
        <v>55</v>
      </c>
      <c r="R106" s="16" t="s">
        <v>621</v>
      </c>
    </row>
    <row r="107" spans="1:18" ht="63" x14ac:dyDescent="0.25">
      <c r="A107" s="19" t="s">
        <v>823</v>
      </c>
      <c r="B107" s="19" t="s">
        <v>824</v>
      </c>
      <c r="C107" s="17"/>
      <c r="D107" s="17" t="s">
        <v>825</v>
      </c>
      <c r="E107" s="17" t="s">
        <v>60</v>
      </c>
      <c r="F107" s="17" t="s">
        <v>47</v>
      </c>
      <c r="G107" s="17"/>
      <c r="H107" s="17" t="s">
        <v>826</v>
      </c>
      <c r="I107" s="17" t="s">
        <v>827</v>
      </c>
      <c r="J107" s="17" t="s">
        <v>828</v>
      </c>
      <c r="K107" s="17" t="s">
        <v>829</v>
      </c>
      <c r="L107" s="17" t="s">
        <v>830</v>
      </c>
      <c r="M107" s="17"/>
      <c r="N107" s="17" t="s">
        <v>151</v>
      </c>
      <c r="O107" s="17" t="s">
        <v>152</v>
      </c>
      <c r="P107" s="17" t="s">
        <v>153</v>
      </c>
      <c r="Q107" s="17" t="s">
        <v>55</v>
      </c>
      <c r="R107" s="17" t="s">
        <v>621</v>
      </c>
    </row>
    <row r="108" spans="1:18" ht="73.5" x14ac:dyDescent="0.25">
      <c r="A108" s="19" t="s">
        <v>831</v>
      </c>
      <c r="B108" s="19" t="s">
        <v>832</v>
      </c>
      <c r="C108" s="16"/>
      <c r="D108" s="16" t="s">
        <v>833</v>
      </c>
      <c r="E108" s="16" t="s">
        <v>75</v>
      </c>
      <c r="F108" s="16" t="s">
        <v>47</v>
      </c>
      <c r="G108" s="16"/>
      <c r="H108" s="16" t="s">
        <v>834</v>
      </c>
      <c r="I108" s="16" t="s">
        <v>835</v>
      </c>
      <c r="J108" s="16"/>
      <c r="K108" s="16" t="s">
        <v>836</v>
      </c>
      <c r="L108" s="16" t="s">
        <v>837</v>
      </c>
      <c r="M108" s="16"/>
      <c r="N108" s="16" t="s">
        <v>91</v>
      </c>
      <c r="O108" s="16" t="s">
        <v>92</v>
      </c>
      <c r="P108" s="16" t="s">
        <v>181</v>
      </c>
      <c r="Q108" s="16" t="s">
        <v>55</v>
      </c>
      <c r="R108" s="16" t="s">
        <v>708</v>
      </c>
    </row>
    <row r="109" spans="1:18" ht="42" x14ac:dyDescent="0.25">
      <c r="A109" s="19" t="s">
        <v>838</v>
      </c>
      <c r="B109" s="19" t="s">
        <v>839</v>
      </c>
      <c r="C109" s="17"/>
      <c r="D109" s="17" t="s">
        <v>184</v>
      </c>
      <c r="E109" s="17" t="s">
        <v>157</v>
      </c>
      <c r="F109" s="17" t="s">
        <v>47</v>
      </c>
      <c r="G109" s="17"/>
      <c r="H109" s="17" t="s">
        <v>840</v>
      </c>
      <c r="I109" s="17" t="s">
        <v>841</v>
      </c>
      <c r="J109" s="17" t="s">
        <v>842</v>
      </c>
      <c r="K109" s="17"/>
      <c r="L109" s="17" t="s">
        <v>843</v>
      </c>
      <c r="M109" s="17" t="s">
        <v>844</v>
      </c>
      <c r="N109" s="17" t="s">
        <v>179</v>
      </c>
      <c r="O109" s="17" t="s">
        <v>180</v>
      </c>
      <c r="P109" s="17" t="s">
        <v>181</v>
      </c>
      <c r="Q109" s="17" t="s">
        <v>55</v>
      </c>
      <c r="R109" s="17" t="s">
        <v>621</v>
      </c>
    </row>
    <row r="110" spans="1:18" ht="42" x14ac:dyDescent="0.25">
      <c r="A110" s="19" t="s">
        <v>845</v>
      </c>
      <c r="B110" s="19" t="s">
        <v>846</v>
      </c>
      <c r="C110" s="16"/>
      <c r="D110" s="16" t="s">
        <v>173</v>
      </c>
      <c r="E110" s="16" t="s">
        <v>157</v>
      </c>
      <c r="F110" s="16" t="s">
        <v>47</v>
      </c>
      <c r="G110" s="16"/>
      <c r="H110" s="16" t="s">
        <v>847</v>
      </c>
      <c r="I110" s="16" t="s">
        <v>848</v>
      </c>
      <c r="J110" s="16" t="s">
        <v>849</v>
      </c>
      <c r="K110" s="16"/>
      <c r="L110" s="16" t="s">
        <v>850</v>
      </c>
      <c r="M110" s="16" t="s">
        <v>851</v>
      </c>
      <c r="N110" s="16" t="s">
        <v>179</v>
      </c>
      <c r="O110" s="16" t="s">
        <v>180</v>
      </c>
      <c r="P110" s="16" t="s">
        <v>181</v>
      </c>
      <c r="Q110" s="16" t="s">
        <v>55</v>
      </c>
      <c r="R110" s="16" t="s">
        <v>621</v>
      </c>
    </row>
    <row r="111" spans="1:18" ht="105" x14ac:dyDescent="0.25">
      <c r="A111" s="19" t="s">
        <v>852</v>
      </c>
      <c r="B111" s="19" t="s">
        <v>853</v>
      </c>
      <c r="C111" s="17"/>
      <c r="D111" s="17" t="s">
        <v>854</v>
      </c>
      <c r="E111" s="17" t="s">
        <v>60</v>
      </c>
      <c r="F111" s="17" t="s">
        <v>47</v>
      </c>
      <c r="G111" s="17"/>
      <c r="H111" s="17" t="s">
        <v>855</v>
      </c>
      <c r="I111" s="17" t="s">
        <v>856</v>
      </c>
      <c r="J111" s="17" t="s">
        <v>857</v>
      </c>
      <c r="K111" s="17"/>
      <c r="L111" s="17" t="s">
        <v>858</v>
      </c>
      <c r="M111" s="17" t="s">
        <v>859</v>
      </c>
      <c r="N111" s="17" t="s">
        <v>124</v>
      </c>
      <c r="O111" s="17" t="s">
        <v>104</v>
      </c>
      <c r="P111" s="17" t="s">
        <v>181</v>
      </c>
      <c r="Q111" s="17" t="s">
        <v>55</v>
      </c>
      <c r="R111" s="17" t="s">
        <v>621</v>
      </c>
    </row>
    <row r="112" spans="1:18" ht="105" x14ac:dyDescent="0.25">
      <c r="A112" s="19" t="s">
        <v>860</v>
      </c>
      <c r="B112" s="19" t="s">
        <v>861</v>
      </c>
      <c r="C112" s="16"/>
      <c r="D112" s="16" t="s">
        <v>862</v>
      </c>
      <c r="E112" s="16" t="s">
        <v>60</v>
      </c>
      <c r="F112" s="16" t="s">
        <v>47</v>
      </c>
      <c r="G112" s="16"/>
      <c r="H112" s="16" t="s">
        <v>863</v>
      </c>
      <c r="I112" s="16" t="s">
        <v>864</v>
      </c>
      <c r="J112" s="16" t="s">
        <v>865</v>
      </c>
      <c r="K112" s="16"/>
      <c r="L112" s="16" t="s">
        <v>866</v>
      </c>
      <c r="M112" s="16" t="s">
        <v>867</v>
      </c>
      <c r="N112" s="16" t="s">
        <v>868</v>
      </c>
      <c r="O112" s="16" t="s">
        <v>869</v>
      </c>
      <c r="P112" s="16" t="s">
        <v>81</v>
      </c>
      <c r="Q112" s="16" t="s">
        <v>55</v>
      </c>
      <c r="R112" s="16" t="s">
        <v>621</v>
      </c>
    </row>
    <row r="113" spans="1:18" ht="63" x14ac:dyDescent="0.25">
      <c r="A113" s="19" t="s">
        <v>870</v>
      </c>
      <c r="B113" s="19" t="s">
        <v>871</v>
      </c>
      <c r="C113" s="17"/>
      <c r="D113" s="17" t="s">
        <v>872</v>
      </c>
      <c r="E113" s="17" t="s">
        <v>46</v>
      </c>
      <c r="F113" s="17" t="s">
        <v>47</v>
      </c>
      <c r="G113" s="17"/>
      <c r="H113" s="17" t="s">
        <v>873</v>
      </c>
      <c r="I113" s="17" t="s">
        <v>874</v>
      </c>
      <c r="J113" s="17" t="s">
        <v>875</v>
      </c>
      <c r="K113" s="17"/>
      <c r="L113" s="17" t="s">
        <v>876</v>
      </c>
      <c r="M113" s="17" t="s">
        <v>877</v>
      </c>
      <c r="N113" s="17" t="s">
        <v>52</v>
      </c>
      <c r="O113" s="17" t="s">
        <v>53</v>
      </c>
      <c r="P113" s="17" t="s">
        <v>105</v>
      </c>
      <c r="Q113" s="17" t="s">
        <v>55</v>
      </c>
      <c r="R113" s="17" t="s">
        <v>670</v>
      </c>
    </row>
    <row r="114" spans="1:18" ht="63" x14ac:dyDescent="0.25">
      <c r="A114" s="19" t="s">
        <v>878</v>
      </c>
      <c r="B114" s="19" t="s">
        <v>879</v>
      </c>
      <c r="C114" s="16"/>
      <c r="D114" s="16" t="s">
        <v>880</v>
      </c>
      <c r="E114" s="16" t="s">
        <v>60</v>
      </c>
      <c r="F114" s="16" t="s">
        <v>47</v>
      </c>
      <c r="G114" s="16"/>
      <c r="H114" s="16" t="s">
        <v>208</v>
      </c>
      <c r="I114" s="16" t="s">
        <v>881</v>
      </c>
      <c r="J114" s="16" t="s">
        <v>882</v>
      </c>
      <c r="K114" s="16"/>
      <c r="L114" s="16" t="s">
        <v>883</v>
      </c>
      <c r="M114" s="16" t="s">
        <v>884</v>
      </c>
      <c r="N114" s="16" t="s">
        <v>124</v>
      </c>
      <c r="O114" s="16" t="s">
        <v>104</v>
      </c>
      <c r="P114" s="16" t="s">
        <v>181</v>
      </c>
      <c r="Q114" s="16" t="s">
        <v>55</v>
      </c>
      <c r="R114" s="16" t="s">
        <v>621</v>
      </c>
    </row>
    <row r="115" spans="1:18" ht="63" x14ac:dyDescent="0.25">
      <c r="A115" s="19" t="s">
        <v>885</v>
      </c>
      <c r="B115" s="19" t="s">
        <v>886</v>
      </c>
      <c r="C115" s="17"/>
      <c r="D115" s="17" t="s">
        <v>887</v>
      </c>
      <c r="E115" s="17" t="s">
        <v>60</v>
      </c>
      <c r="F115" s="17" t="s">
        <v>47</v>
      </c>
      <c r="G115" s="17"/>
      <c r="H115" s="17" t="s">
        <v>888</v>
      </c>
      <c r="I115" s="17" t="s">
        <v>889</v>
      </c>
      <c r="J115" s="17" t="s">
        <v>890</v>
      </c>
      <c r="K115" s="17"/>
      <c r="L115" s="17" t="s">
        <v>891</v>
      </c>
      <c r="M115" s="17"/>
      <c r="N115" s="17" t="s">
        <v>369</v>
      </c>
      <c r="O115" s="17" t="s">
        <v>370</v>
      </c>
      <c r="P115" s="17" t="s">
        <v>181</v>
      </c>
      <c r="Q115" s="17" t="s">
        <v>55</v>
      </c>
      <c r="R115" s="17" t="s">
        <v>621</v>
      </c>
    </row>
    <row r="116" spans="1:18" ht="52.5" x14ac:dyDescent="0.25">
      <c r="A116" s="19" t="s">
        <v>892</v>
      </c>
      <c r="B116" s="19" t="s">
        <v>893</v>
      </c>
      <c r="C116" s="16"/>
      <c r="D116" s="16" t="s">
        <v>894</v>
      </c>
      <c r="E116" s="16" t="s">
        <v>157</v>
      </c>
      <c r="F116" s="16" t="s">
        <v>47</v>
      </c>
      <c r="G116" s="16"/>
      <c r="H116" s="16" t="s">
        <v>165</v>
      </c>
      <c r="I116" s="16" t="s">
        <v>166</v>
      </c>
      <c r="J116" s="16" t="s">
        <v>167</v>
      </c>
      <c r="K116" s="16"/>
      <c r="L116" s="16" t="s">
        <v>168</v>
      </c>
      <c r="M116" s="16" t="s">
        <v>169</v>
      </c>
      <c r="N116" s="16" t="s">
        <v>170</v>
      </c>
      <c r="O116" s="16" t="s">
        <v>152</v>
      </c>
      <c r="P116" s="16" t="s">
        <v>181</v>
      </c>
      <c r="Q116" s="16" t="s">
        <v>55</v>
      </c>
      <c r="R116" s="16" t="s">
        <v>621</v>
      </c>
    </row>
    <row r="117" spans="1:18" ht="73.5" x14ac:dyDescent="0.25">
      <c r="A117" s="19" t="s">
        <v>895</v>
      </c>
      <c r="B117" s="19" t="s">
        <v>896</v>
      </c>
      <c r="C117" s="17"/>
      <c r="D117" s="17" t="s">
        <v>897</v>
      </c>
      <c r="E117" s="17" t="s">
        <v>75</v>
      </c>
      <c r="F117" s="17" t="s">
        <v>47</v>
      </c>
      <c r="G117" s="17"/>
      <c r="H117" s="17" t="s">
        <v>898</v>
      </c>
      <c r="I117" s="17" t="s">
        <v>899</v>
      </c>
      <c r="J117" s="17" t="s">
        <v>900</v>
      </c>
      <c r="K117" s="17"/>
      <c r="L117" s="17" t="s">
        <v>901</v>
      </c>
      <c r="M117" s="17"/>
      <c r="N117" s="17" t="s">
        <v>124</v>
      </c>
      <c r="O117" s="17" t="s">
        <v>104</v>
      </c>
      <c r="P117" s="17" t="s">
        <v>181</v>
      </c>
      <c r="Q117" s="17" t="s">
        <v>55</v>
      </c>
      <c r="R117" s="17" t="s">
        <v>708</v>
      </c>
    </row>
    <row r="118" spans="1:18" ht="73.5" x14ac:dyDescent="0.25">
      <c r="A118" s="19" t="s">
        <v>902</v>
      </c>
      <c r="B118" s="19" t="s">
        <v>903</v>
      </c>
      <c r="C118" s="16"/>
      <c r="D118" s="16" t="s">
        <v>904</v>
      </c>
      <c r="E118" s="16" t="s">
        <v>46</v>
      </c>
      <c r="F118" s="16" t="s">
        <v>47</v>
      </c>
      <c r="G118" s="16"/>
      <c r="H118" s="16" t="s">
        <v>905</v>
      </c>
      <c r="I118" s="16"/>
      <c r="J118" s="16" t="s">
        <v>905</v>
      </c>
      <c r="K118" s="16"/>
      <c r="L118" s="16" t="s">
        <v>906</v>
      </c>
      <c r="M118" s="16"/>
      <c r="N118" s="16" t="s">
        <v>52</v>
      </c>
      <c r="O118" s="16" t="s">
        <v>53</v>
      </c>
      <c r="P118" s="16" t="s">
        <v>907</v>
      </c>
      <c r="Q118" s="16" t="s">
        <v>55</v>
      </c>
      <c r="R118" s="16" t="s">
        <v>908</v>
      </c>
    </row>
    <row r="119" spans="1:18" ht="105" x14ac:dyDescent="0.25">
      <c r="A119" s="19" t="s">
        <v>909</v>
      </c>
      <c r="B119" s="19" t="s">
        <v>910</v>
      </c>
      <c r="C119" s="17"/>
      <c r="D119" s="17" t="s">
        <v>911</v>
      </c>
      <c r="E119" s="17" t="s">
        <v>46</v>
      </c>
      <c r="F119" s="17" t="s">
        <v>47</v>
      </c>
      <c r="G119" s="17"/>
      <c r="H119" s="17" t="s">
        <v>912</v>
      </c>
      <c r="I119" s="17" t="s">
        <v>913</v>
      </c>
      <c r="J119" s="17" t="s">
        <v>914</v>
      </c>
      <c r="K119" s="17"/>
      <c r="L119" s="17" t="s">
        <v>915</v>
      </c>
      <c r="M119" s="17"/>
      <c r="N119" s="17" t="s">
        <v>916</v>
      </c>
      <c r="O119" s="17" t="s">
        <v>869</v>
      </c>
      <c r="P119" s="17" t="s">
        <v>81</v>
      </c>
      <c r="Q119" s="17" t="s">
        <v>55</v>
      </c>
      <c r="R119" s="17" t="s">
        <v>908</v>
      </c>
    </row>
    <row r="120" spans="1:18" ht="63" x14ac:dyDescent="0.25">
      <c r="A120" s="19" t="s">
        <v>917</v>
      </c>
      <c r="B120" s="19" t="s">
        <v>918</v>
      </c>
      <c r="C120" s="16"/>
      <c r="D120" s="16" t="s">
        <v>919</v>
      </c>
      <c r="E120" s="16" t="s">
        <v>60</v>
      </c>
      <c r="F120" s="16" t="s">
        <v>47</v>
      </c>
      <c r="G120" s="16"/>
      <c r="H120" s="16" t="s">
        <v>920</v>
      </c>
      <c r="I120" s="16" t="s">
        <v>921</v>
      </c>
      <c r="J120" s="16" t="s">
        <v>922</v>
      </c>
      <c r="K120" s="16"/>
      <c r="L120" s="16" t="s">
        <v>923</v>
      </c>
      <c r="M120" s="16" t="s">
        <v>924</v>
      </c>
      <c r="N120" s="16" t="s">
        <v>52</v>
      </c>
      <c r="O120" s="16" t="s">
        <v>53</v>
      </c>
      <c r="P120" s="16" t="s">
        <v>360</v>
      </c>
      <c r="Q120" s="16" t="s">
        <v>55</v>
      </c>
      <c r="R120" s="16" t="s">
        <v>925</v>
      </c>
    </row>
    <row r="121" spans="1:18" ht="73.5" x14ac:dyDescent="0.25">
      <c r="A121" s="19" t="s">
        <v>926</v>
      </c>
      <c r="B121" s="19" t="s">
        <v>927</v>
      </c>
      <c r="C121" s="17"/>
      <c r="D121" s="17" t="s">
        <v>928</v>
      </c>
      <c r="E121" s="17" t="s">
        <v>60</v>
      </c>
      <c r="F121" s="17" t="s">
        <v>47</v>
      </c>
      <c r="G121" s="17"/>
      <c r="H121" s="17" t="s">
        <v>929</v>
      </c>
      <c r="I121" s="17" t="s">
        <v>930</v>
      </c>
      <c r="J121" s="17" t="s">
        <v>931</v>
      </c>
      <c r="K121" s="17"/>
      <c r="L121" s="17" t="s">
        <v>932</v>
      </c>
      <c r="M121" s="17" t="s">
        <v>933</v>
      </c>
      <c r="N121" s="17" t="s">
        <v>124</v>
      </c>
      <c r="O121" s="17" t="s">
        <v>104</v>
      </c>
      <c r="P121" s="17" t="s">
        <v>181</v>
      </c>
      <c r="Q121" s="17" t="s">
        <v>55</v>
      </c>
      <c r="R121" s="17" t="s">
        <v>925</v>
      </c>
    </row>
    <row r="122" spans="1:18" ht="63" x14ac:dyDescent="0.25">
      <c r="A122" s="19" t="s">
        <v>934</v>
      </c>
      <c r="B122" s="19" t="s">
        <v>935</v>
      </c>
      <c r="C122" s="16"/>
      <c r="D122" s="16" t="s">
        <v>936</v>
      </c>
      <c r="E122" s="16" t="s">
        <v>60</v>
      </c>
      <c r="F122" s="16" t="s">
        <v>47</v>
      </c>
      <c r="G122" s="16"/>
      <c r="H122" s="16" t="s">
        <v>937</v>
      </c>
      <c r="I122" s="16"/>
      <c r="J122" s="16" t="s">
        <v>938</v>
      </c>
      <c r="K122" s="16"/>
      <c r="L122" s="16" t="s">
        <v>939</v>
      </c>
      <c r="M122" s="16"/>
      <c r="N122" s="16" t="s">
        <v>343</v>
      </c>
      <c r="O122" s="16" t="s">
        <v>370</v>
      </c>
      <c r="P122" s="16" t="s">
        <v>181</v>
      </c>
      <c r="Q122" s="16" t="s">
        <v>55</v>
      </c>
      <c r="R122" s="16" t="s">
        <v>925</v>
      </c>
    </row>
    <row r="123" spans="1:18" ht="52.5" x14ac:dyDescent="0.25">
      <c r="A123" s="19" t="s">
        <v>940</v>
      </c>
      <c r="B123" s="19" t="s">
        <v>941</v>
      </c>
      <c r="C123" s="17"/>
      <c r="D123" s="17" t="s">
        <v>942</v>
      </c>
      <c r="E123" s="17" t="s">
        <v>60</v>
      </c>
      <c r="F123" s="17" t="s">
        <v>47</v>
      </c>
      <c r="G123" s="17"/>
      <c r="H123" s="17" t="s">
        <v>98</v>
      </c>
      <c r="I123" s="17" t="s">
        <v>99</v>
      </c>
      <c r="J123" s="17" t="s">
        <v>943</v>
      </c>
      <c r="K123" s="17"/>
      <c r="L123" s="17" t="s">
        <v>944</v>
      </c>
      <c r="M123" s="17" t="s">
        <v>945</v>
      </c>
      <c r="N123" s="17" t="s">
        <v>52</v>
      </c>
      <c r="O123" s="17" t="s">
        <v>53</v>
      </c>
      <c r="P123" s="17" t="s">
        <v>766</v>
      </c>
      <c r="Q123" s="17" t="s">
        <v>55</v>
      </c>
      <c r="R123" s="17" t="s">
        <v>925</v>
      </c>
    </row>
    <row r="124" spans="1:18" ht="52.5" x14ac:dyDescent="0.25">
      <c r="A124" s="19" t="s">
        <v>946</v>
      </c>
      <c r="B124" s="19" t="s">
        <v>947</v>
      </c>
      <c r="C124" s="16"/>
      <c r="D124" s="16" t="s">
        <v>948</v>
      </c>
      <c r="E124" s="16" t="s">
        <v>75</v>
      </c>
      <c r="F124" s="16" t="s">
        <v>47</v>
      </c>
      <c r="G124" s="16"/>
      <c r="H124" s="16" t="s">
        <v>949</v>
      </c>
      <c r="I124" s="16" t="s">
        <v>950</v>
      </c>
      <c r="J124" s="16" t="s">
        <v>951</v>
      </c>
      <c r="K124" s="16"/>
      <c r="L124" s="16" t="s">
        <v>952</v>
      </c>
      <c r="M124" s="16"/>
      <c r="N124" s="16" t="s">
        <v>52</v>
      </c>
      <c r="O124" s="16" t="s">
        <v>53</v>
      </c>
      <c r="P124" s="16" t="s">
        <v>114</v>
      </c>
      <c r="Q124" s="16" t="s">
        <v>55</v>
      </c>
      <c r="R124" s="16" t="s">
        <v>953</v>
      </c>
    </row>
    <row r="125" spans="1:18" ht="63" x14ac:dyDescent="0.25">
      <c r="A125" s="19" t="s">
        <v>954</v>
      </c>
      <c r="B125" s="19" t="s">
        <v>955</v>
      </c>
      <c r="C125" s="17"/>
      <c r="D125" s="17" t="s">
        <v>956</v>
      </c>
      <c r="E125" s="17" t="s">
        <v>60</v>
      </c>
      <c r="F125" s="17" t="s">
        <v>47</v>
      </c>
      <c r="G125" s="17"/>
      <c r="H125" s="17" t="s">
        <v>957</v>
      </c>
      <c r="I125" s="17" t="s">
        <v>958</v>
      </c>
      <c r="J125" s="17" t="s">
        <v>959</v>
      </c>
      <c r="K125" s="17"/>
      <c r="L125" s="17" t="s">
        <v>139</v>
      </c>
      <c r="M125" s="17"/>
      <c r="N125" s="17" t="s">
        <v>52</v>
      </c>
      <c r="O125" s="17" t="s">
        <v>53</v>
      </c>
      <c r="P125" s="17" t="s">
        <v>66</v>
      </c>
      <c r="Q125" s="17" t="s">
        <v>55</v>
      </c>
      <c r="R125" s="17" t="s">
        <v>925</v>
      </c>
    </row>
    <row r="126" spans="1:18" ht="52.5" x14ac:dyDescent="0.25">
      <c r="A126" s="19" t="s">
        <v>960</v>
      </c>
      <c r="B126" s="19" t="s">
        <v>961</v>
      </c>
      <c r="C126" s="16"/>
      <c r="D126" s="16" t="s">
        <v>962</v>
      </c>
      <c r="E126" s="16" t="s">
        <v>46</v>
      </c>
      <c r="F126" s="16" t="s">
        <v>47</v>
      </c>
      <c r="G126" s="16"/>
      <c r="H126" s="16" t="s">
        <v>963</v>
      </c>
      <c r="I126" s="16" t="s">
        <v>99</v>
      </c>
      <c r="J126" s="16" t="s">
        <v>964</v>
      </c>
      <c r="K126" s="16"/>
      <c r="L126" s="16" t="s">
        <v>965</v>
      </c>
      <c r="M126" s="16"/>
      <c r="N126" s="16" t="s">
        <v>966</v>
      </c>
      <c r="O126" s="16" t="s">
        <v>152</v>
      </c>
      <c r="P126" s="16" t="s">
        <v>153</v>
      </c>
      <c r="Q126" s="16" t="s">
        <v>55</v>
      </c>
      <c r="R126" s="16" t="s">
        <v>908</v>
      </c>
    </row>
    <row r="127" spans="1:18" ht="94.5" x14ac:dyDescent="0.25">
      <c r="A127" s="19" t="s">
        <v>967</v>
      </c>
      <c r="B127" s="19" t="s">
        <v>968</v>
      </c>
      <c r="C127" s="17"/>
      <c r="D127" s="17" t="s">
        <v>969</v>
      </c>
      <c r="E127" s="17" t="s">
        <v>60</v>
      </c>
      <c r="F127" s="17" t="s">
        <v>47</v>
      </c>
      <c r="G127" s="17"/>
      <c r="H127" s="17" t="s">
        <v>970</v>
      </c>
      <c r="I127" s="17" t="s">
        <v>99</v>
      </c>
      <c r="J127" s="17" t="s">
        <v>971</v>
      </c>
      <c r="K127" s="17"/>
      <c r="L127" s="17" t="s">
        <v>972</v>
      </c>
      <c r="M127" s="17"/>
      <c r="N127" s="17" t="s">
        <v>52</v>
      </c>
      <c r="O127" s="17" t="s">
        <v>53</v>
      </c>
      <c r="P127" s="17" t="s">
        <v>93</v>
      </c>
      <c r="Q127" s="17" t="s">
        <v>55</v>
      </c>
      <c r="R127" s="17" t="s">
        <v>973</v>
      </c>
    </row>
    <row r="128" spans="1:18" ht="94.5" x14ac:dyDescent="0.25">
      <c r="A128" s="19" t="s">
        <v>974</v>
      </c>
      <c r="B128" s="19" t="s">
        <v>975</v>
      </c>
      <c r="C128" s="16"/>
      <c r="D128" s="16" t="s">
        <v>976</v>
      </c>
      <c r="E128" s="16" t="s">
        <v>60</v>
      </c>
      <c r="F128" s="16" t="s">
        <v>47</v>
      </c>
      <c r="G128" s="16"/>
      <c r="H128" s="16" t="s">
        <v>977</v>
      </c>
      <c r="I128" s="16" t="s">
        <v>978</v>
      </c>
      <c r="J128" s="16" t="s">
        <v>979</v>
      </c>
      <c r="K128" s="16"/>
      <c r="L128" s="16" t="s">
        <v>980</v>
      </c>
      <c r="M128" s="16"/>
      <c r="N128" s="16" t="s">
        <v>151</v>
      </c>
      <c r="O128" s="16" t="s">
        <v>152</v>
      </c>
      <c r="P128" s="16" t="s">
        <v>153</v>
      </c>
      <c r="Q128" s="16" t="s">
        <v>55</v>
      </c>
      <c r="R128" s="16" t="s">
        <v>973</v>
      </c>
    </row>
    <row r="129" spans="1:18" ht="105" x14ac:dyDescent="0.25">
      <c r="A129" s="19" t="s">
        <v>981</v>
      </c>
      <c r="B129" s="19" t="s">
        <v>982</v>
      </c>
      <c r="C129" s="17"/>
      <c r="D129" s="17" t="s">
        <v>983</v>
      </c>
      <c r="E129" s="17" t="s">
        <v>60</v>
      </c>
      <c r="F129" s="17" t="s">
        <v>47</v>
      </c>
      <c r="G129" s="17"/>
      <c r="H129" s="17" t="s">
        <v>855</v>
      </c>
      <c r="I129" s="17" t="s">
        <v>856</v>
      </c>
      <c r="J129" s="17" t="s">
        <v>984</v>
      </c>
      <c r="K129" s="17"/>
      <c r="L129" s="17" t="s">
        <v>858</v>
      </c>
      <c r="M129" s="17" t="s">
        <v>859</v>
      </c>
      <c r="N129" s="17" t="s">
        <v>467</v>
      </c>
      <c r="O129" s="17" t="s">
        <v>468</v>
      </c>
      <c r="P129" s="17" t="s">
        <v>985</v>
      </c>
      <c r="Q129" s="17" t="s">
        <v>55</v>
      </c>
      <c r="R129" s="17" t="s">
        <v>973</v>
      </c>
    </row>
    <row r="130" spans="1:18" ht="63" x14ac:dyDescent="0.25">
      <c r="A130" s="19" t="s">
        <v>986</v>
      </c>
      <c r="B130" s="19" t="s">
        <v>987</v>
      </c>
      <c r="C130" s="16"/>
      <c r="D130" s="16" t="s">
        <v>173</v>
      </c>
      <c r="E130" s="16" t="s">
        <v>157</v>
      </c>
      <c r="F130" s="16" t="s">
        <v>47</v>
      </c>
      <c r="G130" s="16"/>
      <c r="H130" s="16" t="s">
        <v>333</v>
      </c>
      <c r="I130" s="16" t="s">
        <v>988</v>
      </c>
      <c r="J130" s="16" t="s">
        <v>989</v>
      </c>
      <c r="K130" s="16"/>
      <c r="L130" s="16" t="s">
        <v>990</v>
      </c>
      <c r="M130" s="16" t="s">
        <v>991</v>
      </c>
      <c r="N130" s="16" t="s">
        <v>124</v>
      </c>
      <c r="O130" s="16" t="s">
        <v>104</v>
      </c>
      <c r="P130" s="16" t="s">
        <v>181</v>
      </c>
      <c r="Q130" s="16" t="s">
        <v>55</v>
      </c>
      <c r="R130" s="16" t="s">
        <v>973</v>
      </c>
    </row>
    <row r="131" spans="1:18" ht="63" x14ac:dyDescent="0.25">
      <c r="A131" s="19" t="s">
        <v>992</v>
      </c>
      <c r="B131" s="19" t="s">
        <v>993</v>
      </c>
      <c r="C131" s="17"/>
      <c r="D131" s="17" t="s">
        <v>213</v>
      </c>
      <c r="E131" s="17" t="s">
        <v>157</v>
      </c>
      <c r="F131" s="17" t="s">
        <v>47</v>
      </c>
      <c r="G131" s="17"/>
      <c r="H131" s="17" t="s">
        <v>994</v>
      </c>
      <c r="I131" s="17" t="s">
        <v>995</v>
      </c>
      <c r="J131" s="17" t="s">
        <v>996</v>
      </c>
      <c r="K131" s="17"/>
      <c r="L131" s="17" t="s">
        <v>997</v>
      </c>
      <c r="M131" s="17" t="s">
        <v>998</v>
      </c>
      <c r="N131" s="17" t="s">
        <v>646</v>
      </c>
      <c r="O131" s="17" t="s">
        <v>468</v>
      </c>
      <c r="P131" s="17" t="s">
        <v>181</v>
      </c>
      <c r="Q131" s="17" t="s">
        <v>55</v>
      </c>
      <c r="R131" s="17" t="s">
        <v>973</v>
      </c>
    </row>
    <row r="132" spans="1:18" ht="31.5" x14ac:dyDescent="0.25">
      <c r="A132" s="19" t="s">
        <v>999</v>
      </c>
      <c r="B132" s="19" t="s">
        <v>1000</v>
      </c>
      <c r="C132" s="16"/>
      <c r="D132" s="16" t="s">
        <v>173</v>
      </c>
      <c r="E132" s="16" t="s">
        <v>157</v>
      </c>
      <c r="F132" s="16" t="s">
        <v>47</v>
      </c>
      <c r="G132" s="16"/>
      <c r="H132" s="16" t="s">
        <v>1001</v>
      </c>
      <c r="I132" s="16" t="s">
        <v>1002</v>
      </c>
      <c r="J132" s="16" t="s">
        <v>1003</v>
      </c>
      <c r="K132" s="16"/>
      <c r="L132" s="16" t="s">
        <v>1004</v>
      </c>
      <c r="M132" s="16" t="s">
        <v>1005</v>
      </c>
      <c r="N132" s="16" t="s">
        <v>52</v>
      </c>
      <c r="O132" s="16" t="s">
        <v>53</v>
      </c>
      <c r="P132" s="16" t="s">
        <v>345</v>
      </c>
      <c r="Q132" s="16" t="s">
        <v>55</v>
      </c>
      <c r="R132" s="16" t="s">
        <v>973</v>
      </c>
    </row>
    <row r="133" spans="1:18" ht="52.5" x14ac:dyDescent="0.25">
      <c r="A133" s="19" t="s">
        <v>1006</v>
      </c>
      <c r="B133" s="19" t="s">
        <v>1007</v>
      </c>
      <c r="C133" s="17"/>
      <c r="D133" s="17" t="s">
        <v>1008</v>
      </c>
      <c r="E133" s="17" t="s">
        <v>157</v>
      </c>
      <c r="F133" s="17" t="s">
        <v>47</v>
      </c>
      <c r="G133" s="17"/>
      <c r="H133" s="17" t="s">
        <v>1009</v>
      </c>
      <c r="I133" s="17" t="s">
        <v>1010</v>
      </c>
      <c r="J133" s="17" t="s">
        <v>1011</v>
      </c>
      <c r="K133" s="17"/>
      <c r="L133" s="17" t="s">
        <v>1012</v>
      </c>
      <c r="M133" s="17" t="s">
        <v>1013</v>
      </c>
      <c r="N133" s="17" t="s">
        <v>629</v>
      </c>
      <c r="O133" s="17" t="s">
        <v>630</v>
      </c>
      <c r="P133" s="17" t="s">
        <v>181</v>
      </c>
      <c r="Q133" s="17" t="s">
        <v>142</v>
      </c>
      <c r="R133" s="17" t="s">
        <v>973</v>
      </c>
    </row>
    <row r="134" spans="1:18" ht="52.5" x14ac:dyDescent="0.25">
      <c r="A134" s="19" t="s">
        <v>1014</v>
      </c>
      <c r="B134" s="19" t="s">
        <v>1015</v>
      </c>
      <c r="C134" s="16"/>
      <c r="D134" s="16" t="s">
        <v>1016</v>
      </c>
      <c r="E134" s="16" t="s">
        <v>157</v>
      </c>
      <c r="F134" s="16" t="s">
        <v>47</v>
      </c>
      <c r="G134" s="16"/>
      <c r="H134" s="16" t="s">
        <v>1017</v>
      </c>
      <c r="I134" s="16" t="s">
        <v>1018</v>
      </c>
      <c r="J134" s="16" t="s">
        <v>1019</v>
      </c>
      <c r="K134" s="16"/>
      <c r="L134" s="16" t="s">
        <v>1020</v>
      </c>
      <c r="M134" s="16" t="s">
        <v>1021</v>
      </c>
      <c r="N134" s="16" t="s">
        <v>179</v>
      </c>
      <c r="O134" s="16" t="s">
        <v>180</v>
      </c>
      <c r="P134" s="16" t="s">
        <v>181</v>
      </c>
      <c r="Q134" s="16" t="s">
        <v>55</v>
      </c>
      <c r="R134" s="16" t="s">
        <v>973</v>
      </c>
    </row>
    <row r="135" spans="1:18" ht="42" x14ac:dyDescent="0.25">
      <c r="A135" s="19" t="s">
        <v>1022</v>
      </c>
      <c r="B135" s="19" t="s">
        <v>1023</v>
      </c>
      <c r="C135" s="17"/>
      <c r="D135" s="17" t="s">
        <v>615</v>
      </c>
      <c r="E135" s="17" t="s">
        <v>157</v>
      </c>
      <c r="F135" s="17" t="s">
        <v>47</v>
      </c>
      <c r="G135" s="17"/>
      <c r="H135" s="17" t="s">
        <v>1024</v>
      </c>
      <c r="I135" s="17" t="s">
        <v>1025</v>
      </c>
      <c r="J135" s="17" t="s">
        <v>1026</v>
      </c>
      <c r="K135" s="17"/>
      <c r="L135" s="17" t="s">
        <v>1027</v>
      </c>
      <c r="M135" s="17" t="s">
        <v>1028</v>
      </c>
      <c r="N135" s="17" t="s">
        <v>179</v>
      </c>
      <c r="O135" s="17" t="s">
        <v>180</v>
      </c>
      <c r="P135" s="17" t="s">
        <v>181</v>
      </c>
      <c r="Q135" s="17" t="s">
        <v>55</v>
      </c>
      <c r="R135" s="17" t="s">
        <v>973</v>
      </c>
    </row>
    <row r="136" spans="1:18" ht="52.5" x14ac:dyDescent="0.25">
      <c r="A136" s="19" t="s">
        <v>1029</v>
      </c>
      <c r="B136" s="19" t="s">
        <v>1030</v>
      </c>
      <c r="C136" s="16"/>
      <c r="D136" s="16" t="s">
        <v>1031</v>
      </c>
      <c r="E136" s="16" t="s">
        <v>75</v>
      </c>
      <c r="F136" s="16" t="s">
        <v>47</v>
      </c>
      <c r="G136" s="16"/>
      <c r="H136" s="16" t="s">
        <v>1032</v>
      </c>
      <c r="I136" s="16" t="s">
        <v>1033</v>
      </c>
      <c r="J136" s="16" t="s">
        <v>1034</v>
      </c>
      <c r="K136" s="16"/>
      <c r="L136" s="16" t="s">
        <v>1035</v>
      </c>
      <c r="M136" s="16" t="s">
        <v>1036</v>
      </c>
      <c r="N136" s="16" t="s">
        <v>52</v>
      </c>
      <c r="O136" s="16" t="s">
        <v>53</v>
      </c>
      <c r="P136" s="16" t="s">
        <v>1037</v>
      </c>
      <c r="Q136" s="16" t="s">
        <v>55</v>
      </c>
      <c r="R136" s="16" t="s">
        <v>1038</v>
      </c>
    </row>
    <row r="137" spans="1:18" ht="52.5" x14ac:dyDescent="0.25">
      <c r="A137" s="17" t="s">
        <v>1039</v>
      </c>
      <c r="B137" s="19" t="s">
        <v>1040</v>
      </c>
      <c r="C137" s="17"/>
      <c r="D137" s="17" t="s">
        <v>1041</v>
      </c>
      <c r="E137" s="17" t="s">
        <v>146</v>
      </c>
      <c r="F137" s="17" t="s">
        <v>47</v>
      </c>
      <c r="G137" s="17"/>
      <c r="H137" s="17" t="s">
        <v>1042</v>
      </c>
      <c r="I137" s="17" t="s">
        <v>1043</v>
      </c>
      <c r="J137" s="17"/>
      <c r="K137" s="17"/>
      <c r="L137" s="17" t="s">
        <v>1044</v>
      </c>
      <c r="M137" s="17"/>
      <c r="N137" s="17" t="s">
        <v>1045</v>
      </c>
      <c r="O137" s="17" t="s">
        <v>630</v>
      </c>
      <c r="P137" s="17" t="s">
        <v>181</v>
      </c>
      <c r="Q137" s="17" t="s">
        <v>55</v>
      </c>
      <c r="R137" s="17" t="s">
        <v>1038</v>
      </c>
    </row>
    <row r="138" spans="1:18" ht="63" x14ac:dyDescent="0.25">
      <c r="A138" s="19" t="s">
        <v>1046</v>
      </c>
      <c r="B138" s="19" t="s">
        <v>1047</v>
      </c>
      <c r="C138" s="16"/>
      <c r="D138" s="16" t="s">
        <v>1048</v>
      </c>
      <c r="E138" s="16" t="s">
        <v>60</v>
      </c>
      <c r="F138" s="16" t="s">
        <v>47</v>
      </c>
      <c r="G138" s="16"/>
      <c r="H138" s="16" t="s">
        <v>1049</v>
      </c>
      <c r="I138" s="16"/>
      <c r="J138" s="16" t="s">
        <v>1049</v>
      </c>
      <c r="K138" s="16"/>
      <c r="L138" s="16" t="s">
        <v>1050</v>
      </c>
      <c r="M138" s="16"/>
      <c r="N138" s="16" t="s">
        <v>124</v>
      </c>
      <c r="O138" s="16" t="s">
        <v>104</v>
      </c>
      <c r="P138" s="16" t="s">
        <v>181</v>
      </c>
      <c r="Q138" s="16" t="s">
        <v>55</v>
      </c>
      <c r="R138" s="16" t="s">
        <v>1051</v>
      </c>
    </row>
    <row r="139" spans="1:18" ht="52.5" x14ac:dyDescent="0.25">
      <c r="A139" s="19" t="s">
        <v>1052</v>
      </c>
      <c r="B139" s="19" t="s">
        <v>1053</v>
      </c>
      <c r="C139" s="17"/>
      <c r="D139" s="17" t="s">
        <v>1054</v>
      </c>
      <c r="E139" s="17" t="s">
        <v>75</v>
      </c>
      <c r="F139" s="17" t="s">
        <v>47</v>
      </c>
      <c r="G139" s="17"/>
      <c r="H139" s="17" t="s">
        <v>657</v>
      </c>
      <c r="I139" s="17" t="s">
        <v>658</v>
      </c>
      <c r="J139" s="17" t="s">
        <v>1055</v>
      </c>
      <c r="K139" s="17"/>
      <c r="L139" s="17" t="s">
        <v>660</v>
      </c>
      <c r="M139" s="17" t="s">
        <v>661</v>
      </c>
      <c r="N139" s="17" t="s">
        <v>179</v>
      </c>
      <c r="O139" s="17" t="s">
        <v>180</v>
      </c>
      <c r="P139" s="17" t="s">
        <v>181</v>
      </c>
      <c r="Q139" s="17" t="s">
        <v>55</v>
      </c>
      <c r="R139" s="17" t="s">
        <v>1056</v>
      </c>
    </row>
    <row r="140" spans="1:18" ht="105" x14ac:dyDescent="0.25">
      <c r="A140" s="19" t="s">
        <v>1057</v>
      </c>
      <c r="B140" s="19" t="s">
        <v>1058</v>
      </c>
      <c r="C140" s="16"/>
      <c r="D140" s="16" t="s">
        <v>1059</v>
      </c>
      <c r="E140" s="16" t="s">
        <v>60</v>
      </c>
      <c r="F140" s="16" t="s">
        <v>47</v>
      </c>
      <c r="G140" s="16"/>
      <c r="H140" s="16" t="s">
        <v>792</v>
      </c>
      <c r="I140" s="16" t="s">
        <v>793</v>
      </c>
      <c r="J140" s="16" t="s">
        <v>794</v>
      </c>
      <c r="K140" s="16"/>
      <c r="L140" s="16" t="s">
        <v>1060</v>
      </c>
      <c r="M140" s="16"/>
      <c r="N140" s="16" t="s">
        <v>254</v>
      </c>
      <c r="O140" s="16" t="s">
        <v>104</v>
      </c>
      <c r="P140" s="16" t="s">
        <v>105</v>
      </c>
      <c r="Q140" s="16" t="s">
        <v>55</v>
      </c>
      <c r="R140" s="16" t="s">
        <v>1051</v>
      </c>
    </row>
    <row r="141" spans="1:18" ht="63" x14ac:dyDescent="0.25">
      <c r="A141" s="19" t="s">
        <v>1061</v>
      </c>
      <c r="B141" s="19" t="s">
        <v>1062</v>
      </c>
      <c r="C141" s="17"/>
      <c r="D141" s="17" t="s">
        <v>1063</v>
      </c>
      <c r="E141" s="17" t="s">
        <v>60</v>
      </c>
      <c r="F141" s="17" t="s">
        <v>47</v>
      </c>
      <c r="G141" s="17"/>
      <c r="H141" s="17" t="s">
        <v>1064</v>
      </c>
      <c r="I141" s="17" t="s">
        <v>1065</v>
      </c>
      <c r="J141" s="17" t="s">
        <v>1066</v>
      </c>
      <c r="K141" s="17"/>
      <c r="L141" s="17" t="s">
        <v>1067</v>
      </c>
      <c r="M141" s="17" t="s">
        <v>1068</v>
      </c>
      <c r="N141" s="17" t="s">
        <v>52</v>
      </c>
      <c r="O141" s="17" t="s">
        <v>53</v>
      </c>
      <c r="P141" s="17" t="s">
        <v>114</v>
      </c>
      <c r="Q141" s="17" t="s">
        <v>55</v>
      </c>
      <c r="R141" s="17" t="s">
        <v>1051</v>
      </c>
    </row>
    <row r="142" spans="1:18" ht="42" x14ac:dyDescent="0.25">
      <c r="A142" s="19" t="s">
        <v>1069</v>
      </c>
      <c r="B142" s="19" t="s">
        <v>1070</v>
      </c>
      <c r="C142" s="16"/>
      <c r="D142" s="16" t="s">
        <v>221</v>
      </c>
      <c r="E142" s="16" t="s">
        <v>157</v>
      </c>
      <c r="F142" s="16" t="s">
        <v>47</v>
      </c>
      <c r="G142" s="16"/>
      <c r="H142" s="16" t="s">
        <v>208</v>
      </c>
      <c r="I142" s="16" t="s">
        <v>1071</v>
      </c>
      <c r="J142" s="16" t="s">
        <v>1072</v>
      </c>
      <c r="K142" s="16"/>
      <c r="L142" s="16" t="s">
        <v>1073</v>
      </c>
      <c r="M142" s="16" t="s">
        <v>1074</v>
      </c>
      <c r="N142" s="16" t="s">
        <v>179</v>
      </c>
      <c r="O142" s="16" t="s">
        <v>180</v>
      </c>
      <c r="P142" s="16" t="s">
        <v>181</v>
      </c>
      <c r="Q142" s="16" t="s">
        <v>55</v>
      </c>
      <c r="R142" s="16" t="s">
        <v>1051</v>
      </c>
    </row>
    <row r="143" spans="1:18" ht="63" x14ac:dyDescent="0.25">
      <c r="A143" s="19" t="s">
        <v>1075</v>
      </c>
      <c r="B143" s="19" t="s">
        <v>1076</v>
      </c>
      <c r="C143" s="17"/>
      <c r="D143" s="17" t="s">
        <v>615</v>
      </c>
      <c r="E143" s="17" t="s">
        <v>157</v>
      </c>
      <c r="F143" s="17" t="s">
        <v>47</v>
      </c>
      <c r="G143" s="17"/>
      <c r="H143" s="17" t="s">
        <v>1077</v>
      </c>
      <c r="I143" s="17" t="s">
        <v>1078</v>
      </c>
      <c r="J143" s="17" t="s">
        <v>1079</v>
      </c>
      <c r="K143" s="17"/>
      <c r="L143" s="17" t="s">
        <v>1080</v>
      </c>
      <c r="M143" s="17" t="s">
        <v>1081</v>
      </c>
      <c r="N143" s="17" t="s">
        <v>124</v>
      </c>
      <c r="O143" s="17" t="s">
        <v>104</v>
      </c>
      <c r="P143" s="17" t="s">
        <v>181</v>
      </c>
      <c r="Q143" s="17" t="s">
        <v>55</v>
      </c>
      <c r="R143" s="17" t="s">
        <v>1051</v>
      </c>
    </row>
    <row r="144" spans="1:18" ht="63" x14ac:dyDescent="0.25">
      <c r="A144" s="19" t="s">
        <v>1082</v>
      </c>
      <c r="B144" s="19" t="s">
        <v>1083</v>
      </c>
      <c r="C144" s="16"/>
      <c r="D144" s="16" t="s">
        <v>1084</v>
      </c>
      <c r="E144" s="16" t="s">
        <v>60</v>
      </c>
      <c r="F144" s="16" t="s">
        <v>47</v>
      </c>
      <c r="G144" s="16"/>
      <c r="H144" s="16" t="s">
        <v>1085</v>
      </c>
      <c r="I144" s="16" t="s">
        <v>1086</v>
      </c>
      <c r="J144" s="16" t="s">
        <v>1087</v>
      </c>
      <c r="K144" s="16"/>
      <c r="L144" s="16" t="s">
        <v>1088</v>
      </c>
      <c r="M144" s="16" t="s">
        <v>1089</v>
      </c>
      <c r="N144" s="16" t="s">
        <v>369</v>
      </c>
      <c r="O144" s="16" t="s">
        <v>370</v>
      </c>
      <c r="P144" s="16" t="s">
        <v>181</v>
      </c>
      <c r="Q144" s="16" t="s">
        <v>55</v>
      </c>
      <c r="R144" s="16" t="s">
        <v>1051</v>
      </c>
    </row>
    <row r="145" spans="1:18" ht="52.5" x14ac:dyDescent="0.25">
      <c r="A145" s="19" t="s">
        <v>1090</v>
      </c>
      <c r="B145" s="19" t="s">
        <v>1091</v>
      </c>
      <c r="C145" s="17"/>
      <c r="D145" s="17" t="s">
        <v>1092</v>
      </c>
      <c r="E145" s="17" t="s">
        <v>46</v>
      </c>
      <c r="F145" s="17" t="s">
        <v>47</v>
      </c>
      <c r="G145" s="17"/>
      <c r="H145" s="17" t="s">
        <v>1093</v>
      </c>
      <c r="I145" s="17" t="s">
        <v>1094</v>
      </c>
      <c r="J145" s="17" t="s">
        <v>1095</v>
      </c>
      <c r="K145" s="17"/>
      <c r="L145" s="17" t="s">
        <v>1096</v>
      </c>
      <c r="M145" s="17" t="s">
        <v>1097</v>
      </c>
      <c r="N145" s="17" t="s">
        <v>52</v>
      </c>
      <c r="O145" s="17" t="s">
        <v>53</v>
      </c>
      <c r="P145" s="17" t="s">
        <v>454</v>
      </c>
      <c r="Q145" s="17" t="s">
        <v>55</v>
      </c>
      <c r="R145" s="17" t="s">
        <v>106</v>
      </c>
    </row>
    <row r="146" spans="1:18" ht="63" x14ac:dyDescent="0.25">
      <c r="A146" s="19" t="s">
        <v>1098</v>
      </c>
      <c r="B146" s="19" t="s">
        <v>1099</v>
      </c>
      <c r="C146" s="16"/>
      <c r="D146" s="16" t="s">
        <v>1100</v>
      </c>
      <c r="E146" s="16" t="s">
        <v>75</v>
      </c>
      <c r="F146" s="16" t="s">
        <v>47</v>
      </c>
      <c r="G146" s="16"/>
      <c r="H146" s="16" t="s">
        <v>1101</v>
      </c>
      <c r="I146" s="16" t="s">
        <v>1102</v>
      </c>
      <c r="J146" s="16" t="s">
        <v>1103</v>
      </c>
      <c r="K146" s="16"/>
      <c r="L146" s="16" t="s">
        <v>1104</v>
      </c>
      <c r="M146" s="16" t="s">
        <v>1105</v>
      </c>
      <c r="N146" s="16" t="s">
        <v>52</v>
      </c>
      <c r="O146" s="16" t="s">
        <v>53</v>
      </c>
      <c r="P146" s="16" t="s">
        <v>360</v>
      </c>
      <c r="Q146" s="16" t="s">
        <v>55</v>
      </c>
      <c r="R146" s="16" t="s">
        <v>1056</v>
      </c>
    </row>
    <row r="147" spans="1:18" ht="63" x14ac:dyDescent="0.25">
      <c r="A147" s="19" t="s">
        <v>1106</v>
      </c>
      <c r="B147" s="19" t="s">
        <v>1107</v>
      </c>
      <c r="C147" s="17"/>
      <c r="D147" s="17" t="s">
        <v>1108</v>
      </c>
      <c r="E147" s="17" t="s">
        <v>75</v>
      </c>
      <c r="F147" s="17" t="s">
        <v>47</v>
      </c>
      <c r="G147" s="17"/>
      <c r="H147" s="17" t="s">
        <v>1101</v>
      </c>
      <c r="I147" s="17" t="s">
        <v>1102</v>
      </c>
      <c r="J147" s="17" t="s">
        <v>1103</v>
      </c>
      <c r="K147" s="17"/>
      <c r="L147" s="17" t="s">
        <v>1104</v>
      </c>
      <c r="M147" s="17" t="s">
        <v>1105</v>
      </c>
      <c r="N147" s="17" t="s">
        <v>52</v>
      </c>
      <c r="O147" s="17" t="s">
        <v>53</v>
      </c>
      <c r="P147" s="17" t="s">
        <v>360</v>
      </c>
      <c r="Q147" s="17" t="s">
        <v>55</v>
      </c>
      <c r="R147" s="17" t="s">
        <v>1056</v>
      </c>
    </row>
    <row r="148" spans="1:18" ht="63" x14ac:dyDescent="0.25">
      <c r="A148" s="19" t="s">
        <v>1109</v>
      </c>
      <c r="B148" s="19" t="s">
        <v>1110</v>
      </c>
      <c r="C148" s="16"/>
      <c r="D148" s="16" t="s">
        <v>1111</v>
      </c>
      <c r="E148" s="16" t="s">
        <v>75</v>
      </c>
      <c r="F148" s="16" t="s">
        <v>47</v>
      </c>
      <c r="G148" s="16"/>
      <c r="H148" s="16" t="s">
        <v>1101</v>
      </c>
      <c r="I148" s="16" t="s">
        <v>1102</v>
      </c>
      <c r="J148" s="16" t="s">
        <v>1103</v>
      </c>
      <c r="K148" s="16"/>
      <c r="L148" s="16" t="s">
        <v>1104</v>
      </c>
      <c r="M148" s="16" t="s">
        <v>1105</v>
      </c>
      <c r="N148" s="16" t="s">
        <v>52</v>
      </c>
      <c r="O148" s="16" t="s">
        <v>53</v>
      </c>
      <c r="P148" s="16" t="s">
        <v>360</v>
      </c>
      <c r="Q148" s="16" t="s">
        <v>55</v>
      </c>
      <c r="R148" s="16" t="s">
        <v>1056</v>
      </c>
    </row>
    <row r="149" spans="1:18" ht="63" x14ac:dyDescent="0.25">
      <c r="A149" s="19" t="s">
        <v>1112</v>
      </c>
      <c r="B149" s="19" t="s">
        <v>1113</v>
      </c>
      <c r="C149" s="17"/>
      <c r="D149" s="17" t="s">
        <v>1114</v>
      </c>
      <c r="E149" s="17" t="s">
        <v>60</v>
      </c>
      <c r="F149" s="17" t="s">
        <v>47</v>
      </c>
      <c r="G149" s="17"/>
      <c r="H149" s="17" t="s">
        <v>1115</v>
      </c>
      <c r="I149" s="17" t="s">
        <v>1116</v>
      </c>
      <c r="J149" s="17" t="s">
        <v>1117</v>
      </c>
      <c r="K149" s="17"/>
      <c r="L149" s="17" t="s">
        <v>1118</v>
      </c>
      <c r="M149" s="17" t="s">
        <v>1119</v>
      </c>
      <c r="N149" s="17" t="s">
        <v>774</v>
      </c>
      <c r="O149" s="17" t="s">
        <v>104</v>
      </c>
      <c r="P149" s="17" t="s">
        <v>105</v>
      </c>
      <c r="Q149" s="17" t="s">
        <v>55</v>
      </c>
      <c r="R149" s="17" t="s">
        <v>1051</v>
      </c>
    </row>
    <row r="150" spans="1:18" ht="42" x14ac:dyDescent="0.25">
      <c r="A150" s="19" t="s">
        <v>1120</v>
      </c>
      <c r="B150" s="19" t="s">
        <v>1121</v>
      </c>
      <c r="C150" s="16"/>
      <c r="D150" s="16" t="s">
        <v>615</v>
      </c>
      <c r="E150" s="16" t="s">
        <v>157</v>
      </c>
      <c r="F150" s="16" t="s">
        <v>47</v>
      </c>
      <c r="G150" s="16"/>
      <c r="H150" s="16" t="s">
        <v>1122</v>
      </c>
      <c r="I150" s="16" t="s">
        <v>1123</v>
      </c>
      <c r="J150" s="16" t="s">
        <v>1124</v>
      </c>
      <c r="K150" s="16"/>
      <c r="L150" s="16" t="s">
        <v>1125</v>
      </c>
      <c r="M150" s="16" t="s">
        <v>1126</v>
      </c>
      <c r="N150" s="16" t="s">
        <v>179</v>
      </c>
      <c r="O150" s="16" t="s">
        <v>180</v>
      </c>
      <c r="P150" s="16" t="s">
        <v>181</v>
      </c>
      <c r="Q150" s="16" t="s">
        <v>55</v>
      </c>
      <c r="R150" s="16" t="s">
        <v>1051</v>
      </c>
    </row>
    <row r="151" spans="1:18" ht="63" x14ac:dyDescent="0.25">
      <c r="A151" s="19" t="s">
        <v>1127</v>
      </c>
      <c r="B151" s="19" t="s">
        <v>1128</v>
      </c>
      <c r="C151" s="17"/>
      <c r="D151" s="17" t="s">
        <v>1129</v>
      </c>
      <c r="E151" s="17" t="s">
        <v>60</v>
      </c>
      <c r="F151" s="17" t="s">
        <v>47</v>
      </c>
      <c r="G151" s="17"/>
      <c r="H151" s="17" t="s">
        <v>1130</v>
      </c>
      <c r="I151" s="17" t="s">
        <v>137</v>
      </c>
      <c r="J151" s="17" t="s">
        <v>1131</v>
      </c>
      <c r="K151" s="17"/>
      <c r="L151" s="17" t="s">
        <v>139</v>
      </c>
      <c r="M151" s="17" t="s">
        <v>140</v>
      </c>
      <c r="N151" s="17" t="s">
        <v>774</v>
      </c>
      <c r="O151" s="17" t="s">
        <v>104</v>
      </c>
      <c r="P151" s="17" t="s">
        <v>105</v>
      </c>
      <c r="Q151" s="17" t="s">
        <v>55</v>
      </c>
      <c r="R151" s="17">
        <v>-12</v>
      </c>
    </row>
    <row r="152" spans="1:18" ht="52.5" x14ac:dyDescent="0.25">
      <c r="A152" s="19" t="s">
        <v>1132</v>
      </c>
      <c r="B152" s="19" t="s">
        <v>1133</v>
      </c>
      <c r="C152" s="16"/>
      <c r="D152" s="16" t="s">
        <v>1134</v>
      </c>
      <c r="E152" s="16" t="s">
        <v>60</v>
      </c>
      <c r="F152" s="16" t="s">
        <v>47</v>
      </c>
      <c r="G152" s="16"/>
      <c r="H152" s="16" t="s">
        <v>1135</v>
      </c>
      <c r="I152" s="16" t="s">
        <v>1136</v>
      </c>
      <c r="J152" s="16" t="s">
        <v>1137</v>
      </c>
      <c r="K152" s="16"/>
      <c r="L152" s="16" t="s">
        <v>1138</v>
      </c>
      <c r="M152" s="16" t="s">
        <v>1139</v>
      </c>
      <c r="N152" s="16" t="s">
        <v>52</v>
      </c>
      <c r="O152" s="16" t="s">
        <v>53</v>
      </c>
      <c r="P152" s="16" t="s">
        <v>1140</v>
      </c>
      <c r="Q152" s="16" t="s">
        <v>55</v>
      </c>
      <c r="R152" s="16" t="s">
        <v>1051</v>
      </c>
    </row>
    <row r="153" spans="1:18" ht="63" x14ac:dyDescent="0.25">
      <c r="A153" s="19" t="s">
        <v>1141</v>
      </c>
      <c r="B153" s="19" t="s">
        <v>1142</v>
      </c>
      <c r="C153" s="17"/>
      <c r="D153" s="17" t="s">
        <v>1143</v>
      </c>
      <c r="E153" s="17" t="s">
        <v>75</v>
      </c>
      <c r="F153" s="17" t="s">
        <v>47</v>
      </c>
      <c r="G153" s="17"/>
      <c r="H153" s="17" t="s">
        <v>442</v>
      </c>
      <c r="I153" s="17" t="s">
        <v>443</v>
      </c>
      <c r="J153" s="17" t="s">
        <v>1144</v>
      </c>
      <c r="K153" s="17"/>
      <c r="L153" s="17" t="s">
        <v>445</v>
      </c>
      <c r="M153" s="17" t="s">
        <v>446</v>
      </c>
      <c r="N153" s="17" t="s">
        <v>52</v>
      </c>
      <c r="O153" s="17" t="s">
        <v>53</v>
      </c>
      <c r="P153" s="17" t="s">
        <v>93</v>
      </c>
      <c r="Q153" s="17" t="s">
        <v>55</v>
      </c>
      <c r="R153" s="17" t="s">
        <v>1056</v>
      </c>
    </row>
    <row r="154" spans="1:18" ht="52.5" x14ac:dyDescent="0.25">
      <c r="A154" s="19" t="s">
        <v>1145</v>
      </c>
      <c r="B154" s="19" t="s">
        <v>1146</v>
      </c>
      <c r="C154" s="16"/>
      <c r="D154" s="16" t="s">
        <v>1147</v>
      </c>
      <c r="E154" s="16" t="s">
        <v>60</v>
      </c>
      <c r="F154" s="16" t="s">
        <v>47</v>
      </c>
      <c r="G154" s="16"/>
      <c r="H154" s="16" t="s">
        <v>1148</v>
      </c>
      <c r="I154" s="16" t="s">
        <v>1149</v>
      </c>
      <c r="J154" s="16" t="s">
        <v>1150</v>
      </c>
      <c r="K154" s="16"/>
      <c r="L154" s="16" t="s">
        <v>1151</v>
      </c>
      <c r="M154" s="16" t="s">
        <v>1152</v>
      </c>
      <c r="N154" s="16" t="s">
        <v>52</v>
      </c>
      <c r="O154" s="16" t="s">
        <v>53</v>
      </c>
      <c r="P154" s="16" t="s">
        <v>66</v>
      </c>
      <c r="Q154" s="16" t="s">
        <v>55</v>
      </c>
      <c r="R154" s="16" t="s">
        <v>1051</v>
      </c>
    </row>
    <row r="155" spans="1:18" ht="52.5" x14ac:dyDescent="0.25">
      <c r="A155" s="19" t="s">
        <v>1153</v>
      </c>
      <c r="B155" s="19" t="s">
        <v>1154</v>
      </c>
      <c r="C155" s="17"/>
      <c r="D155" s="17" t="s">
        <v>1155</v>
      </c>
      <c r="E155" s="17" t="s">
        <v>60</v>
      </c>
      <c r="F155" s="17" t="s">
        <v>47</v>
      </c>
      <c r="G155" s="17"/>
      <c r="H155" s="17" t="s">
        <v>1156</v>
      </c>
      <c r="I155" s="17" t="s">
        <v>1157</v>
      </c>
      <c r="J155" s="17" t="s">
        <v>1158</v>
      </c>
      <c r="K155" s="17"/>
      <c r="L155" s="17" t="s">
        <v>1159</v>
      </c>
      <c r="M155" s="17"/>
      <c r="N155" s="17" t="s">
        <v>447</v>
      </c>
      <c r="O155" s="17" t="s">
        <v>152</v>
      </c>
      <c r="P155" s="17" t="s">
        <v>153</v>
      </c>
      <c r="Q155" s="17" t="s">
        <v>55</v>
      </c>
      <c r="R155" s="17" t="s">
        <v>1051</v>
      </c>
    </row>
    <row r="156" spans="1:18" ht="63" x14ac:dyDescent="0.25">
      <c r="A156" s="19" t="s">
        <v>1160</v>
      </c>
      <c r="B156" s="19" t="s">
        <v>1161</v>
      </c>
      <c r="C156" s="16"/>
      <c r="D156" s="16" t="s">
        <v>1162</v>
      </c>
      <c r="E156" s="16" t="s">
        <v>75</v>
      </c>
      <c r="F156" s="16" t="s">
        <v>47</v>
      </c>
      <c r="G156" s="16"/>
      <c r="H156" s="16" t="s">
        <v>1163</v>
      </c>
      <c r="I156" s="16" t="s">
        <v>1164</v>
      </c>
      <c r="J156" s="16" t="s">
        <v>1165</v>
      </c>
      <c r="K156" s="16"/>
      <c r="L156" s="16" t="s">
        <v>1166</v>
      </c>
      <c r="M156" s="16" t="s">
        <v>1167</v>
      </c>
      <c r="N156" s="16" t="s">
        <v>52</v>
      </c>
      <c r="O156" s="16" t="s">
        <v>53</v>
      </c>
      <c r="P156" s="16" t="s">
        <v>93</v>
      </c>
      <c r="Q156" s="16" t="s">
        <v>55</v>
      </c>
      <c r="R156" s="16" t="s">
        <v>1056</v>
      </c>
    </row>
    <row r="157" spans="1:18" ht="52.5" x14ac:dyDescent="0.25">
      <c r="A157" s="19" t="s">
        <v>1168</v>
      </c>
      <c r="B157" s="19" t="s">
        <v>1169</v>
      </c>
      <c r="C157" s="17"/>
      <c r="D157" s="17" t="s">
        <v>1170</v>
      </c>
      <c r="E157" s="17" t="s">
        <v>75</v>
      </c>
      <c r="F157" s="17" t="s">
        <v>47</v>
      </c>
      <c r="G157" s="17"/>
      <c r="H157" s="17" t="s">
        <v>1171</v>
      </c>
      <c r="I157" s="17" t="s">
        <v>1172</v>
      </c>
      <c r="J157" s="17" t="s">
        <v>1173</v>
      </c>
      <c r="K157" s="17"/>
      <c r="L157" s="17" t="s">
        <v>1174</v>
      </c>
      <c r="M157" s="17"/>
      <c r="N157" s="17" t="s">
        <v>1175</v>
      </c>
      <c r="O157" s="17" t="s">
        <v>152</v>
      </c>
      <c r="P157" s="17" t="s">
        <v>153</v>
      </c>
      <c r="Q157" s="17" t="s">
        <v>55</v>
      </c>
      <c r="R157" s="17" t="s">
        <v>1056</v>
      </c>
    </row>
    <row r="158" spans="1:18" ht="84" x14ac:dyDescent="0.25">
      <c r="A158" s="19" t="s">
        <v>1176</v>
      </c>
      <c r="B158" s="19" t="s">
        <v>1177</v>
      </c>
      <c r="C158" s="16"/>
      <c r="D158" s="16" t="s">
        <v>1178</v>
      </c>
      <c r="E158" s="16" t="s">
        <v>1179</v>
      </c>
      <c r="F158" s="16" t="s">
        <v>47</v>
      </c>
      <c r="G158" s="16"/>
      <c r="H158" s="16" t="s">
        <v>1180</v>
      </c>
      <c r="I158" s="16"/>
      <c r="J158" s="16" t="s">
        <v>1181</v>
      </c>
      <c r="K158" s="16"/>
      <c r="L158" s="16" t="s">
        <v>1182</v>
      </c>
      <c r="M158" s="16"/>
      <c r="N158" s="16" t="s">
        <v>179</v>
      </c>
      <c r="O158" s="16" t="s">
        <v>180</v>
      </c>
      <c r="P158" s="16" t="s">
        <v>181</v>
      </c>
      <c r="Q158" s="16" t="s">
        <v>55</v>
      </c>
      <c r="R158" s="16" t="s">
        <v>1051</v>
      </c>
    </row>
    <row r="159" spans="1:18" ht="84" x14ac:dyDescent="0.25">
      <c r="A159" s="19" t="s">
        <v>1183</v>
      </c>
      <c r="B159" s="19" t="s">
        <v>1184</v>
      </c>
      <c r="C159" s="17"/>
      <c r="D159" s="17" t="s">
        <v>1185</v>
      </c>
      <c r="E159" s="17" t="s">
        <v>60</v>
      </c>
      <c r="F159" s="17" t="s">
        <v>47</v>
      </c>
      <c r="G159" s="17"/>
      <c r="H159" s="17" t="s">
        <v>1186</v>
      </c>
      <c r="I159" s="17" t="s">
        <v>1187</v>
      </c>
      <c r="J159" s="17" t="s">
        <v>1188</v>
      </c>
      <c r="K159" s="17"/>
      <c r="L159" s="17" t="s">
        <v>1189</v>
      </c>
      <c r="M159" s="17" t="s">
        <v>1190</v>
      </c>
      <c r="N159" s="17" t="s">
        <v>52</v>
      </c>
      <c r="O159" s="17" t="s">
        <v>53</v>
      </c>
      <c r="P159" s="17" t="s">
        <v>93</v>
      </c>
      <c r="Q159" s="17" t="s">
        <v>55</v>
      </c>
      <c r="R159" s="17" t="s">
        <v>1051</v>
      </c>
    </row>
    <row r="160" spans="1:18" ht="63" x14ac:dyDescent="0.25">
      <c r="A160" s="19" t="s">
        <v>1191</v>
      </c>
      <c r="B160" s="19" t="s">
        <v>1192</v>
      </c>
      <c r="C160" s="16"/>
      <c r="D160" s="16" t="s">
        <v>1193</v>
      </c>
      <c r="E160" s="16" t="s">
        <v>75</v>
      </c>
      <c r="F160" s="16" t="s">
        <v>47</v>
      </c>
      <c r="G160" s="16"/>
      <c r="H160" s="16" t="s">
        <v>1194</v>
      </c>
      <c r="I160" s="16" t="s">
        <v>1195</v>
      </c>
      <c r="J160" s="16" t="s">
        <v>1196</v>
      </c>
      <c r="K160" s="16"/>
      <c r="L160" s="16" t="s">
        <v>1197</v>
      </c>
      <c r="M160" s="16" t="s">
        <v>1198</v>
      </c>
      <c r="N160" s="16" t="s">
        <v>1199</v>
      </c>
      <c r="O160" s="16" t="s">
        <v>104</v>
      </c>
      <c r="P160" s="16" t="s">
        <v>105</v>
      </c>
      <c r="Q160" s="16" t="s">
        <v>55</v>
      </c>
      <c r="R160" s="16" t="s">
        <v>1056</v>
      </c>
    </row>
    <row r="161" spans="1:18" ht="63" x14ac:dyDescent="0.25">
      <c r="A161" s="19" t="s">
        <v>1200</v>
      </c>
      <c r="B161" s="19" t="s">
        <v>1201</v>
      </c>
      <c r="C161" s="17"/>
      <c r="D161" s="17" t="s">
        <v>1202</v>
      </c>
      <c r="E161" s="17" t="s">
        <v>60</v>
      </c>
      <c r="F161" s="17" t="s">
        <v>47</v>
      </c>
      <c r="G161" s="17"/>
      <c r="H161" s="17" t="s">
        <v>1115</v>
      </c>
      <c r="I161" s="17" t="s">
        <v>1116</v>
      </c>
      <c r="J161" s="17" t="s">
        <v>1203</v>
      </c>
      <c r="K161" s="17"/>
      <c r="L161" s="17" t="s">
        <v>1118</v>
      </c>
      <c r="M161" s="17" t="s">
        <v>1119</v>
      </c>
      <c r="N161" s="17" t="s">
        <v>774</v>
      </c>
      <c r="O161" s="17" t="s">
        <v>104</v>
      </c>
      <c r="P161" s="17" t="s">
        <v>105</v>
      </c>
      <c r="Q161" s="17" t="s">
        <v>55</v>
      </c>
      <c r="R161" s="17" t="s">
        <v>1051</v>
      </c>
    </row>
    <row r="162" spans="1:18" ht="63" x14ac:dyDescent="0.25">
      <c r="A162" s="19" t="s">
        <v>1204</v>
      </c>
      <c r="B162" s="19" t="s">
        <v>1205</v>
      </c>
      <c r="C162" s="16"/>
      <c r="D162" s="16" t="s">
        <v>1206</v>
      </c>
      <c r="E162" s="16" t="s">
        <v>60</v>
      </c>
      <c r="F162" s="16" t="s">
        <v>47</v>
      </c>
      <c r="G162" s="16"/>
      <c r="H162" s="16" t="s">
        <v>1207</v>
      </c>
      <c r="I162" s="16" t="s">
        <v>1208</v>
      </c>
      <c r="J162" s="16" t="s">
        <v>1209</v>
      </c>
      <c r="K162" s="16"/>
      <c r="L162" s="16" t="s">
        <v>1210</v>
      </c>
      <c r="M162" s="16" t="s">
        <v>1211</v>
      </c>
      <c r="N162" s="16" t="s">
        <v>1212</v>
      </c>
      <c r="O162" s="16" t="s">
        <v>152</v>
      </c>
      <c r="P162" s="16" t="s">
        <v>153</v>
      </c>
      <c r="Q162" s="16" t="s">
        <v>55</v>
      </c>
      <c r="R162" s="16" t="s">
        <v>1051</v>
      </c>
    </row>
    <row r="163" spans="1:18" ht="52.5" x14ac:dyDescent="0.25">
      <c r="A163" s="19" t="s">
        <v>1213</v>
      </c>
      <c r="B163" s="19" t="s">
        <v>1214</v>
      </c>
      <c r="C163" s="17"/>
      <c r="D163" s="17" t="s">
        <v>1215</v>
      </c>
      <c r="E163" s="17" t="s">
        <v>157</v>
      </c>
      <c r="F163" s="17" t="s">
        <v>47</v>
      </c>
      <c r="G163" s="17"/>
      <c r="H163" s="17" t="s">
        <v>1216</v>
      </c>
      <c r="I163" s="17"/>
      <c r="J163" s="17" t="s">
        <v>1217</v>
      </c>
      <c r="K163" s="17"/>
      <c r="L163" s="17" t="s">
        <v>1218</v>
      </c>
      <c r="M163" s="17" t="s">
        <v>1219</v>
      </c>
      <c r="N163" s="17" t="s">
        <v>52</v>
      </c>
      <c r="O163" s="17" t="s">
        <v>53</v>
      </c>
      <c r="P163" s="17" t="s">
        <v>256</v>
      </c>
      <c r="Q163" s="17" t="s">
        <v>55</v>
      </c>
      <c r="R163" s="17" t="s">
        <v>1051</v>
      </c>
    </row>
    <row r="164" spans="1:18" ht="63" x14ac:dyDescent="0.25">
      <c r="A164" s="19" t="s">
        <v>1220</v>
      </c>
      <c r="B164" s="19" t="s">
        <v>1221</v>
      </c>
      <c r="C164" s="16"/>
      <c r="D164" s="16" t="s">
        <v>1222</v>
      </c>
      <c r="E164" s="16" t="s">
        <v>60</v>
      </c>
      <c r="F164" s="16" t="s">
        <v>47</v>
      </c>
      <c r="G164" s="16"/>
      <c r="H164" s="16" t="s">
        <v>1223</v>
      </c>
      <c r="I164" s="16" t="s">
        <v>1224</v>
      </c>
      <c r="J164" s="16" t="s">
        <v>1225</v>
      </c>
      <c r="K164" s="16"/>
      <c r="L164" s="16" t="s">
        <v>1226</v>
      </c>
      <c r="M164" s="16"/>
      <c r="N164" s="16" t="s">
        <v>52</v>
      </c>
      <c r="O164" s="16" t="s">
        <v>53</v>
      </c>
      <c r="P164" s="16" t="s">
        <v>66</v>
      </c>
      <c r="Q164" s="16" t="s">
        <v>55</v>
      </c>
      <c r="R164" s="16" t="s">
        <v>1051</v>
      </c>
    </row>
    <row r="165" spans="1:18" ht="115.5" x14ac:dyDescent="0.25">
      <c r="A165" s="19" t="s">
        <v>1227</v>
      </c>
      <c r="B165" s="19" t="s">
        <v>1228</v>
      </c>
      <c r="C165" s="17"/>
      <c r="D165" s="17" t="s">
        <v>1229</v>
      </c>
      <c r="E165" s="17" t="s">
        <v>1179</v>
      </c>
      <c r="F165" s="17" t="s">
        <v>47</v>
      </c>
      <c r="G165" s="17"/>
      <c r="H165" s="17" t="s">
        <v>1230</v>
      </c>
      <c r="I165" s="17"/>
      <c r="J165" s="17" t="s">
        <v>1231</v>
      </c>
      <c r="K165" s="17"/>
      <c r="L165" s="17" t="s">
        <v>1232</v>
      </c>
      <c r="M165" s="17"/>
      <c r="N165" s="17" t="s">
        <v>151</v>
      </c>
      <c r="O165" s="17" t="s">
        <v>152</v>
      </c>
      <c r="P165" s="17" t="s">
        <v>153</v>
      </c>
      <c r="Q165" s="17" t="s">
        <v>55</v>
      </c>
      <c r="R165" s="17" t="s">
        <v>1051</v>
      </c>
    </row>
    <row r="166" spans="1:18" ht="52.5" x14ac:dyDescent="0.25">
      <c r="A166" s="19" t="s">
        <v>1233</v>
      </c>
      <c r="B166" s="19" t="s">
        <v>1234</v>
      </c>
      <c r="C166" s="16"/>
      <c r="D166" s="16" t="s">
        <v>1235</v>
      </c>
      <c r="E166" s="16" t="s">
        <v>75</v>
      </c>
      <c r="F166" s="16" t="s">
        <v>47</v>
      </c>
      <c r="G166" s="16"/>
      <c r="H166" s="16" t="s">
        <v>1236</v>
      </c>
      <c r="I166" s="16" t="s">
        <v>1237</v>
      </c>
      <c r="J166" s="16" t="s">
        <v>1238</v>
      </c>
      <c r="K166" s="16"/>
      <c r="L166" s="16" t="s">
        <v>1239</v>
      </c>
      <c r="M166" s="16" t="s">
        <v>1240</v>
      </c>
      <c r="N166" s="16" t="s">
        <v>91</v>
      </c>
      <c r="O166" s="16" t="s">
        <v>92</v>
      </c>
      <c r="P166" s="16" t="s">
        <v>93</v>
      </c>
      <c r="Q166" s="16" t="s">
        <v>55</v>
      </c>
      <c r="R166" s="16" t="s">
        <v>1056</v>
      </c>
    </row>
    <row r="167" spans="1:18" ht="63" x14ac:dyDescent="0.25">
      <c r="A167" s="19" t="s">
        <v>1241</v>
      </c>
      <c r="B167" s="19" t="s">
        <v>1242</v>
      </c>
      <c r="C167" s="17"/>
      <c r="D167" s="17" t="s">
        <v>1243</v>
      </c>
      <c r="E167" s="17" t="s">
        <v>60</v>
      </c>
      <c r="F167" s="17" t="s">
        <v>47</v>
      </c>
      <c r="G167" s="17"/>
      <c r="H167" s="17" t="s">
        <v>1244</v>
      </c>
      <c r="I167" s="17" t="s">
        <v>1245</v>
      </c>
      <c r="J167" s="17" t="s">
        <v>1246</v>
      </c>
      <c r="K167" s="17"/>
      <c r="L167" s="17" t="s">
        <v>1247</v>
      </c>
      <c r="M167" s="17" t="s">
        <v>1248</v>
      </c>
      <c r="N167" s="17" t="s">
        <v>458</v>
      </c>
      <c r="O167" s="17" t="s">
        <v>104</v>
      </c>
      <c r="P167" s="17" t="s">
        <v>105</v>
      </c>
      <c r="Q167" s="17" t="s">
        <v>55</v>
      </c>
      <c r="R167" s="17" t="s">
        <v>1051</v>
      </c>
    </row>
    <row r="168" spans="1:18" ht="73.5" x14ac:dyDescent="0.25">
      <c r="A168" s="19" t="s">
        <v>1249</v>
      </c>
      <c r="B168" s="19" t="s">
        <v>1250</v>
      </c>
      <c r="C168" s="16"/>
      <c r="D168" s="16" t="s">
        <v>1251</v>
      </c>
      <c r="E168" s="16" t="s">
        <v>416</v>
      </c>
      <c r="F168" s="16" t="s">
        <v>47</v>
      </c>
      <c r="G168" s="16"/>
      <c r="H168" s="16" t="s">
        <v>1252</v>
      </c>
      <c r="I168" s="16"/>
      <c r="J168" s="16" t="s">
        <v>1252</v>
      </c>
      <c r="K168" s="16"/>
      <c r="L168" s="16" t="s">
        <v>1253</v>
      </c>
      <c r="M168" s="16"/>
      <c r="N168" s="16" t="s">
        <v>52</v>
      </c>
      <c r="O168" s="16" t="s">
        <v>53</v>
      </c>
      <c r="P168" s="16" t="s">
        <v>256</v>
      </c>
      <c r="Q168" s="16" t="s">
        <v>55</v>
      </c>
      <c r="R168" s="16" t="s">
        <v>1051</v>
      </c>
    </row>
    <row r="169" spans="1:18" ht="63" x14ac:dyDescent="0.25">
      <c r="A169" s="19" t="s">
        <v>1254</v>
      </c>
      <c r="B169" s="19" t="s">
        <v>1255</v>
      </c>
      <c r="C169" s="17"/>
      <c r="D169" s="17" t="s">
        <v>1256</v>
      </c>
      <c r="E169" s="17" t="s">
        <v>75</v>
      </c>
      <c r="F169" s="17" t="s">
        <v>47</v>
      </c>
      <c r="G169" s="17"/>
      <c r="H169" s="17" t="s">
        <v>1257</v>
      </c>
      <c r="I169" s="17" t="s">
        <v>1258</v>
      </c>
      <c r="J169" s="17" t="s">
        <v>1259</v>
      </c>
      <c r="K169" s="17"/>
      <c r="L169" s="17" t="s">
        <v>1260</v>
      </c>
      <c r="M169" s="17" t="s">
        <v>1261</v>
      </c>
      <c r="N169" s="17" t="s">
        <v>646</v>
      </c>
      <c r="O169" s="17" t="s">
        <v>468</v>
      </c>
      <c r="P169" s="17" t="s">
        <v>181</v>
      </c>
      <c r="Q169" s="17" t="s">
        <v>55</v>
      </c>
      <c r="R169" s="17" t="s">
        <v>1056</v>
      </c>
    </row>
    <row r="170" spans="1:18" ht="42" x14ac:dyDescent="0.25">
      <c r="A170" s="19" t="s">
        <v>1262</v>
      </c>
      <c r="B170" s="19" t="s">
        <v>1263</v>
      </c>
      <c r="C170" s="16"/>
      <c r="D170" s="16" t="s">
        <v>1264</v>
      </c>
      <c r="E170" s="16" t="s">
        <v>60</v>
      </c>
      <c r="F170" s="16" t="s">
        <v>47</v>
      </c>
      <c r="G170" s="16"/>
      <c r="H170" s="16" t="s">
        <v>755</v>
      </c>
      <c r="I170" s="16" t="s">
        <v>756</v>
      </c>
      <c r="J170" s="16" t="s">
        <v>1265</v>
      </c>
      <c r="K170" s="16"/>
      <c r="L170" s="16" t="s">
        <v>758</v>
      </c>
      <c r="M170" s="16"/>
      <c r="N170" s="16" t="s">
        <v>52</v>
      </c>
      <c r="O170" s="16" t="s">
        <v>53</v>
      </c>
      <c r="P170" s="16" t="s">
        <v>114</v>
      </c>
      <c r="Q170" s="16" t="s">
        <v>55</v>
      </c>
      <c r="R170" s="16" t="s">
        <v>1051</v>
      </c>
    </row>
    <row r="171" spans="1:18" ht="84" x14ac:dyDescent="0.25">
      <c r="A171" s="19" t="s">
        <v>1266</v>
      </c>
      <c r="B171" s="19" t="s">
        <v>1267</v>
      </c>
      <c r="C171" s="17"/>
      <c r="D171" s="17" t="s">
        <v>1268</v>
      </c>
      <c r="E171" s="17" t="s">
        <v>46</v>
      </c>
      <c r="F171" s="17" t="s">
        <v>47</v>
      </c>
      <c r="G171" s="17"/>
      <c r="H171" s="17" t="s">
        <v>1269</v>
      </c>
      <c r="I171" s="17" t="s">
        <v>1270</v>
      </c>
      <c r="J171" s="17" t="s">
        <v>1271</v>
      </c>
      <c r="K171" s="17"/>
      <c r="L171" s="17" t="s">
        <v>1272</v>
      </c>
      <c r="M171" s="17"/>
      <c r="N171" s="17" t="s">
        <v>52</v>
      </c>
      <c r="O171" s="17" t="s">
        <v>53</v>
      </c>
      <c r="P171" s="17" t="s">
        <v>1140</v>
      </c>
      <c r="Q171" s="17" t="s">
        <v>55</v>
      </c>
      <c r="R171" s="17" t="s">
        <v>106</v>
      </c>
    </row>
    <row r="172" spans="1:18" ht="63" x14ac:dyDescent="0.25">
      <c r="A172" s="19" t="s">
        <v>1273</v>
      </c>
      <c r="B172" s="19" t="s">
        <v>1274</v>
      </c>
      <c r="C172" s="16"/>
      <c r="D172" s="16" t="s">
        <v>1275</v>
      </c>
      <c r="E172" s="16" t="s">
        <v>157</v>
      </c>
      <c r="F172" s="16" t="s">
        <v>47</v>
      </c>
      <c r="G172" s="16"/>
      <c r="H172" s="16" t="s">
        <v>741</v>
      </c>
      <c r="I172" s="16" t="s">
        <v>742</v>
      </c>
      <c r="J172" s="16" t="s">
        <v>743</v>
      </c>
      <c r="K172" s="16"/>
      <c r="L172" s="16" t="s">
        <v>744</v>
      </c>
      <c r="M172" s="16" t="s">
        <v>745</v>
      </c>
      <c r="N172" s="16" t="s">
        <v>646</v>
      </c>
      <c r="O172" s="16" t="s">
        <v>468</v>
      </c>
      <c r="P172" s="16" t="s">
        <v>181</v>
      </c>
      <c r="Q172" s="16" t="s">
        <v>55</v>
      </c>
      <c r="R172" s="16" t="s">
        <v>1051</v>
      </c>
    </row>
    <row r="173" spans="1:18" ht="63" x14ac:dyDescent="0.25">
      <c r="A173" s="19" t="s">
        <v>1276</v>
      </c>
      <c r="B173" s="19" t="s">
        <v>1277</v>
      </c>
      <c r="C173" s="17"/>
      <c r="D173" s="17" t="s">
        <v>1278</v>
      </c>
      <c r="E173" s="17" t="s">
        <v>75</v>
      </c>
      <c r="F173" s="17" t="s">
        <v>47</v>
      </c>
      <c r="G173" s="17"/>
      <c r="H173" s="17" t="s">
        <v>1279</v>
      </c>
      <c r="I173" s="17" t="s">
        <v>1280</v>
      </c>
      <c r="J173" s="17" t="s">
        <v>1281</v>
      </c>
      <c r="K173" s="17"/>
      <c r="L173" s="17" t="s">
        <v>1282</v>
      </c>
      <c r="M173" s="17" t="s">
        <v>1283</v>
      </c>
      <c r="N173" s="17" t="s">
        <v>52</v>
      </c>
      <c r="O173" s="17" t="s">
        <v>53</v>
      </c>
      <c r="P173" s="17" t="s">
        <v>360</v>
      </c>
      <c r="Q173" s="17" t="s">
        <v>55</v>
      </c>
      <c r="R173" s="17" t="s">
        <v>1056</v>
      </c>
    </row>
    <row r="174" spans="1:18" ht="52.5" x14ac:dyDescent="0.25">
      <c r="A174" s="19" t="s">
        <v>1284</v>
      </c>
      <c r="B174" s="19" t="s">
        <v>1285</v>
      </c>
      <c r="C174" s="16"/>
      <c r="D174" s="16" t="s">
        <v>1286</v>
      </c>
      <c r="E174" s="16" t="s">
        <v>60</v>
      </c>
      <c r="F174" s="16" t="s">
        <v>47</v>
      </c>
      <c r="G174" s="16"/>
      <c r="H174" s="16" t="s">
        <v>1287</v>
      </c>
      <c r="I174" s="16" t="s">
        <v>1288</v>
      </c>
      <c r="J174" s="16" t="s">
        <v>1289</v>
      </c>
      <c r="K174" s="16"/>
      <c r="L174" s="16" t="s">
        <v>1290</v>
      </c>
      <c r="M174" s="16" t="s">
        <v>1291</v>
      </c>
      <c r="N174" s="16" t="s">
        <v>1212</v>
      </c>
      <c r="O174" s="16" t="s">
        <v>152</v>
      </c>
      <c r="P174" s="16" t="s">
        <v>153</v>
      </c>
      <c r="Q174" s="16" t="s">
        <v>55</v>
      </c>
      <c r="R174" s="16" t="s">
        <v>1051</v>
      </c>
    </row>
    <row r="175" spans="1:18" ht="42" x14ac:dyDescent="0.25">
      <c r="A175" s="19" t="s">
        <v>1292</v>
      </c>
      <c r="B175" s="19" t="s">
        <v>1293</v>
      </c>
      <c r="C175" s="17"/>
      <c r="D175" s="17" t="s">
        <v>184</v>
      </c>
      <c r="E175" s="17" t="s">
        <v>157</v>
      </c>
      <c r="F175" s="17" t="s">
        <v>47</v>
      </c>
      <c r="G175" s="17"/>
      <c r="H175" s="17" t="s">
        <v>1294</v>
      </c>
      <c r="I175" s="17" t="s">
        <v>1295</v>
      </c>
      <c r="J175" s="17" t="s">
        <v>1296</v>
      </c>
      <c r="K175" s="17"/>
      <c r="L175" s="17" t="s">
        <v>1297</v>
      </c>
      <c r="M175" s="17" t="s">
        <v>1298</v>
      </c>
      <c r="N175" s="17" t="s">
        <v>1299</v>
      </c>
      <c r="O175" s="17" t="s">
        <v>92</v>
      </c>
      <c r="P175" s="17" t="s">
        <v>181</v>
      </c>
      <c r="Q175" s="17" t="s">
        <v>55</v>
      </c>
      <c r="R175" s="17" t="s">
        <v>1051</v>
      </c>
    </row>
    <row r="176" spans="1:18" ht="31.5" x14ac:dyDescent="0.25">
      <c r="A176" s="19" t="s">
        <v>1300</v>
      </c>
      <c r="B176" s="19" t="s">
        <v>1301</v>
      </c>
      <c r="C176" s="16"/>
      <c r="D176" s="16" t="s">
        <v>1302</v>
      </c>
      <c r="E176" s="16" t="s">
        <v>157</v>
      </c>
      <c r="F176" s="16" t="s">
        <v>47</v>
      </c>
      <c r="G176" s="16"/>
      <c r="H176" s="16" t="s">
        <v>1303</v>
      </c>
      <c r="I176" s="16" t="s">
        <v>1304</v>
      </c>
      <c r="J176" s="16" t="s">
        <v>1305</v>
      </c>
      <c r="K176" s="16"/>
      <c r="L176" s="16" t="s">
        <v>1306</v>
      </c>
      <c r="M176" s="16" t="s">
        <v>1307</v>
      </c>
      <c r="N176" s="16" t="s">
        <v>52</v>
      </c>
      <c r="O176" s="16" t="s">
        <v>53</v>
      </c>
      <c r="P176" s="16" t="s">
        <v>345</v>
      </c>
      <c r="Q176" s="16" t="s">
        <v>55</v>
      </c>
      <c r="R176" s="16" t="s">
        <v>1051</v>
      </c>
    </row>
    <row r="177" spans="1:18" ht="63" x14ac:dyDescent="0.25">
      <c r="A177" s="19" t="s">
        <v>1308</v>
      </c>
      <c r="B177" s="19" t="s">
        <v>1309</v>
      </c>
      <c r="C177" s="17"/>
      <c r="D177" s="17" t="s">
        <v>1310</v>
      </c>
      <c r="E177" s="17" t="s">
        <v>60</v>
      </c>
      <c r="F177" s="17" t="s">
        <v>47</v>
      </c>
      <c r="G177" s="17"/>
      <c r="H177" s="17" t="s">
        <v>1244</v>
      </c>
      <c r="I177" s="17" t="s">
        <v>1245</v>
      </c>
      <c r="J177" s="17" t="s">
        <v>1246</v>
      </c>
      <c r="K177" s="17"/>
      <c r="L177" s="17" t="s">
        <v>1247</v>
      </c>
      <c r="M177" s="17" t="s">
        <v>1248</v>
      </c>
      <c r="N177" s="17" t="s">
        <v>458</v>
      </c>
      <c r="O177" s="17" t="s">
        <v>104</v>
      </c>
      <c r="P177" s="17" t="s">
        <v>105</v>
      </c>
      <c r="Q177" s="17" t="s">
        <v>55</v>
      </c>
      <c r="R177" s="17" t="s">
        <v>1051</v>
      </c>
    </row>
    <row r="178" spans="1:18" ht="52.5" x14ac:dyDescent="0.25">
      <c r="A178" s="19" t="s">
        <v>1311</v>
      </c>
      <c r="B178" s="19" t="s">
        <v>1312</v>
      </c>
      <c r="C178" s="16"/>
      <c r="D178" s="16" t="s">
        <v>173</v>
      </c>
      <c r="E178" s="16" t="s">
        <v>157</v>
      </c>
      <c r="F178" s="16" t="s">
        <v>47</v>
      </c>
      <c r="G178" s="16"/>
      <c r="H178" s="16" t="s">
        <v>1313</v>
      </c>
      <c r="I178" s="16" t="s">
        <v>1314</v>
      </c>
      <c r="J178" s="16" t="s">
        <v>1315</v>
      </c>
      <c r="K178" s="16"/>
      <c r="L178" s="16" t="s">
        <v>1316</v>
      </c>
      <c r="M178" s="16" t="s">
        <v>1317</v>
      </c>
      <c r="N178" s="16" t="s">
        <v>179</v>
      </c>
      <c r="O178" s="16" t="s">
        <v>180</v>
      </c>
      <c r="P178" s="16" t="s">
        <v>181</v>
      </c>
      <c r="Q178" s="16" t="s">
        <v>55</v>
      </c>
      <c r="R178" s="16" t="s">
        <v>1318</v>
      </c>
    </row>
    <row r="179" spans="1:18" ht="63" x14ac:dyDescent="0.25">
      <c r="A179" s="19" t="s">
        <v>1319</v>
      </c>
      <c r="B179" s="19" t="s">
        <v>1320</v>
      </c>
      <c r="C179" s="17"/>
      <c r="D179" s="17" t="s">
        <v>173</v>
      </c>
      <c r="E179" s="17" t="s">
        <v>157</v>
      </c>
      <c r="F179" s="17" t="s">
        <v>47</v>
      </c>
      <c r="G179" s="17"/>
      <c r="H179" s="17" t="s">
        <v>1321</v>
      </c>
      <c r="I179" s="17" t="s">
        <v>1322</v>
      </c>
      <c r="J179" s="17" t="s">
        <v>1323</v>
      </c>
      <c r="K179" s="17"/>
      <c r="L179" s="17" t="s">
        <v>1324</v>
      </c>
      <c r="M179" s="17" t="s">
        <v>1325</v>
      </c>
      <c r="N179" s="17" t="s">
        <v>124</v>
      </c>
      <c r="O179" s="17" t="s">
        <v>104</v>
      </c>
      <c r="P179" s="17" t="s">
        <v>181</v>
      </c>
      <c r="Q179" s="17" t="s">
        <v>55</v>
      </c>
      <c r="R179" s="17" t="s">
        <v>1318</v>
      </c>
    </row>
    <row r="180" spans="1:18" ht="42" x14ac:dyDescent="0.25">
      <c r="A180" s="19" t="s">
        <v>1326</v>
      </c>
      <c r="B180" s="19" t="s">
        <v>1327</v>
      </c>
      <c r="C180" s="16"/>
      <c r="D180" s="16" t="s">
        <v>213</v>
      </c>
      <c r="E180" s="16" t="s">
        <v>157</v>
      </c>
      <c r="F180" s="16" t="s">
        <v>47</v>
      </c>
      <c r="G180" s="16"/>
      <c r="H180" s="16" t="s">
        <v>206</v>
      </c>
      <c r="I180" s="16" t="s">
        <v>1328</v>
      </c>
      <c r="J180" s="16" t="s">
        <v>1329</v>
      </c>
      <c r="K180" s="16"/>
      <c r="L180" s="16" t="s">
        <v>1330</v>
      </c>
      <c r="M180" s="16" t="s">
        <v>1331</v>
      </c>
      <c r="N180" s="16" t="s">
        <v>179</v>
      </c>
      <c r="O180" s="16" t="s">
        <v>180</v>
      </c>
      <c r="P180" s="16" t="s">
        <v>181</v>
      </c>
      <c r="Q180" s="16" t="s">
        <v>55</v>
      </c>
      <c r="R180" s="16" t="s">
        <v>1318</v>
      </c>
    </row>
    <row r="181" spans="1:18" ht="42" x14ac:dyDescent="0.25">
      <c r="A181" s="19" t="s">
        <v>1332</v>
      </c>
      <c r="B181" s="19" t="s">
        <v>1333</v>
      </c>
      <c r="C181" s="17"/>
      <c r="D181" s="17" t="s">
        <v>213</v>
      </c>
      <c r="E181" s="17" t="s">
        <v>157</v>
      </c>
      <c r="F181" s="17" t="s">
        <v>47</v>
      </c>
      <c r="G181" s="17"/>
      <c r="H181" s="17" t="s">
        <v>174</v>
      </c>
      <c r="I181" s="17" t="s">
        <v>111</v>
      </c>
      <c r="J181" s="17" t="s">
        <v>110</v>
      </c>
      <c r="K181" s="17"/>
      <c r="L181" s="17" t="s">
        <v>1334</v>
      </c>
      <c r="M181" s="17" t="s">
        <v>1335</v>
      </c>
      <c r="N181" s="17" t="s">
        <v>1299</v>
      </c>
      <c r="O181" s="17" t="s">
        <v>92</v>
      </c>
      <c r="P181" s="17" t="s">
        <v>181</v>
      </c>
      <c r="Q181" s="17" t="s">
        <v>55</v>
      </c>
      <c r="R181" s="17" t="s">
        <v>1318</v>
      </c>
    </row>
    <row r="182" spans="1:18" ht="42" x14ac:dyDescent="0.25">
      <c r="A182" s="19" t="s">
        <v>1336</v>
      </c>
      <c r="B182" s="19" t="s">
        <v>1337</v>
      </c>
      <c r="C182" s="16"/>
      <c r="D182" s="16" t="s">
        <v>173</v>
      </c>
      <c r="E182" s="16" t="s">
        <v>157</v>
      </c>
      <c r="F182" s="16" t="s">
        <v>47</v>
      </c>
      <c r="G182" s="16"/>
      <c r="H182" s="16" t="s">
        <v>1338</v>
      </c>
      <c r="I182" s="16" t="s">
        <v>1339</v>
      </c>
      <c r="J182" s="16" t="s">
        <v>1340</v>
      </c>
      <c r="K182" s="16"/>
      <c r="L182" s="16" t="s">
        <v>1341</v>
      </c>
      <c r="M182" s="16" t="s">
        <v>1342</v>
      </c>
      <c r="N182" s="16" t="s">
        <v>52</v>
      </c>
      <c r="O182" s="16" t="s">
        <v>53</v>
      </c>
      <c r="P182" s="16" t="s">
        <v>81</v>
      </c>
      <c r="Q182" s="16" t="s">
        <v>142</v>
      </c>
      <c r="R182" s="16" t="s">
        <v>1318</v>
      </c>
    </row>
    <row r="183" spans="1:18" ht="42" x14ac:dyDescent="0.25">
      <c r="A183" s="19" t="s">
        <v>1343</v>
      </c>
      <c r="B183" s="19" t="s">
        <v>1344</v>
      </c>
      <c r="C183" s="17"/>
      <c r="D183" s="17" t="s">
        <v>615</v>
      </c>
      <c r="E183" s="17" t="s">
        <v>157</v>
      </c>
      <c r="F183" s="17" t="s">
        <v>47</v>
      </c>
      <c r="G183" s="17"/>
      <c r="H183" s="17" t="s">
        <v>1345</v>
      </c>
      <c r="I183" s="17" t="s">
        <v>1346</v>
      </c>
      <c r="J183" s="17" t="s">
        <v>1347</v>
      </c>
      <c r="K183" s="17"/>
      <c r="L183" s="17" t="s">
        <v>1348</v>
      </c>
      <c r="M183" s="17" t="s">
        <v>1349</v>
      </c>
      <c r="N183" s="17" t="s">
        <v>179</v>
      </c>
      <c r="O183" s="17" t="s">
        <v>180</v>
      </c>
      <c r="P183" s="17" t="s">
        <v>181</v>
      </c>
      <c r="Q183" s="17" t="s">
        <v>55</v>
      </c>
      <c r="R183" s="17" t="s">
        <v>1318</v>
      </c>
    </row>
    <row r="184" spans="1:18" ht="42" x14ac:dyDescent="0.25">
      <c r="A184" s="19" t="s">
        <v>1350</v>
      </c>
      <c r="B184" s="19" t="s">
        <v>1351</v>
      </c>
      <c r="C184" s="16"/>
      <c r="D184" s="16" t="s">
        <v>615</v>
      </c>
      <c r="E184" s="16" t="s">
        <v>157</v>
      </c>
      <c r="F184" s="16" t="s">
        <v>47</v>
      </c>
      <c r="G184" s="16"/>
      <c r="H184" s="16" t="s">
        <v>1352</v>
      </c>
      <c r="I184" s="16" t="s">
        <v>1353</v>
      </c>
      <c r="J184" s="16" t="s">
        <v>1354</v>
      </c>
      <c r="K184" s="16"/>
      <c r="L184" s="16" t="s">
        <v>1355</v>
      </c>
      <c r="M184" s="16" t="s">
        <v>1356</v>
      </c>
      <c r="N184" s="16" t="s">
        <v>179</v>
      </c>
      <c r="O184" s="16" t="s">
        <v>180</v>
      </c>
      <c r="P184" s="16" t="s">
        <v>181</v>
      </c>
      <c r="Q184" s="16" t="s">
        <v>55</v>
      </c>
      <c r="R184" s="16" t="s">
        <v>1318</v>
      </c>
    </row>
    <row r="185" spans="1:18" ht="63" x14ac:dyDescent="0.25">
      <c r="A185" s="19" t="s">
        <v>1357</v>
      </c>
      <c r="B185" s="19" t="s">
        <v>1358</v>
      </c>
      <c r="C185" s="17"/>
      <c r="D185" s="17" t="s">
        <v>1359</v>
      </c>
      <c r="E185" s="17" t="s">
        <v>1179</v>
      </c>
      <c r="F185" s="17" t="s">
        <v>47</v>
      </c>
      <c r="G185" s="17"/>
      <c r="H185" s="17" t="s">
        <v>826</v>
      </c>
      <c r="I185" s="17" t="s">
        <v>827</v>
      </c>
      <c r="J185" s="17" t="s">
        <v>1360</v>
      </c>
      <c r="K185" s="17"/>
      <c r="L185" s="17" t="s">
        <v>830</v>
      </c>
      <c r="M185" s="17"/>
      <c r="N185" s="17" t="s">
        <v>151</v>
      </c>
      <c r="O185" s="17" t="s">
        <v>152</v>
      </c>
      <c r="P185" s="17" t="s">
        <v>153</v>
      </c>
      <c r="Q185" s="17" t="s">
        <v>55</v>
      </c>
      <c r="R185" s="17" t="s">
        <v>1318</v>
      </c>
    </row>
    <row r="186" spans="1:18" ht="63" x14ac:dyDescent="0.25">
      <c r="A186" s="19" t="s">
        <v>1361</v>
      </c>
      <c r="B186" s="19" t="s">
        <v>1362</v>
      </c>
      <c r="C186" s="16"/>
      <c r="D186" s="16" t="s">
        <v>1363</v>
      </c>
      <c r="E186" s="16" t="s">
        <v>60</v>
      </c>
      <c r="F186" s="16" t="s">
        <v>47</v>
      </c>
      <c r="G186" s="16"/>
      <c r="H186" s="16" t="s">
        <v>1364</v>
      </c>
      <c r="I186" s="16" t="s">
        <v>913</v>
      </c>
      <c r="J186" s="16" t="s">
        <v>1365</v>
      </c>
      <c r="K186" s="16"/>
      <c r="L186" s="16" t="s">
        <v>1366</v>
      </c>
      <c r="M186" s="16" t="s">
        <v>1367</v>
      </c>
      <c r="N186" s="16" t="s">
        <v>52</v>
      </c>
      <c r="O186" s="16" t="s">
        <v>53</v>
      </c>
      <c r="P186" s="16" t="s">
        <v>93</v>
      </c>
      <c r="Q186" s="16" t="s">
        <v>55</v>
      </c>
      <c r="R186" s="16" t="s">
        <v>1318</v>
      </c>
    </row>
    <row r="187" spans="1:18" ht="63" x14ac:dyDescent="0.25">
      <c r="A187" s="19" t="s">
        <v>1368</v>
      </c>
      <c r="B187" s="19" t="s">
        <v>1369</v>
      </c>
      <c r="C187" s="17"/>
      <c r="D187" s="17" t="s">
        <v>1370</v>
      </c>
      <c r="E187" s="17" t="s">
        <v>60</v>
      </c>
      <c r="F187" s="17" t="s">
        <v>47</v>
      </c>
      <c r="G187" s="17"/>
      <c r="H187" s="17" t="s">
        <v>1371</v>
      </c>
      <c r="I187" s="17" t="s">
        <v>1372</v>
      </c>
      <c r="J187" s="17" t="s">
        <v>1373</v>
      </c>
      <c r="K187" s="17"/>
      <c r="L187" s="17" t="s">
        <v>1374</v>
      </c>
      <c r="M187" s="17" t="s">
        <v>1375</v>
      </c>
      <c r="N187" s="17" t="s">
        <v>52</v>
      </c>
      <c r="O187" s="17" t="s">
        <v>53</v>
      </c>
      <c r="P187" s="17" t="s">
        <v>66</v>
      </c>
      <c r="Q187" s="17" t="s">
        <v>55</v>
      </c>
      <c r="R187" s="17" t="s">
        <v>1318</v>
      </c>
    </row>
    <row r="188" spans="1:18" ht="42" x14ac:dyDescent="0.25">
      <c r="A188" s="19" t="s">
        <v>1376</v>
      </c>
      <c r="B188" s="19" t="s">
        <v>1377</v>
      </c>
      <c r="C188" s="16"/>
      <c r="D188" s="16" t="s">
        <v>1378</v>
      </c>
      <c r="E188" s="16" t="s">
        <v>46</v>
      </c>
      <c r="F188" s="16" t="s">
        <v>47</v>
      </c>
      <c r="G188" s="16"/>
      <c r="H188" s="16" t="s">
        <v>1379</v>
      </c>
      <c r="I188" s="16" t="s">
        <v>1380</v>
      </c>
      <c r="J188" s="16" t="s">
        <v>1381</v>
      </c>
      <c r="K188" s="16"/>
      <c r="L188" s="16" t="s">
        <v>1382</v>
      </c>
      <c r="M188" s="16" t="s">
        <v>1383</v>
      </c>
      <c r="N188" s="16" t="s">
        <v>52</v>
      </c>
      <c r="O188" s="16" t="s">
        <v>53</v>
      </c>
      <c r="P188" s="16" t="s">
        <v>907</v>
      </c>
      <c r="Q188" s="16" t="s">
        <v>55</v>
      </c>
      <c r="R188" s="16" t="s">
        <v>1384</v>
      </c>
    </row>
    <row r="189" spans="1:18" ht="42" x14ac:dyDescent="0.25">
      <c r="A189" s="19" t="s">
        <v>1385</v>
      </c>
      <c r="B189" s="19" t="s">
        <v>1386</v>
      </c>
      <c r="C189" s="17"/>
      <c r="D189" s="17" t="s">
        <v>221</v>
      </c>
      <c r="E189" s="17" t="s">
        <v>157</v>
      </c>
      <c r="F189" s="17" t="s">
        <v>47</v>
      </c>
      <c r="G189" s="17"/>
      <c r="H189" s="17" t="s">
        <v>1387</v>
      </c>
      <c r="I189" s="17" t="s">
        <v>1388</v>
      </c>
      <c r="J189" s="17"/>
      <c r="K189" s="17"/>
      <c r="L189" s="17" t="s">
        <v>1389</v>
      </c>
      <c r="M189" s="17" t="s">
        <v>1390</v>
      </c>
      <c r="N189" s="17" t="s">
        <v>179</v>
      </c>
      <c r="O189" s="17" t="s">
        <v>180</v>
      </c>
      <c r="P189" s="17" t="s">
        <v>181</v>
      </c>
      <c r="Q189" s="17" t="s">
        <v>55</v>
      </c>
      <c r="R189" s="17" t="s">
        <v>1318</v>
      </c>
    </row>
    <row r="190" spans="1:18" ht="63" x14ac:dyDescent="0.25">
      <c r="A190" s="19" t="s">
        <v>1391</v>
      </c>
      <c r="B190" s="19" t="s">
        <v>1392</v>
      </c>
      <c r="C190" s="16"/>
      <c r="D190" s="16" t="s">
        <v>1393</v>
      </c>
      <c r="E190" s="16" t="s">
        <v>60</v>
      </c>
      <c r="F190" s="16" t="s">
        <v>47</v>
      </c>
      <c r="G190" s="16"/>
      <c r="H190" s="16" t="s">
        <v>1394</v>
      </c>
      <c r="I190" s="16" t="s">
        <v>1395</v>
      </c>
      <c r="J190" s="16" t="s">
        <v>1396</v>
      </c>
      <c r="K190" s="16"/>
      <c r="L190" s="16" t="s">
        <v>1397</v>
      </c>
      <c r="M190" s="16" t="s">
        <v>1398</v>
      </c>
      <c r="N190" s="16" t="s">
        <v>774</v>
      </c>
      <c r="O190" s="16" t="s">
        <v>104</v>
      </c>
      <c r="P190" s="16" t="s">
        <v>105</v>
      </c>
      <c r="Q190" s="16" t="s">
        <v>55</v>
      </c>
      <c r="R190" s="16" t="s">
        <v>1318</v>
      </c>
    </row>
    <row r="191" spans="1:18" ht="63" x14ac:dyDescent="0.25">
      <c r="A191" s="19" t="s">
        <v>1399</v>
      </c>
      <c r="B191" s="19" t="s">
        <v>1400</v>
      </c>
      <c r="C191" s="17"/>
      <c r="D191" s="17" t="s">
        <v>1401</v>
      </c>
      <c r="E191" s="17" t="s">
        <v>60</v>
      </c>
      <c r="F191" s="17" t="s">
        <v>47</v>
      </c>
      <c r="G191" s="17"/>
      <c r="H191" s="17" t="s">
        <v>1236</v>
      </c>
      <c r="I191" s="17" t="s">
        <v>1237</v>
      </c>
      <c r="J191" s="17" t="s">
        <v>1402</v>
      </c>
      <c r="K191" s="17"/>
      <c r="L191" s="17" t="s">
        <v>1239</v>
      </c>
      <c r="M191" s="17" t="s">
        <v>1240</v>
      </c>
      <c r="N191" s="17" t="s">
        <v>774</v>
      </c>
      <c r="O191" s="17" t="s">
        <v>104</v>
      </c>
      <c r="P191" s="17" t="s">
        <v>105</v>
      </c>
      <c r="Q191" s="17" t="s">
        <v>55</v>
      </c>
      <c r="R191" s="17" t="s">
        <v>1318</v>
      </c>
    </row>
    <row r="192" spans="1:18" ht="63" x14ac:dyDescent="0.25">
      <c r="A192" s="19" t="s">
        <v>1403</v>
      </c>
      <c r="B192" s="19" t="s">
        <v>1404</v>
      </c>
      <c r="C192" s="16"/>
      <c r="D192" s="16" t="s">
        <v>1405</v>
      </c>
      <c r="E192" s="16" t="s">
        <v>46</v>
      </c>
      <c r="F192" s="16" t="s">
        <v>47</v>
      </c>
      <c r="G192" s="16"/>
      <c r="H192" s="16" t="s">
        <v>1394</v>
      </c>
      <c r="I192" s="16" t="s">
        <v>1395</v>
      </c>
      <c r="J192" s="16" t="s">
        <v>1396</v>
      </c>
      <c r="K192" s="16"/>
      <c r="L192" s="16" t="s">
        <v>1397</v>
      </c>
      <c r="M192" s="16" t="s">
        <v>1398</v>
      </c>
      <c r="N192" s="16" t="s">
        <v>124</v>
      </c>
      <c r="O192" s="16" t="s">
        <v>104</v>
      </c>
      <c r="P192" s="16" t="s">
        <v>181</v>
      </c>
      <c r="Q192" s="16" t="s">
        <v>55</v>
      </c>
      <c r="R192" s="16" t="s">
        <v>1384</v>
      </c>
    </row>
    <row r="193" spans="1:18" ht="63" x14ac:dyDescent="0.25">
      <c r="A193" s="19" t="s">
        <v>1406</v>
      </c>
      <c r="B193" s="19" t="s">
        <v>1407</v>
      </c>
      <c r="C193" s="17"/>
      <c r="D193" s="17" t="s">
        <v>1408</v>
      </c>
      <c r="E193" s="17" t="s">
        <v>60</v>
      </c>
      <c r="F193" s="17" t="s">
        <v>47</v>
      </c>
      <c r="G193" s="17"/>
      <c r="H193" s="17" t="s">
        <v>505</v>
      </c>
      <c r="I193" s="17" t="s">
        <v>506</v>
      </c>
      <c r="J193" s="17" t="s">
        <v>507</v>
      </c>
      <c r="K193" s="17"/>
      <c r="L193" s="17" t="s">
        <v>508</v>
      </c>
      <c r="M193" s="17" t="s">
        <v>509</v>
      </c>
      <c r="N193" s="17" t="s">
        <v>124</v>
      </c>
      <c r="O193" s="17" t="s">
        <v>104</v>
      </c>
      <c r="P193" s="17" t="s">
        <v>181</v>
      </c>
      <c r="Q193" s="17" t="s">
        <v>55</v>
      </c>
      <c r="R193" s="17" t="s">
        <v>1318</v>
      </c>
    </row>
    <row r="194" spans="1:18" ht="63" x14ac:dyDescent="0.25">
      <c r="A194" s="19" t="s">
        <v>1409</v>
      </c>
      <c r="B194" s="19" t="s">
        <v>1410</v>
      </c>
      <c r="C194" s="16"/>
      <c r="D194" s="16" t="s">
        <v>1411</v>
      </c>
      <c r="E194" s="16" t="s">
        <v>75</v>
      </c>
      <c r="F194" s="16" t="s">
        <v>47</v>
      </c>
      <c r="G194" s="16"/>
      <c r="H194" s="16" t="s">
        <v>1412</v>
      </c>
      <c r="I194" s="16" t="s">
        <v>1413</v>
      </c>
      <c r="J194" s="16" t="s">
        <v>1414</v>
      </c>
      <c r="K194" s="16"/>
      <c r="L194" s="16" t="s">
        <v>1415</v>
      </c>
      <c r="M194" s="16" t="s">
        <v>1416</v>
      </c>
      <c r="N194" s="16" t="s">
        <v>91</v>
      </c>
      <c r="O194" s="16" t="s">
        <v>92</v>
      </c>
      <c r="P194" s="16" t="s">
        <v>93</v>
      </c>
      <c r="Q194" s="16" t="s">
        <v>55</v>
      </c>
      <c r="R194" s="16" t="s">
        <v>1417</v>
      </c>
    </row>
    <row r="195" spans="1:18" ht="31.5" x14ac:dyDescent="0.25">
      <c r="A195" s="19" t="s">
        <v>1418</v>
      </c>
      <c r="B195" s="19" t="s">
        <v>1419</v>
      </c>
      <c r="C195" s="17"/>
      <c r="D195" s="17" t="s">
        <v>1420</v>
      </c>
      <c r="E195" s="17" t="s">
        <v>157</v>
      </c>
      <c r="F195" s="17" t="s">
        <v>47</v>
      </c>
      <c r="G195" s="17"/>
      <c r="H195" s="17" t="s">
        <v>214</v>
      </c>
      <c r="I195" s="17" t="s">
        <v>215</v>
      </c>
      <c r="J195" s="17" t="s">
        <v>216</v>
      </c>
      <c r="K195" s="17"/>
      <c r="L195" s="17" t="s">
        <v>217</v>
      </c>
      <c r="M195" s="17" t="s">
        <v>218</v>
      </c>
      <c r="N195" s="17" t="s">
        <v>52</v>
      </c>
      <c r="O195" s="17" t="s">
        <v>53</v>
      </c>
      <c r="P195" s="17" t="s">
        <v>256</v>
      </c>
      <c r="Q195" s="17" t="s">
        <v>55</v>
      </c>
      <c r="R195" s="17" t="s">
        <v>1318</v>
      </c>
    </row>
    <row r="196" spans="1:18" ht="42" x14ac:dyDescent="0.25">
      <c r="A196" s="19" t="s">
        <v>1421</v>
      </c>
      <c r="B196" s="19" t="s">
        <v>1422</v>
      </c>
      <c r="C196" s="16"/>
      <c r="D196" s="16" t="s">
        <v>221</v>
      </c>
      <c r="E196" s="16" t="s">
        <v>157</v>
      </c>
      <c r="F196" s="16" t="s">
        <v>47</v>
      </c>
      <c r="G196" s="16"/>
      <c r="H196" s="16" t="s">
        <v>206</v>
      </c>
      <c r="I196" s="16" t="s">
        <v>1423</v>
      </c>
      <c r="J196" s="16" t="s">
        <v>1424</v>
      </c>
      <c r="K196" s="16"/>
      <c r="L196" s="16" t="s">
        <v>1425</v>
      </c>
      <c r="M196" s="16" t="s">
        <v>1426</v>
      </c>
      <c r="N196" s="16" t="s">
        <v>52</v>
      </c>
      <c r="O196" s="16" t="s">
        <v>53</v>
      </c>
      <c r="P196" s="16" t="s">
        <v>638</v>
      </c>
      <c r="Q196" s="16" t="s">
        <v>55</v>
      </c>
      <c r="R196" s="16" t="s">
        <v>1318</v>
      </c>
    </row>
    <row r="197" spans="1:18" ht="63" x14ac:dyDescent="0.25">
      <c r="A197" s="19" t="s">
        <v>1427</v>
      </c>
      <c r="B197" s="19" t="s">
        <v>1428</v>
      </c>
      <c r="C197" s="17"/>
      <c r="D197" s="17" t="s">
        <v>221</v>
      </c>
      <c r="E197" s="17" t="s">
        <v>157</v>
      </c>
      <c r="F197" s="17" t="s">
        <v>47</v>
      </c>
      <c r="G197" s="17"/>
      <c r="H197" s="17" t="s">
        <v>1429</v>
      </c>
      <c r="I197" s="17" t="s">
        <v>1430</v>
      </c>
      <c r="J197" s="17" t="s">
        <v>1431</v>
      </c>
      <c r="K197" s="17"/>
      <c r="L197" s="17" t="s">
        <v>1432</v>
      </c>
      <c r="M197" s="17" t="s">
        <v>1433</v>
      </c>
      <c r="N197" s="17" t="s">
        <v>646</v>
      </c>
      <c r="O197" s="17" t="s">
        <v>468</v>
      </c>
      <c r="P197" s="17" t="s">
        <v>181</v>
      </c>
      <c r="Q197" s="17" t="s">
        <v>55</v>
      </c>
      <c r="R197" s="17" t="s">
        <v>1318</v>
      </c>
    </row>
    <row r="198" spans="1:18" ht="63" x14ac:dyDescent="0.25">
      <c r="A198" s="19" t="s">
        <v>1434</v>
      </c>
      <c r="B198" s="19" t="s">
        <v>1435</v>
      </c>
      <c r="C198" s="16"/>
      <c r="D198" s="16" t="s">
        <v>1436</v>
      </c>
      <c r="E198" s="16" t="s">
        <v>1179</v>
      </c>
      <c r="F198" s="16" t="s">
        <v>47</v>
      </c>
      <c r="G198" s="16"/>
      <c r="H198" s="16" t="s">
        <v>1437</v>
      </c>
      <c r="I198" s="16"/>
      <c r="J198" s="16" t="s">
        <v>676</v>
      </c>
      <c r="K198" s="16"/>
      <c r="L198" s="16" t="s">
        <v>1438</v>
      </c>
      <c r="M198" s="16"/>
      <c r="N198" s="16" t="s">
        <v>369</v>
      </c>
      <c r="O198" s="16" t="s">
        <v>370</v>
      </c>
      <c r="P198" s="16" t="s">
        <v>181</v>
      </c>
      <c r="Q198" s="16" t="s">
        <v>55</v>
      </c>
      <c r="R198" s="16" t="s">
        <v>1318</v>
      </c>
    </row>
    <row r="199" spans="1:18" ht="63" x14ac:dyDescent="0.25">
      <c r="A199" s="19" t="s">
        <v>1439</v>
      </c>
      <c r="B199" s="19" t="s">
        <v>1440</v>
      </c>
      <c r="C199" s="17"/>
      <c r="D199" s="17" t="s">
        <v>1441</v>
      </c>
      <c r="E199" s="17" t="s">
        <v>60</v>
      </c>
      <c r="F199" s="17" t="s">
        <v>47</v>
      </c>
      <c r="G199" s="17"/>
      <c r="H199" s="17" t="s">
        <v>1130</v>
      </c>
      <c r="I199" s="17" t="s">
        <v>137</v>
      </c>
      <c r="J199" s="17" t="s">
        <v>1442</v>
      </c>
      <c r="K199" s="17"/>
      <c r="L199" s="17" t="s">
        <v>139</v>
      </c>
      <c r="M199" s="17" t="s">
        <v>140</v>
      </c>
      <c r="N199" s="17" t="s">
        <v>52</v>
      </c>
      <c r="O199" s="17" t="s">
        <v>53</v>
      </c>
      <c r="P199" s="17" t="s">
        <v>66</v>
      </c>
      <c r="Q199" s="17" t="s">
        <v>55</v>
      </c>
      <c r="R199" s="17" t="s">
        <v>1318</v>
      </c>
    </row>
    <row r="200" spans="1:18" ht="105" x14ac:dyDescent="0.25">
      <c r="A200" s="19" t="s">
        <v>1443</v>
      </c>
      <c r="B200" s="19" t="s">
        <v>1444</v>
      </c>
      <c r="C200" s="16"/>
      <c r="D200" s="16" t="s">
        <v>1445</v>
      </c>
      <c r="E200" s="16" t="s">
        <v>75</v>
      </c>
      <c r="F200" s="16" t="s">
        <v>47</v>
      </c>
      <c r="G200" s="16"/>
      <c r="H200" s="16" t="s">
        <v>1446</v>
      </c>
      <c r="I200" s="16" t="s">
        <v>1447</v>
      </c>
      <c r="J200" s="16" t="s">
        <v>1448</v>
      </c>
      <c r="K200" s="16"/>
      <c r="L200" s="16" t="s">
        <v>1449</v>
      </c>
      <c r="M200" s="16"/>
      <c r="N200" s="16" t="s">
        <v>868</v>
      </c>
      <c r="O200" s="16" t="s">
        <v>869</v>
      </c>
      <c r="P200" s="16" t="s">
        <v>81</v>
      </c>
      <c r="Q200" s="16" t="s">
        <v>55</v>
      </c>
      <c r="R200" s="16" t="s">
        <v>1417</v>
      </c>
    </row>
    <row r="201" spans="1:18" ht="63" x14ac:dyDescent="0.25">
      <c r="A201" s="19" t="s">
        <v>1450</v>
      </c>
      <c r="B201" s="19" t="s">
        <v>1451</v>
      </c>
      <c r="C201" s="17"/>
      <c r="D201" s="17" t="s">
        <v>1452</v>
      </c>
      <c r="E201" s="17" t="s">
        <v>60</v>
      </c>
      <c r="F201" s="17" t="s">
        <v>47</v>
      </c>
      <c r="G201" s="17"/>
      <c r="H201" s="17" t="s">
        <v>1163</v>
      </c>
      <c r="I201" s="17" t="s">
        <v>1164</v>
      </c>
      <c r="J201" s="17" t="s">
        <v>1453</v>
      </c>
      <c r="K201" s="17"/>
      <c r="L201" s="17" t="s">
        <v>1166</v>
      </c>
      <c r="M201" s="17" t="s">
        <v>1167</v>
      </c>
      <c r="N201" s="17" t="s">
        <v>52</v>
      </c>
      <c r="O201" s="17" t="s">
        <v>53</v>
      </c>
      <c r="P201" s="17" t="s">
        <v>93</v>
      </c>
      <c r="Q201" s="17" t="s">
        <v>55</v>
      </c>
      <c r="R201" s="17">
        <v>-11</v>
      </c>
    </row>
    <row r="202" spans="1:18" ht="42" x14ac:dyDescent="0.25">
      <c r="A202" s="19" t="s">
        <v>1454</v>
      </c>
      <c r="B202" s="19" t="s">
        <v>1455</v>
      </c>
      <c r="C202" s="16"/>
      <c r="D202" s="16" t="s">
        <v>1456</v>
      </c>
      <c r="E202" s="16" t="s">
        <v>1179</v>
      </c>
      <c r="F202" s="16" t="s">
        <v>47</v>
      </c>
      <c r="G202" s="16"/>
      <c r="H202" s="16" t="s">
        <v>1457</v>
      </c>
      <c r="I202" s="16" t="s">
        <v>1458</v>
      </c>
      <c r="J202" s="16" t="s">
        <v>1459</v>
      </c>
      <c r="K202" s="16"/>
      <c r="L202" s="16" t="s">
        <v>1460</v>
      </c>
      <c r="M202" s="16"/>
      <c r="N202" s="16" t="s">
        <v>1461</v>
      </c>
      <c r="O202" s="16" t="s">
        <v>1462</v>
      </c>
      <c r="P202" s="16" t="s">
        <v>1463</v>
      </c>
      <c r="Q202" s="16" t="s">
        <v>55</v>
      </c>
      <c r="R202" s="16" t="s">
        <v>1318</v>
      </c>
    </row>
    <row r="203" spans="1:18" ht="126" x14ac:dyDescent="0.25">
      <c r="A203" s="19" t="s">
        <v>1464</v>
      </c>
      <c r="B203" s="19" t="s">
        <v>1465</v>
      </c>
      <c r="C203" s="17"/>
      <c r="D203" s="17" t="s">
        <v>1466</v>
      </c>
      <c r="E203" s="17" t="s">
        <v>1179</v>
      </c>
      <c r="F203" s="17" t="s">
        <v>47</v>
      </c>
      <c r="G203" s="17"/>
      <c r="H203" s="17" t="s">
        <v>1467</v>
      </c>
      <c r="I203" s="17" t="s">
        <v>1468</v>
      </c>
      <c r="J203" s="17" t="s">
        <v>1469</v>
      </c>
      <c r="K203" s="17"/>
      <c r="L203" s="17" t="s">
        <v>1470</v>
      </c>
      <c r="M203" s="17"/>
      <c r="N203" s="17" t="s">
        <v>52</v>
      </c>
      <c r="O203" s="17" t="s">
        <v>53</v>
      </c>
      <c r="P203" s="17" t="s">
        <v>1471</v>
      </c>
      <c r="Q203" s="17" t="s">
        <v>55</v>
      </c>
      <c r="R203" s="17" t="s">
        <v>1318</v>
      </c>
    </row>
    <row r="204" spans="1:18" ht="63" x14ac:dyDescent="0.25">
      <c r="A204" s="19" t="s">
        <v>1472</v>
      </c>
      <c r="B204" s="19" t="s">
        <v>1473</v>
      </c>
      <c r="C204" s="16"/>
      <c r="D204" s="16" t="s">
        <v>1474</v>
      </c>
      <c r="E204" s="16" t="s">
        <v>60</v>
      </c>
      <c r="F204" s="16" t="s">
        <v>47</v>
      </c>
      <c r="G204" s="16"/>
      <c r="H204" s="16" t="s">
        <v>462</v>
      </c>
      <c r="I204" s="16" t="s">
        <v>463</v>
      </c>
      <c r="J204" s="16" t="s">
        <v>464</v>
      </c>
      <c r="K204" s="16"/>
      <c r="L204" s="16" t="s">
        <v>465</v>
      </c>
      <c r="M204" s="16" t="s">
        <v>466</v>
      </c>
      <c r="N204" s="16" t="s">
        <v>774</v>
      </c>
      <c r="O204" s="16" t="s">
        <v>104</v>
      </c>
      <c r="P204" s="16" t="s">
        <v>105</v>
      </c>
      <c r="Q204" s="16" t="s">
        <v>55</v>
      </c>
      <c r="R204" s="16" t="s">
        <v>1318</v>
      </c>
    </row>
    <row r="205" spans="1:18" ht="31.5" x14ac:dyDescent="0.25">
      <c r="A205" s="19" t="s">
        <v>1475</v>
      </c>
      <c r="B205" s="19" t="s">
        <v>1476</v>
      </c>
      <c r="C205" s="17"/>
      <c r="D205" s="17" t="s">
        <v>1477</v>
      </c>
      <c r="E205" s="17" t="s">
        <v>416</v>
      </c>
      <c r="F205" s="17" t="s">
        <v>47</v>
      </c>
      <c r="G205" s="17"/>
      <c r="H205" s="17" t="s">
        <v>1478</v>
      </c>
      <c r="I205" s="17" t="s">
        <v>1479</v>
      </c>
      <c r="J205" s="17" t="s">
        <v>1480</v>
      </c>
      <c r="K205" s="17"/>
      <c r="L205" s="17" t="s">
        <v>1481</v>
      </c>
      <c r="M205" s="17"/>
      <c r="N205" s="17" t="s">
        <v>422</v>
      </c>
      <c r="O205" s="17" t="s">
        <v>423</v>
      </c>
      <c r="P205" s="17" t="s">
        <v>181</v>
      </c>
      <c r="Q205" s="17" t="s">
        <v>55</v>
      </c>
      <c r="R205" s="17" t="s">
        <v>1318</v>
      </c>
    </row>
    <row r="206" spans="1:18" ht="63" x14ac:dyDescent="0.25">
      <c r="A206" s="19" t="s">
        <v>1482</v>
      </c>
      <c r="B206" s="19" t="s">
        <v>1483</v>
      </c>
      <c r="C206" s="16"/>
      <c r="D206" s="16" t="s">
        <v>1484</v>
      </c>
      <c r="E206" s="16" t="s">
        <v>60</v>
      </c>
      <c r="F206" s="16" t="s">
        <v>47</v>
      </c>
      <c r="G206" s="16"/>
      <c r="H206" s="16" t="s">
        <v>1485</v>
      </c>
      <c r="I206" s="16" t="s">
        <v>1486</v>
      </c>
      <c r="J206" s="16" t="s">
        <v>1487</v>
      </c>
      <c r="K206" s="16"/>
      <c r="L206" s="16" t="s">
        <v>1488</v>
      </c>
      <c r="M206" s="16" t="s">
        <v>1489</v>
      </c>
      <c r="N206" s="16" t="s">
        <v>774</v>
      </c>
      <c r="O206" s="16" t="s">
        <v>104</v>
      </c>
      <c r="P206" s="16" t="s">
        <v>105</v>
      </c>
      <c r="Q206" s="16" t="s">
        <v>55</v>
      </c>
      <c r="R206" s="16" t="s">
        <v>1318</v>
      </c>
    </row>
    <row r="207" spans="1:18" ht="157.5" x14ac:dyDescent="0.25">
      <c r="A207" s="19" t="s">
        <v>1490</v>
      </c>
      <c r="B207" s="19" t="s">
        <v>1491</v>
      </c>
      <c r="C207" s="17"/>
      <c r="D207" s="17" t="s">
        <v>1492</v>
      </c>
      <c r="E207" s="17" t="s">
        <v>1179</v>
      </c>
      <c r="F207" s="17" t="s">
        <v>47</v>
      </c>
      <c r="G207" s="17"/>
      <c r="H207" s="17" t="s">
        <v>1493</v>
      </c>
      <c r="I207" s="17" t="s">
        <v>1494</v>
      </c>
      <c r="J207" s="17" t="s">
        <v>1495</v>
      </c>
      <c r="K207" s="17"/>
      <c r="L207" s="17" t="s">
        <v>1496</v>
      </c>
      <c r="M207" s="17"/>
      <c r="N207" s="17" t="s">
        <v>52</v>
      </c>
      <c r="O207" s="17" t="s">
        <v>53</v>
      </c>
      <c r="P207" s="17" t="s">
        <v>1140</v>
      </c>
      <c r="Q207" s="17" t="s">
        <v>55</v>
      </c>
      <c r="R207" s="17" t="s">
        <v>1318</v>
      </c>
    </row>
    <row r="208" spans="1:18" ht="84" x14ac:dyDescent="0.25">
      <c r="A208" s="19" t="s">
        <v>1497</v>
      </c>
      <c r="B208" s="19" t="s">
        <v>1498</v>
      </c>
      <c r="C208" s="16"/>
      <c r="D208" s="16" t="s">
        <v>1499</v>
      </c>
      <c r="E208" s="16" t="s">
        <v>75</v>
      </c>
      <c r="F208" s="16" t="s">
        <v>47</v>
      </c>
      <c r="G208" s="16"/>
      <c r="H208" s="16" t="s">
        <v>1500</v>
      </c>
      <c r="I208" s="16" t="s">
        <v>1501</v>
      </c>
      <c r="J208" s="16" t="s">
        <v>1502</v>
      </c>
      <c r="K208" s="16"/>
      <c r="L208" s="16" t="s">
        <v>1503</v>
      </c>
      <c r="M208" s="16" t="s">
        <v>1504</v>
      </c>
      <c r="N208" s="16" t="s">
        <v>91</v>
      </c>
      <c r="O208" s="16" t="s">
        <v>92</v>
      </c>
      <c r="P208" s="16" t="s">
        <v>93</v>
      </c>
      <c r="Q208" s="16" t="s">
        <v>55</v>
      </c>
      <c r="R208" s="16" t="s">
        <v>1417</v>
      </c>
    </row>
    <row r="209" spans="1:18" ht="63" x14ac:dyDescent="0.25">
      <c r="A209" s="19" t="s">
        <v>1505</v>
      </c>
      <c r="B209" s="19" t="s">
        <v>1506</v>
      </c>
      <c r="C209" s="17"/>
      <c r="D209" s="17" t="s">
        <v>1507</v>
      </c>
      <c r="E209" s="17" t="s">
        <v>60</v>
      </c>
      <c r="F209" s="17" t="s">
        <v>47</v>
      </c>
      <c r="G209" s="17"/>
      <c r="H209" s="17" t="s">
        <v>1508</v>
      </c>
      <c r="I209" s="17" t="s">
        <v>1509</v>
      </c>
      <c r="J209" s="17" t="s">
        <v>1510</v>
      </c>
      <c r="K209" s="17"/>
      <c r="L209" s="17" t="s">
        <v>1511</v>
      </c>
      <c r="M209" s="17"/>
      <c r="N209" s="17" t="s">
        <v>774</v>
      </c>
      <c r="O209" s="17" t="s">
        <v>104</v>
      </c>
      <c r="P209" s="17" t="s">
        <v>105</v>
      </c>
      <c r="Q209" s="17" t="s">
        <v>55</v>
      </c>
      <c r="R209" s="17" t="s">
        <v>1318</v>
      </c>
    </row>
    <row r="210" spans="1:18" ht="52.5" x14ac:dyDescent="0.25">
      <c r="A210" s="19" t="s">
        <v>1512</v>
      </c>
      <c r="B210" s="19" t="s">
        <v>1513</v>
      </c>
      <c r="C210" s="16"/>
      <c r="D210" s="16" t="s">
        <v>1514</v>
      </c>
      <c r="E210" s="16" t="s">
        <v>157</v>
      </c>
      <c r="F210" s="16" t="s">
        <v>47</v>
      </c>
      <c r="G210" s="16"/>
      <c r="H210" s="16" t="s">
        <v>1515</v>
      </c>
      <c r="I210" s="16" t="s">
        <v>1516</v>
      </c>
      <c r="J210" s="16" t="s">
        <v>208</v>
      </c>
      <c r="K210" s="16"/>
      <c r="L210" s="16" t="s">
        <v>1517</v>
      </c>
      <c r="M210" s="16"/>
      <c r="N210" s="16" t="s">
        <v>1045</v>
      </c>
      <c r="O210" s="16" t="s">
        <v>630</v>
      </c>
      <c r="P210" s="16" t="s">
        <v>766</v>
      </c>
      <c r="Q210" s="16" t="s">
        <v>55</v>
      </c>
      <c r="R210" s="16" t="s">
        <v>1318</v>
      </c>
    </row>
    <row r="211" spans="1:18" ht="42" x14ac:dyDescent="0.25">
      <c r="A211" s="19" t="s">
        <v>1518</v>
      </c>
      <c r="B211" s="19" t="s">
        <v>1519</v>
      </c>
      <c r="C211" s="17"/>
      <c r="D211" s="17" t="s">
        <v>1520</v>
      </c>
      <c r="E211" s="17" t="s">
        <v>157</v>
      </c>
      <c r="F211" s="17" t="s">
        <v>47</v>
      </c>
      <c r="G211" s="17"/>
      <c r="H211" s="17" t="s">
        <v>1521</v>
      </c>
      <c r="I211" s="17" t="s">
        <v>1522</v>
      </c>
      <c r="J211" s="17" t="s">
        <v>1523</v>
      </c>
      <c r="K211" s="17"/>
      <c r="L211" s="17" t="s">
        <v>1524</v>
      </c>
      <c r="M211" s="17" t="s">
        <v>1525</v>
      </c>
      <c r="N211" s="17" t="s">
        <v>179</v>
      </c>
      <c r="O211" s="17" t="s">
        <v>180</v>
      </c>
      <c r="P211" s="17" t="s">
        <v>181</v>
      </c>
      <c r="Q211" s="17" t="s">
        <v>55</v>
      </c>
      <c r="R211" s="17" t="s">
        <v>1318</v>
      </c>
    </row>
    <row r="212" spans="1:18" ht="31.5" x14ac:dyDescent="0.25">
      <c r="A212" s="19" t="s">
        <v>1526</v>
      </c>
      <c r="B212" s="19" t="s">
        <v>1527</v>
      </c>
      <c r="C212" s="16"/>
      <c r="D212" s="16" t="s">
        <v>1528</v>
      </c>
      <c r="E212" s="16" t="s">
        <v>157</v>
      </c>
      <c r="F212" s="16" t="s">
        <v>47</v>
      </c>
      <c r="G212" s="16"/>
      <c r="H212" s="16" t="s">
        <v>716</v>
      </c>
      <c r="I212" s="16" t="s">
        <v>717</v>
      </c>
      <c r="J212" s="16" t="s">
        <v>1529</v>
      </c>
      <c r="K212" s="16"/>
      <c r="L212" s="16" t="s">
        <v>1530</v>
      </c>
      <c r="M212" s="16" t="s">
        <v>1531</v>
      </c>
      <c r="N212" s="16" t="s">
        <v>52</v>
      </c>
      <c r="O212" s="16" t="s">
        <v>53</v>
      </c>
      <c r="P212" s="16" t="s">
        <v>256</v>
      </c>
      <c r="Q212" s="16" t="s">
        <v>55</v>
      </c>
      <c r="R212" s="16" t="s">
        <v>1318</v>
      </c>
    </row>
    <row r="213" spans="1:18" ht="42" x14ac:dyDescent="0.25">
      <c r="A213" s="19" t="s">
        <v>1532</v>
      </c>
      <c r="B213" s="19" t="s">
        <v>1533</v>
      </c>
      <c r="C213" s="17"/>
      <c r="D213" s="17" t="s">
        <v>1534</v>
      </c>
      <c r="E213" s="17" t="s">
        <v>157</v>
      </c>
      <c r="F213" s="17" t="s">
        <v>47</v>
      </c>
      <c r="G213" s="17"/>
      <c r="H213" s="17" t="s">
        <v>1535</v>
      </c>
      <c r="I213" s="17" t="s">
        <v>1536</v>
      </c>
      <c r="J213" s="17" t="s">
        <v>1537</v>
      </c>
      <c r="K213" s="17"/>
      <c r="L213" s="17" t="s">
        <v>1538</v>
      </c>
      <c r="M213" s="17" t="s">
        <v>1539</v>
      </c>
      <c r="N213" s="17" t="s">
        <v>179</v>
      </c>
      <c r="O213" s="17" t="s">
        <v>180</v>
      </c>
      <c r="P213" s="17" t="s">
        <v>181</v>
      </c>
      <c r="Q213" s="17" t="s">
        <v>55</v>
      </c>
      <c r="R213" s="17" t="s">
        <v>1318</v>
      </c>
    </row>
    <row r="214" spans="1:18" ht="105" x14ac:dyDescent="0.25">
      <c r="A214" s="19" t="s">
        <v>1540</v>
      </c>
      <c r="B214" s="19" t="s">
        <v>1541</v>
      </c>
      <c r="C214" s="16"/>
      <c r="D214" s="16" t="s">
        <v>1542</v>
      </c>
      <c r="E214" s="16" t="s">
        <v>97</v>
      </c>
      <c r="F214" s="16" t="s">
        <v>47</v>
      </c>
      <c r="G214" s="16"/>
      <c r="H214" s="16" t="s">
        <v>1543</v>
      </c>
      <c r="I214" s="16" t="s">
        <v>1544</v>
      </c>
      <c r="J214" s="16" t="s">
        <v>1545</v>
      </c>
      <c r="K214" s="16"/>
      <c r="L214" s="16" t="s">
        <v>1546</v>
      </c>
      <c r="M214" s="16" t="s">
        <v>1547</v>
      </c>
      <c r="N214" s="16" t="s">
        <v>916</v>
      </c>
      <c r="O214" s="16" t="s">
        <v>869</v>
      </c>
      <c r="P214" s="16" t="s">
        <v>81</v>
      </c>
      <c r="Q214" s="16" t="s">
        <v>55</v>
      </c>
      <c r="R214" s="16" t="s">
        <v>1548</v>
      </c>
    </row>
    <row r="215" spans="1:18" ht="73.5" x14ac:dyDescent="0.25">
      <c r="A215" s="19" t="s">
        <v>1549</v>
      </c>
      <c r="B215" s="19" t="s">
        <v>1550</v>
      </c>
      <c r="C215" s="17"/>
      <c r="D215" s="17" t="s">
        <v>1484</v>
      </c>
      <c r="E215" s="17" t="s">
        <v>60</v>
      </c>
      <c r="F215" s="17" t="s">
        <v>47</v>
      </c>
      <c r="G215" s="17"/>
      <c r="H215" s="17" t="s">
        <v>1551</v>
      </c>
      <c r="I215" s="17" t="s">
        <v>1552</v>
      </c>
      <c r="J215" s="17" t="s">
        <v>1553</v>
      </c>
      <c r="K215" s="17"/>
      <c r="L215" s="17" t="s">
        <v>1554</v>
      </c>
      <c r="M215" s="17"/>
      <c r="N215" s="17" t="s">
        <v>458</v>
      </c>
      <c r="O215" s="17" t="s">
        <v>104</v>
      </c>
      <c r="P215" s="17" t="s">
        <v>105</v>
      </c>
      <c r="Q215" s="17" t="s">
        <v>55</v>
      </c>
      <c r="R215" s="17" t="s">
        <v>1555</v>
      </c>
    </row>
    <row r="216" spans="1:18" ht="63" x14ac:dyDescent="0.25">
      <c r="A216" s="19" t="s">
        <v>1556</v>
      </c>
      <c r="B216" s="19" t="s">
        <v>1557</v>
      </c>
      <c r="C216" s="16"/>
      <c r="D216" s="16" t="s">
        <v>1558</v>
      </c>
      <c r="E216" s="16" t="s">
        <v>75</v>
      </c>
      <c r="F216" s="16" t="s">
        <v>47</v>
      </c>
      <c r="G216" s="16"/>
      <c r="H216" s="16" t="s">
        <v>1559</v>
      </c>
      <c r="I216" s="16" t="s">
        <v>1560</v>
      </c>
      <c r="J216" s="16" t="s">
        <v>1561</v>
      </c>
      <c r="K216" s="16"/>
      <c r="L216" s="16" t="s">
        <v>1562</v>
      </c>
      <c r="M216" s="16" t="s">
        <v>1563</v>
      </c>
      <c r="N216" s="16" t="s">
        <v>52</v>
      </c>
      <c r="O216" s="16" t="s">
        <v>53</v>
      </c>
      <c r="P216" s="16" t="s">
        <v>360</v>
      </c>
      <c r="Q216" s="16" t="s">
        <v>55</v>
      </c>
      <c r="R216" s="16" t="s">
        <v>1564</v>
      </c>
    </row>
    <row r="217" spans="1:18" ht="73.5" x14ac:dyDescent="0.25">
      <c r="A217" s="19" t="s">
        <v>1565</v>
      </c>
      <c r="B217" s="19" t="s">
        <v>1566</v>
      </c>
      <c r="C217" s="17"/>
      <c r="D217" s="17" t="s">
        <v>1567</v>
      </c>
      <c r="E217" s="17" t="s">
        <v>75</v>
      </c>
      <c r="F217" s="17" t="s">
        <v>47</v>
      </c>
      <c r="G217" s="17"/>
      <c r="H217" s="17" t="s">
        <v>1568</v>
      </c>
      <c r="I217" s="17" t="s">
        <v>1569</v>
      </c>
      <c r="J217" s="17" t="s">
        <v>1570</v>
      </c>
      <c r="K217" s="17"/>
      <c r="L217" s="17" t="s">
        <v>1571</v>
      </c>
      <c r="M217" s="17" t="s">
        <v>1572</v>
      </c>
      <c r="N217" s="17" t="s">
        <v>124</v>
      </c>
      <c r="O217" s="17" t="s">
        <v>104</v>
      </c>
      <c r="P217" s="17" t="s">
        <v>181</v>
      </c>
      <c r="Q217" s="17" t="s">
        <v>55</v>
      </c>
      <c r="R217" s="17" t="s">
        <v>1564</v>
      </c>
    </row>
    <row r="218" spans="1:18" ht="84" x14ac:dyDescent="0.25">
      <c r="A218" s="19" t="s">
        <v>1573</v>
      </c>
      <c r="B218" s="19" t="s">
        <v>1574</v>
      </c>
      <c r="C218" s="16"/>
      <c r="D218" s="16" t="s">
        <v>1575</v>
      </c>
      <c r="E218" s="16" t="s">
        <v>1576</v>
      </c>
      <c r="F218" s="16" t="s">
        <v>47</v>
      </c>
      <c r="G218" s="16"/>
      <c r="H218" s="16" t="s">
        <v>1180</v>
      </c>
      <c r="I218" s="16"/>
      <c r="J218" s="16" t="s">
        <v>1181</v>
      </c>
      <c r="K218" s="16"/>
      <c r="L218" s="16" t="s">
        <v>1182</v>
      </c>
      <c r="M218" s="16"/>
      <c r="N218" s="16" t="s">
        <v>422</v>
      </c>
      <c r="O218" s="16" t="s">
        <v>423</v>
      </c>
      <c r="P218" s="16" t="s">
        <v>181</v>
      </c>
      <c r="Q218" s="16" t="s">
        <v>55</v>
      </c>
      <c r="R218" s="16" t="s">
        <v>1555</v>
      </c>
    </row>
    <row r="219" spans="1:18" ht="84" x14ac:dyDescent="0.25">
      <c r="A219" s="19" t="s">
        <v>1577</v>
      </c>
      <c r="B219" s="19" t="s">
        <v>1578</v>
      </c>
      <c r="C219" s="17"/>
      <c r="D219" s="17" t="s">
        <v>1579</v>
      </c>
      <c r="E219" s="17" t="s">
        <v>75</v>
      </c>
      <c r="F219" s="17" t="s">
        <v>47</v>
      </c>
      <c r="G219" s="17"/>
      <c r="H219" s="17" t="s">
        <v>1580</v>
      </c>
      <c r="I219" s="17" t="s">
        <v>1581</v>
      </c>
      <c r="J219" s="17" t="s">
        <v>1582</v>
      </c>
      <c r="K219" s="17"/>
      <c r="L219" s="17" t="s">
        <v>1583</v>
      </c>
      <c r="M219" s="17" t="s">
        <v>1584</v>
      </c>
      <c r="N219" s="17" t="s">
        <v>52</v>
      </c>
      <c r="O219" s="17" t="s">
        <v>53</v>
      </c>
      <c r="P219" s="17" t="s">
        <v>1585</v>
      </c>
      <c r="Q219" s="17" t="s">
        <v>55</v>
      </c>
      <c r="R219" s="17" t="s">
        <v>1564</v>
      </c>
    </row>
    <row r="220" spans="1:18" ht="73.5" x14ac:dyDescent="0.25">
      <c r="A220" s="19" t="s">
        <v>1586</v>
      </c>
      <c r="B220" s="19" t="s">
        <v>1587</v>
      </c>
      <c r="C220" s="16"/>
      <c r="D220" s="16" t="s">
        <v>1588</v>
      </c>
      <c r="E220" s="16" t="s">
        <v>60</v>
      </c>
      <c r="F220" s="16" t="s">
        <v>47</v>
      </c>
      <c r="G220" s="16"/>
      <c r="H220" s="16" t="s">
        <v>1589</v>
      </c>
      <c r="I220" s="16" t="s">
        <v>1590</v>
      </c>
      <c r="J220" s="16" t="s">
        <v>1591</v>
      </c>
      <c r="K220" s="16"/>
      <c r="L220" s="16" t="s">
        <v>1592</v>
      </c>
      <c r="M220" s="16" t="s">
        <v>1593</v>
      </c>
      <c r="N220" s="16" t="s">
        <v>52</v>
      </c>
      <c r="O220" s="16" t="s">
        <v>53</v>
      </c>
      <c r="P220" s="16" t="s">
        <v>360</v>
      </c>
      <c r="Q220" s="16" t="s">
        <v>55</v>
      </c>
      <c r="R220" s="16" t="s">
        <v>1555</v>
      </c>
    </row>
    <row r="221" spans="1:18" ht="63" x14ac:dyDescent="0.25">
      <c r="A221" s="19" t="s">
        <v>1594</v>
      </c>
      <c r="B221" s="19" t="s">
        <v>1595</v>
      </c>
      <c r="C221" s="17"/>
      <c r="D221" s="17" t="s">
        <v>1596</v>
      </c>
      <c r="E221" s="17" t="s">
        <v>60</v>
      </c>
      <c r="F221" s="17" t="s">
        <v>47</v>
      </c>
      <c r="G221" s="17"/>
      <c r="H221" s="17" t="s">
        <v>1597</v>
      </c>
      <c r="I221" s="17"/>
      <c r="J221" s="17" t="s">
        <v>1597</v>
      </c>
      <c r="K221" s="17"/>
      <c r="L221" s="17" t="s">
        <v>1598</v>
      </c>
      <c r="M221" s="17"/>
      <c r="N221" s="17" t="s">
        <v>124</v>
      </c>
      <c r="O221" s="17" t="s">
        <v>104</v>
      </c>
      <c r="P221" s="17" t="s">
        <v>181</v>
      </c>
      <c r="Q221" s="17" t="s">
        <v>55</v>
      </c>
      <c r="R221" s="17" t="s">
        <v>1555</v>
      </c>
    </row>
    <row r="222" spans="1:18" ht="84" x14ac:dyDescent="0.25">
      <c r="A222" s="19" t="s">
        <v>1599</v>
      </c>
      <c r="B222" s="19" t="s">
        <v>1600</v>
      </c>
      <c r="C222" s="16"/>
      <c r="D222" s="16" t="s">
        <v>1601</v>
      </c>
      <c r="E222" s="16" t="s">
        <v>60</v>
      </c>
      <c r="F222" s="16" t="s">
        <v>47</v>
      </c>
      <c r="G222" s="16"/>
      <c r="H222" s="16" t="s">
        <v>1186</v>
      </c>
      <c r="I222" s="16" t="s">
        <v>1187</v>
      </c>
      <c r="J222" s="16" t="s">
        <v>1188</v>
      </c>
      <c r="K222" s="16"/>
      <c r="L222" s="16" t="s">
        <v>1189</v>
      </c>
      <c r="M222" s="16" t="s">
        <v>1190</v>
      </c>
      <c r="N222" s="16" t="s">
        <v>1199</v>
      </c>
      <c r="O222" s="16" t="s">
        <v>104</v>
      </c>
      <c r="P222" s="16" t="s">
        <v>105</v>
      </c>
      <c r="Q222" s="16" t="s">
        <v>55</v>
      </c>
      <c r="R222" s="16" t="s">
        <v>1555</v>
      </c>
    </row>
    <row r="223" spans="1:18" ht="84" x14ac:dyDescent="0.25">
      <c r="A223" s="19" t="s">
        <v>1602</v>
      </c>
      <c r="B223" s="19" t="s">
        <v>1603</v>
      </c>
      <c r="C223" s="17"/>
      <c r="D223" s="17" t="s">
        <v>1604</v>
      </c>
      <c r="E223" s="17" t="s">
        <v>60</v>
      </c>
      <c r="F223" s="17" t="s">
        <v>47</v>
      </c>
      <c r="G223" s="17"/>
      <c r="H223" s="17" t="s">
        <v>1186</v>
      </c>
      <c r="I223" s="17" t="s">
        <v>1187</v>
      </c>
      <c r="J223" s="17" t="s">
        <v>1188</v>
      </c>
      <c r="K223" s="17"/>
      <c r="L223" s="17" t="s">
        <v>1189</v>
      </c>
      <c r="M223" s="17" t="s">
        <v>1190</v>
      </c>
      <c r="N223" s="17" t="s">
        <v>1199</v>
      </c>
      <c r="O223" s="17" t="s">
        <v>104</v>
      </c>
      <c r="P223" s="17" t="s">
        <v>105</v>
      </c>
      <c r="Q223" s="17" t="s">
        <v>55</v>
      </c>
      <c r="R223" s="17" t="s">
        <v>1555</v>
      </c>
    </row>
    <row r="224" spans="1:18" ht="84" x14ac:dyDescent="0.25">
      <c r="A224" s="19" t="s">
        <v>1605</v>
      </c>
      <c r="B224" s="19" t="s">
        <v>1606</v>
      </c>
      <c r="C224" s="16"/>
      <c r="D224" s="16" t="s">
        <v>1607</v>
      </c>
      <c r="E224" s="16" t="s">
        <v>60</v>
      </c>
      <c r="F224" s="16" t="s">
        <v>47</v>
      </c>
      <c r="G224" s="16"/>
      <c r="H224" s="16" t="s">
        <v>1186</v>
      </c>
      <c r="I224" s="16" t="s">
        <v>1187</v>
      </c>
      <c r="J224" s="16" t="s">
        <v>1188</v>
      </c>
      <c r="K224" s="16"/>
      <c r="L224" s="16" t="s">
        <v>1189</v>
      </c>
      <c r="M224" s="16" t="s">
        <v>1190</v>
      </c>
      <c r="N224" s="16" t="s">
        <v>1199</v>
      </c>
      <c r="O224" s="16" t="s">
        <v>104</v>
      </c>
      <c r="P224" s="16" t="s">
        <v>105</v>
      </c>
      <c r="Q224" s="16" t="s">
        <v>55</v>
      </c>
      <c r="R224" s="16" t="s">
        <v>1555</v>
      </c>
    </row>
    <row r="225" spans="1:18" ht="63" x14ac:dyDescent="0.25">
      <c r="A225" s="19" t="s">
        <v>1608</v>
      </c>
      <c r="B225" s="19" t="s">
        <v>1609</v>
      </c>
      <c r="C225" s="17"/>
      <c r="D225" s="17" t="s">
        <v>1610</v>
      </c>
      <c r="E225" s="17" t="s">
        <v>60</v>
      </c>
      <c r="F225" s="17" t="s">
        <v>47</v>
      </c>
      <c r="G225" s="17"/>
      <c r="H225" s="17" t="s">
        <v>1611</v>
      </c>
      <c r="I225" s="17" t="s">
        <v>1612</v>
      </c>
      <c r="J225" s="17" t="s">
        <v>1613</v>
      </c>
      <c r="K225" s="17"/>
      <c r="L225" s="17" t="s">
        <v>1614</v>
      </c>
      <c r="M225" s="17" t="s">
        <v>1615</v>
      </c>
      <c r="N225" s="17" t="s">
        <v>1199</v>
      </c>
      <c r="O225" s="17" t="s">
        <v>104</v>
      </c>
      <c r="P225" s="17" t="s">
        <v>105</v>
      </c>
      <c r="Q225" s="17" t="s">
        <v>55</v>
      </c>
      <c r="R225" s="17" t="s">
        <v>1555</v>
      </c>
    </row>
    <row r="226" spans="1:18" ht="52.5" x14ac:dyDescent="0.25">
      <c r="A226" s="19" t="s">
        <v>1616</v>
      </c>
      <c r="B226" s="19" t="s">
        <v>1617</v>
      </c>
      <c r="C226" s="16"/>
      <c r="D226" s="16" t="s">
        <v>1618</v>
      </c>
      <c r="E226" s="16" t="s">
        <v>60</v>
      </c>
      <c r="F226" s="16" t="s">
        <v>47</v>
      </c>
      <c r="G226" s="16"/>
      <c r="H226" s="16" t="s">
        <v>1619</v>
      </c>
      <c r="I226" s="16" t="s">
        <v>1620</v>
      </c>
      <c r="J226" s="16" t="s">
        <v>1621</v>
      </c>
      <c r="K226" s="16"/>
      <c r="L226" s="16" t="s">
        <v>1622</v>
      </c>
      <c r="M226" s="16" t="s">
        <v>1623</v>
      </c>
      <c r="N226" s="16" t="s">
        <v>52</v>
      </c>
      <c r="O226" s="16" t="s">
        <v>53</v>
      </c>
      <c r="P226" s="16" t="s">
        <v>360</v>
      </c>
      <c r="Q226" s="16" t="s">
        <v>142</v>
      </c>
      <c r="R226" s="16" t="s">
        <v>1555</v>
      </c>
    </row>
    <row r="227" spans="1:18" ht="63" x14ac:dyDescent="0.25">
      <c r="A227" s="19" t="s">
        <v>1624</v>
      </c>
      <c r="B227" s="19" t="s">
        <v>1625</v>
      </c>
      <c r="C227" s="17"/>
      <c r="D227" s="17" t="s">
        <v>1626</v>
      </c>
      <c r="E227" s="17" t="s">
        <v>60</v>
      </c>
      <c r="F227" s="17" t="s">
        <v>47</v>
      </c>
      <c r="G227" s="17"/>
      <c r="H227" s="17" t="s">
        <v>1627</v>
      </c>
      <c r="I227" s="17" t="s">
        <v>1195</v>
      </c>
      <c r="J227" s="17" t="s">
        <v>1628</v>
      </c>
      <c r="K227" s="17"/>
      <c r="L227" s="17" t="s">
        <v>1197</v>
      </c>
      <c r="M227" s="17" t="s">
        <v>1198</v>
      </c>
      <c r="N227" s="17" t="s">
        <v>1199</v>
      </c>
      <c r="O227" s="17" t="s">
        <v>104</v>
      </c>
      <c r="P227" s="17" t="s">
        <v>105</v>
      </c>
      <c r="Q227" s="17" t="s">
        <v>142</v>
      </c>
      <c r="R227" s="17" t="s">
        <v>1555</v>
      </c>
    </row>
    <row r="228" spans="1:18" ht="105" x14ac:dyDescent="0.25">
      <c r="A228" s="19" t="s">
        <v>1629</v>
      </c>
      <c r="B228" s="19" t="s">
        <v>1630</v>
      </c>
      <c r="C228" s="16"/>
      <c r="D228" s="16" t="s">
        <v>1631</v>
      </c>
      <c r="E228" s="16" t="s">
        <v>60</v>
      </c>
      <c r="F228" s="16" t="s">
        <v>47</v>
      </c>
      <c r="G228" s="16"/>
      <c r="H228" s="16" t="s">
        <v>1632</v>
      </c>
      <c r="I228" s="16" t="s">
        <v>856</v>
      </c>
      <c r="J228" s="16" t="s">
        <v>1633</v>
      </c>
      <c r="K228" s="16"/>
      <c r="L228" s="16" t="s">
        <v>858</v>
      </c>
      <c r="M228" s="16" t="s">
        <v>859</v>
      </c>
      <c r="N228" s="16" t="s">
        <v>52</v>
      </c>
      <c r="O228" s="16" t="s">
        <v>53</v>
      </c>
      <c r="P228" s="16" t="s">
        <v>360</v>
      </c>
      <c r="Q228" s="16" t="s">
        <v>142</v>
      </c>
      <c r="R228" s="16" t="s">
        <v>1555</v>
      </c>
    </row>
    <row r="229" spans="1:18" ht="63" x14ac:dyDescent="0.25">
      <c r="A229" s="19" t="s">
        <v>1634</v>
      </c>
      <c r="B229" s="19" t="s">
        <v>1635</v>
      </c>
      <c r="C229" s="17"/>
      <c r="D229" s="17" t="s">
        <v>1636</v>
      </c>
      <c r="E229" s="17" t="s">
        <v>60</v>
      </c>
      <c r="F229" s="17" t="s">
        <v>47</v>
      </c>
      <c r="G229" s="17"/>
      <c r="H229" s="17" t="s">
        <v>1637</v>
      </c>
      <c r="I229" s="17" t="s">
        <v>1638</v>
      </c>
      <c r="J229" s="17" t="s">
        <v>1639</v>
      </c>
      <c r="K229" s="17"/>
      <c r="L229" s="17" t="s">
        <v>1640</v>
      </c>
      <c r="M229" s="17" t="s">
        <v>1641</v>
      </c>
      <c r="N229" s="17" t="s">
        <v>1199</v>
      </c>
      <c r="O229" s="17" t="s">
        <v>104</v>
      </c>
      <c r="P229" s="17" t="s">
        <v>105</v>
      </c>
      <c r="Q229" s="17" t="s">
        <v>142</v>
      </c>
      <c r="R229" s="17" t="s">
        <v>1555</v>
      </c>
    </row>
    <row r="230" spans="1:18" ht="63" x14ac:dyDescent="0.25">
      <c r="A230" s="19" t="s">
        <v>1642</v>
      </c>
      <c r="B230" s="19" t="s">
        <v>1643</v>
      </c>
      <c r="C230" s="16"/>
      <c r="D230" s="16" t="s">
        <v>1644</v>
      </c>
      <c r="E230" s="16" t="s">
        <v>60</v>
      </c>
      <c r="F230" s="16" t="s">
        <v>47</v>
      </c>
      <c r="G230" s="16"/>
      <c r="H230" s="16" t="s">
        <v>1645</v>
      </c>
      <c r="I230" s="16" t="s">
        <v>62</v>
      </c>
      <c r="J230" s="16" t="s">
        <v>1646</v>
      </c>
      <c r="K230" s="16"/>
      <c r="L230" s="16" t="s">
        <v>64</v>
      </c>
      <c r="M230" s="16" t="s">
        <v>65</v>
      </c>
      <c r="N230" s="16" t="s">
        <v>52</v>
      </c>
      <c r="O230" s="16" t="s">
        <v>53</v>
      </c>
      <c r="P230" s="16" t="s">
        <v>360</v>
      </c>
      <c r="Q230" s="16" t="s">
        <v>142</v>
      </c>
      <c r="R230" s="16" t="s">
        <v>1555</v>
      </c>
    </row>
    <row r="231" spans="1:18" ht="63" x14ac:dyDescent="0.25">
      <c r="A231" s="19" t="s">
        <v>1647</v>
      </c>
      <c r="B231" s="19" t="s">
        <v>1648</v>
      </c>
      <c r="C231" s="17"/>
      <c r="D231" s="17" t="s">
        <v>1649</v>
      </c>
      <c r="E231" s="17" t="s">
        <v>60</v>
      </c>
      <c r="F231" s="17" t="s">
        <v>47</v>
      </c>
      <c r="G231" s="17"/>
      <c r="H231" s="17" t="s">
        <v>1645</v>
      </c>
      <c r="I231" s="17" t="s">
        <v>62</v>
      </c>
      <c r="J231" s="17" t="s">
        <v>1646</v>
      </c>
      <c r="K231" s="17"/>
      <c r="L231" s="17" t="s">
        <v>64</v>
      </c>
      <c r="M231" s="17" t="s">
        <v>65</v>
      </c>
      <c r="N231" s="17" t="s">
        <v>52</v>
      </c>
      <c r="O231" s="17" t="s">
        <v>53</v>
      </c>
      <c r="P231" s="17" t="s">
        <v>360</v>
      </c>
      <c r="Q231" s="17" t="s">
        <v>142</v>
      </c>
      <c r="R231" s="17" t="s">
        <v>1555</v>
      </c>
    </row>
    <row r="232" spans="1:18" ht="63" x14ac:dyDescent="0.25">
      <c r="A232" s="19" t="s">
        <v>1650</v>
      </c>
      <c r="B232" s="19" t="s">
        <v>1651</v>
      </c>
      <c r="C232" s="16"/>
      <c r="D232" s="16" t="s">
        <v>1652</v>
      </c>
      <c r="E232" s="16" t="s">
        <v>60</v>
      </c>
      <c r="F232" s="16" t="s">
        <v>47</v>
      </c>
      <c r="G232" s="16"/>
      <c r="H232" s="16" t="s">
        <v>1645</v>
      </c>
      <c r="I232" s="16" t="s">
        <v>62</v>
      </c>
      <c r="J232" s="16" t="s">
        <v>1646</v>
      </c>
      <c r="K232" s="16"/>
      <c r="L232" s="16" t="s">
        <v>64</v>
      </c>
      <c r="M232" s="16" t="s">
        <v>65</v>
      </c>
      <c r="N232" s="16" t="s">
        <v>52</v>
      </c>
      <c r="O232" s="16" t="s">
        <v>53</v>
      </c>
      <c r="P232" s="16" t="s">
        <v>360</v>
      </c>
      <c r="Q232" s="16" t="s">
        <v>142</v>
      </c>
      <c r="R232" s="16" t="s">
        <v>1555</v>
      </c>
    </row>
    <row r="233" spans="1:18" ht="63" x14ac:dyDescent="0.25">
      <c r="A233" s="19" t="s">
        <v>1653</v>
      </c>
      <c r="B233" s="19" t="s">
        <v>1654</v>
      </c>
      <c r="C233" s="17"/>
      <c r="D233" s="17" t="s">
        <v>1655</v>
      </c>
      <c r="E233" s="17" t="s">
        <v>60</v>
      </c>
      <c r="F233" s="17" t="s">
        <v>47</v>
      </c>
      <c r="G233" s="17"/>
      <c r="H233" s="17" t="s">
        <v>1645</v>
      </c>
      <c r="I233" s="17" t="s">
        <v>62</v>
      </c>
      <c r="J233" s="17" t="s">
        <v>1646</v>
      </c>
      <c r="K233" s="17"/>
      <c r="L233" s="17" t="s">
        <v>64</v>
      </c>
      <c r="M233" s="17" t="s">
        <v>65</v>
      </c>
      <c r="N233" s="17" t="s">
        <v>52</v>
      </c>
      <c r="O233" s="17" t="s">
        <v>53</v>
      </c>
      <c r="P233" s="17" t="s">
        <v>360</v>
      </c>
      <c r="Q233" s="17" t="s">
        <v>142</v>
      </c>
      <c r="R233" s="17" t="s">
        <v>1555</v>
      </c>
    </row>
    <row r="234" spans="1:18" ht="63" x14ac:dyDescent="0.25">
      <c r="A234" s="19" t="s">
        <v>1656</v>
      </c>
      <c r="B234" s="19" t="s">
        <v>1657</v>
      </c>
      <c r="C234" s="16"/>
      <c r="D234" s="16" t="s">
        <v>1658</v>
      </c>
      <c r="E234" s="16" t="s">
        <v>60</v>
      </c>
      <c r="F234" s="16" t="s">
        <v>47</v>
      </c>
      <c r="G234" s="16"/>
      <c r="H234" s="16" t="s">
        <v>1659</v>
      </c>
      <c r="I234" s="16" t="s">
        <v>1660</v>
      </c>
      <c r="J234" s="16" t="s">
        <v>1661</v>
      </c>
      <c r="K234" s="16"/>
      <c r="L234" s="16" t="s">
        <v>1662</v>
      </c>
      <c r="M234" s="16" t="s">
        <v>1663</v>
      </c>
      <c r="N234" s="16" t="s">
        <v>1199</v>
      </c>
      <c r="O234" s="16" t="s">
        <v>104</v>
      </c>
      <c r="P234" s="16" t="s">
        <v>105</v>
      </c>
      <c r="Q234" s="16" t="s">
        <v>142</v>
      </c>
      <c r="R234" s="16" t="s">
        <v>1555</v>
      </c>
    </row>
    <row r="235" spans="1:18" ht="63" x14ac:dyDescent="0.25">
      <c r="A235" s="19" t="s">
        <v>1664</v>
      </c>
      <c r="B235" s="19" t="s">
        <v>1665</v>
      </c>
      <c r="C235" s="17"/>
      <c r="D235" s="17" t="s">
        <v>1666</v>
      </c>
      <c r="E235" s="17" t="s">
        <v>60</v>
      </c>
      <c r="F235" s="17" t="s">
        <v>47</v>
      </c>
      <c r="G235" s="17"/>
      <c r="H235" s="17" t="s">
        <v>1659</v>
      </c>
      <c r="I235" s="17" t="s">
        <v>1660</v>
      </c>
      <c r="J235" s="17" t="s">
        <v>1661</v>
      </c>
      <c r="K235" s="17"/>
      <c r="L235" s="17" t="s">
        <v>1662</v>
      </c>
      <c r="M235" s="17" t="s">
        <v>1663</v>
      </c>
      <c r="N235" s="17" t="s">
        <v>1199</v>
      </c>
      <c r="O235" s="17" t="s">
        <v>104</v>
      </c>
      <c r="P235" s="17" t="s">
        <v>105</v>
      </c>
      <c r="Q235" s="17" t="s">
        <v>142</v>
      </c>
      <c r="R235" s="17" t="s">
        <v>1555</v>
      </c>
    </row>
    <row r="236" spans="1:18" ht="63" x14ac:dyDescent="0.25">
      <c r="A236" s="19" t="s">
        <v>1667</v>
      </c>
      <c r="B236" s="19" t="s">
        <v>1668</v>
      </c>
      <c r="C236" s="16"/>
      <c r="D236" s="16" t="s">
        <v>1669</v>
      </c>
      <c r="E236" s="16" t="s">
        <v>60</v>
      </c>
      <c r="F236" s="16" t="s">
        <v>47</v>
      </c>
      <c r="G236" s="16"/>
      <c r="H236" s="16" t="s">
        <v>1659</v>
      </c>
      <c r="I236" s="16" t="s">
        <v>1660</v>
      </c>
      <c r="J236" s="16" t="s">
        <v>1661</v>
      </c>
      <c r="K236" s="16"/>
      <c r="L236" s="16" t="s">
        <v>1662</v>
      </c>
      <c r="M236" s="16" t="s">
        <v>1663</v>
      </c>
      <c r="N236" s="16" t="s">
        <v>1199</v>
      </c>
      <c r="O236" s="16" t="s">
        <v>104</v>
      </c>
      <c r="P236" s="16" t="s">
        <v>105</v>
      </c>
      <c r="Q236" s="16" t="s">
        <v>142</v>
      </c>
      <c r="R236" s="16" t="s">
        <v>1555</v>
      </c>
    </row>
    <row r="237" spans="1:18" ht="63" x14ac:dyDescent="0.25">
      <c r="A237" s="19" t="s">
        <v>1670</v>
      </c>
      <c r="B237" s="19" t="s">
        <v>1671</v>
      </c>
      <c r="C237" s="17"/>
      <c r="D237" s="17" t="s">
        <v>1672</v>
      </c>
      <c r="E237" s="17" t="s">
        <v>60</v>
      </c>
      <c r="F237" s="17" t="s">
        <v>47</v>
      </c>
      <c r="G237" s="17"/>
      <c r="H237" s="17" t="s">
        <v>1659</v>
      </c>
      <c r="I237" s="17" t="s">
        <v>1660</v>
      </c>
      <c r="J237" s="17" t="s">
        <v>1661</v>
      </c>
      <c r="K237" s="17"/>
      <c r="L237" s="17" t="s">
        <v>1662</v>
      </c>
      <c r="M237" s="17" t="s">
        <v>1663</v>
      </c>
      <c r="N237" s="17" t="s">
        <v>1199</v>
      </c>
      <c r="O237" s="17" t="s">
        <v>104</v>
      </c>
      <c r="P237" s="17" t="s">
        <v>105</v>
      </c>
      <c r="Q237" s="17" t="s">
        <v>142</v>
      </c>
      <c r="R237" s="17" t="s">
        <v>1555</v>
      </c>
    </row>
    <row r="238" spans="1:18" ht="63" x14ac:dyDescent="0.25">
      <c r="A238" s="19" t="s">
        <v>1673</v>
      </c>
      <c r="B238" s="19" t="s">
        <v>1674</v>
      </c>
      <c r="C238" s="16"/>
      <c r="D238" s="16" t="s">
        <v>1675</v>
      </c>
      <c r="E238" s="16" t="s">
        <v>60</v>
      </c>
      <c r="F238" s="16" t="s">
        <v>47</v>
      </c>
      <c r="G238" s="16"/>
      <c r="H238" s="16" t="s">
        <v>1659</v>
      </c>
      <c r="I238" s="16" t="s">
        <v>1660</v>
      </c>
      <c r="J238" s="16" t="s">
        <v>1661</v>
      </c>
      <c r="K238" s="16"/>
      <c r="L238" s="16" t="s">
        <v>1662</v>
      </c>
      <c r="M238" s="16" t="s">
        <v>1663</v>
      </c>
      <c r="N238" s="16" t="s">
        <v>1199</v>
      </c>
      <c r="O238" s="16" t="s">
        <v>104</v>
      </c>
      <c r="P238" s="16" t="s">
        <v>105</v>
      </c>
      <c r="Q238" s="16" t="s">
        <v>142</v>
      </c>
      <c r="R238" s="16" t="s">
        <v>1555</v>
      </c>
    </row>
    <row r="239" spans="1:18" ht="63" x14ac:dyDescent="0.25">
      <c r="A239" s="19" t="s">
        <v>1676</v>
      </c>
      <c r="B239" s="19" t="s">
        <v>1677</v>
      </c>
      <c r="C239" s="17"/>
      <c r="D239" s="17" t="s">
        <v>1678</v>
      </c>
      <c r="E239" s="17" t="s">
        <v>60</v>
      </c>
      <c r="F239" s="17" t="s">
        <v>47</v>
      </c>
      <c r="G239" s="17"/>
      <c r="H239" s="17" t="s">
        <v>1659</v>
      </c>
      <c r="I239" s="17" t="s">
        <v>1660</v>
      </c>
      <c r="J239" s="17" t="s">
        <v>1661</v>
      </c>
      <c r="K239" s="17"/>
      <c r="L239" s="17" t="s">
        <v>1662</v>
      </c>
      <c r="M239" s="17" t="s">
        <v>1663</v>
      </c>
      <c r="N239" s="17" t="s">
        <v>1199</v>
      </c>
      <c r="O239" s="17" t="s">
        <v>104</v>
      </c>
      <c r="P239" s="17" t="s">
        <v>105</v>
      </c>
      <c r="Q239" s="17" t="s">
        <v>142</v>
      </c>
      <c r="R239" s="17" t="s">
        <v>1555</v>
      </c>
    </row>
    <row r="240" spans="1:18" ht="63" x14ac:dyDescent="0.25">
      <c r="A240" s="19" t="s">
        <v>1679</v>
      </c>
      <c r="B240" s="19" t="s">
        <v>1680</v>
      </c>
      <c r="C240" s="16"/>
      <c r="D240" s="16" t="s">
        <v>1681</v>
      </c>
      <c r="E240" s="16" t="s">
        <v>60</v>
      </c>
      <c r="F240" s="16" t="s">
        <v>47</v>
      </c>
      <c r="G240" s="16"/>
      <c r="H240" s="16" t="s">
        <v>1659</v>
      </c>
      <c r="I240" s="16" t="s">
        <v>1660</v>
      </c>
      <c r="J240" s="16" t="s">
        <v>1661</v>
      </c>
      <c r="K240" s="16"/>
      <c r="L240" s="16" t="s">
        <v>1662</v>
      </c>
      <c r="M240" s="16" t="s">
        <v>1663</v>
      </c>
      <c r="N240" s="16" t="s">
        <v>1199</v>
      </c>
      <c r="O240" s="16" t="s">
        <v>104</v>
      </c>
      <c r="P240" s="16" t="s">
        <v>105</v>
      </c>
      <c r="Q240" s="16" t="s">
        <v>142</v>
      </c>
      <c r="R240" s="16" t="s">
        <v>1555</v>
      </c>
    </row>
    <row r="241" spans="1:18" ht="63" x14ac:dyDescent="0.25">
      <c r="A241" s="19" t="s">
        <v>1682</v>
      </c>
      <c r="B241" s="19" t="s">
        <v>1683</v>
      </c>
      <c r="C241" s="17"/>
      <c r="D241" s="17" t="s">
        <v>1684</v>
      </c>
      <c r="E241" s="17" t="s">
        <v>60</v>
      </c>
      <c r="F241" s="17" t="s">
        <v>47</v>
      </c>
      <c r="G241" s="17"/>
      <c r="H241" s="17" t="s">
        <v>1659</v>
      </c>
      <c r="I241" s="17" t="s">
        <v>1660</v>
      </c>
      <c r="J241" s="17" t="s">
        <v>1661</v>
      </c>
      <c r="K241" s="17"/>
      <c r="L241" s="17" t="s">
        <v>1662</v>
      </c>
      <c r="M241" s="17" t="s">
        <v>1663</v>
      </c>
      <c r="N241" s="17" t="s">
        <v>1199</v>
      </c>
      <c r="O241" s="17" t="s">
        <v>104</v>
      </c>
      <c r="P241" s="17" t="s">
        <v>105</v>
      </c>
      <c r="Q241" s="17" t="s">
        <v>142</v>
      </c>
      <c r="R241" s="17" t="s">
        <v>1555</v>
      </c>
    </row>
    <row r="242" spans="1:18" ht="63" x14ac:dyDescent="0.25">
      <c r="A242" s="19" t="s">
        <v>1685</v>
      </c>
      <c r="B242" s="19" t="s">
        <v>1686</v>
      </c>
      <c r="C242" s="16"/>
      <c r="D242" s="16" t="s">
        <v>1687</v>
      </c>
      <c r="E242" s="16" t="s">
        <v>60</v>
      </c>
      <c r="F242" s="16" t="s">
        <v>47</v>
      </c>
      <c r="G242" s="16"/>
      <c r="H242" s="16" t="s">
        <v>1659</v>
      </c>
      <c r="I242" s="16" t="s">
        <v>1660</v>
      </c>
      <c r="J242" s="16" t="s">
        <v>1661</v>
      </c>
      <c r="K242" s="16"/>
      <c r="L242" s="16" t="s">
        <v>1662</v>
      </c>
      <c r="M242" s="16" t="s">
        <v>1663</v>
      </c>
      <c r="N242" s="16" t="s">
        <v>1199</v>
      </c>
      <c r="O242" s="16" t="s">
        <v>104</v>
      </c>
      <c r="P242" s="16" t="s">
        <v>105</v>
      </c>
      <c r="Q242" s="16" t="s">
        <v>142</v>
      </c>
      <c r="R242" s="16" t="s">
        <v>1555</v>
      </c>
    </row>
    <row r="243" spans="1:18" ht="63" x14ac:dyDescent="0.25">
      <c r="A243" s="19" t="s">
        <v>1688</v>
      </c>
      <c r="B243" s="19" t="s">
        <v>1689</v>
      </c>
      <c r="C243" s="17"/>
      <c r="D243" s="17" t="s">
        <v>1690</v>
      </c>
      <c r="E243" s="17" t="s">
        <v>60</v>
      </c>
      <c r="F243" s="17" t="s">
        <v>47</v>
      </c>
      <c r="G243" s="17"/>
      <c r="H243" s="17" t="s">
        <v>1659</v>
      </c>
      <c r="I243" s="17" t="s">
        <v>1660</v>
      </c>
      <c r="J243" s="17" t="s">
        <v>1661</v>
      </c>
      <c r="K243" s="17"/>
      <c r="L243" s="17" t="s">
        <v>1662</v>
      </c>
      <c r="M243" s="17" t="s">
        <v>1663</v>
      </c>
      <c r="N243" s="17" t="s">
        <v>1199</v>
      </c>
      <c r="O243" s="17" t="s">
        <v>104</v>
      </c>
      <c r="P243" s="17" t="s">
        <v>105</v>
      </c>
      <c r="Q243" s="17" t="s">
        <v>142</v>
      </c>
      <c r="R243" s="17" t="s">
        <v>1555</v>
      </c>
    </row>
    <row r="244" spans="1:18" ht="63" x14ac:dyDescent="0.25">
      <c r="A244" s="19" t="s">
        <v>1691</v>
      </c>
      <c r="B244" s="19" t="s">
        <v>1692</v>
      </c>
      <c r="C244" s="16"/>
      <c r="D244" s="16" t="s">
        <v>1693</v>
      </c>
      <c r="E244" s="16" t="s">
        <v>60</v>
      </c>
      <c r="F244" s="16" t="s">
        <v>47</v>
      </c>
      <c r="G244" s="16"/>
      <c r="H244" s="16" t="s">
        <v>1659</v>
      </c>
      <c r="I244" s="16" t="s">
        <v>1660</v>
      </c>
      <c r="J244" s="16" t="s">
        <v>1661</v>
      </c>
      <c r="K244" s="16"/>
      <c r="L244" s="16" t="s">
        <v>1662</v>
      </c>
      <c r="M244" s="16" t="s">
        <v>1663</v>
      </c>
      <c r="N244" s="16" t="s">
        <v>1199</v>
      </c>
      <c r="O244" s="16" t="s">
        <v>104</v>
      </c>
      <c r="P244" s="16" t="s">
        <v>105</v>
      </c>
      <c r="Q244" s="16" t="s">
        <v>142</v>
      </c>
      <c r="R244" s="16" t="s">
        <v>1555</v>
      </c>
    </row>
    <row r="245" spans="1:18" ht="105" x14ac:dyDescent="0.25">
      <c r="A245" s="19" t="s">
        <v>1694</v>
      </c>
      <c r="B245" s="19" t="s">
        <v>1695</v>
      </c>
      <c r="C245" s="17"/>
      <c r="D245" s="17" t="s">
        <v>1696</v>
      </c>
      <c r="E245" s="17" t="s">
        <v>60</v>
      </c>
      <c r="F245" s="17" t="s">
        <v>47</v>
      </c>
      <c r="G245" s="17"/>
      <c r="H245" s="17" t="s">
        <v>1632</v>
      </c>
      <c r="I245" s="17" t="s">
        <v>856</v>
      </c>
      <c r="J245" s="17" t="s">
        <v>1633</v>
      </c>
      <c r="K245" s="17"/>
      <c r="L245" s="17" t="s">
        <v>858</v>
      </c>
      <c r="M245" s="17" t="s">
        <v>859</v>
      </c>
      <c r="N245" s="17" t="s">
        <v>774</v>
      </c>
      <c r="O245" s="17" t="s">
        <v>104</v>
      </c>
      <c r="P245" s="17" t="s">
        <v>105</v>
      </c>
      <c r="Q245" s="17" t="s">
        <v>142</v>
      </c>
      <c r="R245" s="17" t="s">
        <v>1555</v>
      </c>
    </row>
    <row r="246" spans="1:18" ht="63" x14ac:dyDescent="0.25">
      <c r="A246" s="19" t="s">
        <v>1697</v>
      </c>
      <c r="B246" s="19" t="s">
        <v>1698</v>
      </c>
      <c r="C246" s="16"/>
      <c r="D246" s="16" t="s">
        <v>221</v>
      </c>
      <c r="E246" s="16" t="s">
        <v>157</v>
      </c>
      <c r="F246" s="16" t="s">
        <v>47</v>
      </c>
      <c r="G246" s="16"/>
      <c r="H246" s="16" t="s">
        <v>1699</v>
      </c>
      <c r="I246" s="16"/>
      <c r="J246" s="16" t="s">
        <v>1700</v>
      </c>
      <c r="K246" s="16"/>
      <c r="L246" s="16" t="s">
        <v>1701</v>
      </c>
      <c r="M246" s="16" t="s">
        <v>1702</v>
      </c>
      <c r="N246" s="16" t="s">
        <v>124</v>
      </c>
      <c r="O246" s="16" t="s">
        <v>104</v>
      </c>
      <c r="P246" s="16" t="s">
        <v>181</v>
      </c>
      <c r="Q246" s="16" t="s">
        <v>142</v>
      </c>
      <c r="R246" s="16" t="s">
        <v>1555</v>
      </c>
    </row>
    <row r="247" spans="1:18" ht="63" x14ac:dyDescent="0.25">
      <c r="A247" s="19" t="s">
        <v>1703</v>
      </c>
      <c r="B247" s="19" t="s">
        <v>1704</v>
      </c>
      <c r="C247" s="17"/>
      <c r="D247" s="17" t="s">
        <v>1705</v>
      </c>
      <c r="E247" s="17" t="s">
        <v>60</v>
      </c>
      <c r="F247" s="17" t="s">
        <v>47</v>
      </c>
      <c r="G247" s="17"/>
      <c r="H247" s="17" t="s">
        <v>1706</v>
      </c>
      <c r="I247" s="17" t="s">
        <v>1102</v>
      </c>
      <c r="J247" s="17" t="s">
        <v>1707</v>
      </c>
      <c r="K247" s="17"/>
      <c r="L247" s="17" t="s">
        <v>1104</v>
      </c>
      <c r="M247" s="17" t="s">
        <v>1105</v>
      </c>
      <c r="N247" s="17" t="s">
        <v>52</v>
      </c>
      <c r="O247" s="17" t="s">
        <v>53</v>
      </c>
      <c r="P247" s="17" t="s">
        <v>360</v>
      </c>
      <c r="Q247" s="17" t="s">
        <v>142</v>
      </c>
      <c r="R247" s="17" t="s">
        <v>1555</v>
      </c>
    </row>
    <row r="248" spans="1:18" ht="63" x14ac:dyDescent="0.25">
      <c r="A248" s="19" t="s">
        <v>1708</v>
      </c>
      <c r="B248" s="19" t="s">
        <v>1709</v>
      </c>
      <c r="C248" s="16"/>
      <c r="D248" s="16" t="s">
        <v>1710</v>
      </c>
      <c r="E248" s="16" t="s">
        <v>60</v>
      </c>
      <c r="F248" s="16" t="s">
        <v>47</v>
      </c>
      <c r="G248" s="16"/>
      <c r="H248" s="16" t="s">
        <v>1706</v>
      </c>
      <c r="I248" s="16" t="s">
        <v>1102</v>
      </c>
      <c r="J248" s="16" t="s">
        <v>1707</v>
      </c>
      <c r="K248" s="16"/>
      <c r="L248" s="16" t="s">
        <v>1104</v>
      </c>
      <c r="M248" s="16" t="s">
        <v>1105</v>
      </c>
      <c r="N248" s="16" t="s">
        <v>52</v>
      </c>
      <c r="O248" s="16" t="s">
        <v>53</v>
      </c>
      <c r="P248" s="16" t="s">
        <v>360</v>
      </c>
      <c r="Q248" s="16" t="s">
        <v>142</v>
      </c>
      <c r="R248" s="16" t="s">
        <v>1555</v>
      </c>
    </row>
    <row r="249" spans="1:18" ht="63" x14ac:dyDescent="0.25">
      <c r="A249" s="19" t="s">
        <v>1711</v>
      </c>
      <c r="B249" s="19" t="s">
        <v>1712</v>
      </c>
      <c r="C249" s="17"/>
      <c r="D249" s="17" t="s">
        <v>1713</v>
      </c>
      <c r="E249" s="17" t="s">
        <v>60</v>
      </c>
      <c r="F249" s="17" t="s">
        <v>47</v>
      </c>
      <c r="G249" s="17"/>
      <c r="H249" s="17" t="s">
        <v>1706</v>
      </c>
      <c r="I249" s="17" t="s">
        <v>1102</v>
      </c>
      <c r="J249" s="17" t="s">
        <v>1707</v>
      </c>
      <c r="K249" s="17"/>
      <c r="L249" s="17" t="s">
        <v>1104</v>
      </c>
      <c r="M249" s="17" t="s">
        <v>1105</v>
      </c>
      <c r="N249" s="17" t="s">
        <v>52</v>
      </c>
      <c r="O249" s="17" t="s">
        <v>53</v>
      </c>
      <c r="P249" s="17" t="s">
        <v>360</v>
      </c>
      <c r="Q249" s="17" t="s">
        <v>142</v>
      </c>
      <c r="R249" s="17" t="s">
        <v>1555</v>
      </c>
    </row>
    <row r="250" spans="1:18" ht="73.5" x14ac:dyDescent="0.25">
      <c r="A250" s="19" t="s">
        <v>1714</v>
      </c>
      <c r="B250" s="19" t="s">
        <v>1715</v>
      </c>
      <c r="C250" s="16"/>
      <c r="D250" s="16" t="s">
        <v>1716</v>
      </c>
      <c r="E250" s="16" t="s">
        <v>60</v>
      </c>
      <c r="F250" s="16" t="s">
        <v>47</v>
      </c>
      <c r="G250" s="16"/>
      <c r="H250" s="16" t="s">
        <v>1717</v>
      </c>
      <c r="I250" s="16" t="s">
        <v>1552</v>
      </c>
      <c r="J250" s="16" t="s">
        <v>1718</v>
      </c>
      <c r="K250" s="16"/>
      <c r="L250" s="16" t="s">
        <v>1554</v>
      </c>
      <c r="M250" s="16"/>
      <c r="N250" s="16" t="s">
        <v>52</v>
      </c>
      <c r="O250" s="16" t="s">
        <v>53</v>
      </c>
      <c r="P250" s="16" t="s">
        <v>360</v>
      </c>
      <c r="Q250" s="16" t="s">
        <v>142</v>
      </c>
      <c r="R250" s="16" t="s">
        <v>1555</v>
      </c>
    </row>
    <row r="251" spans="1:18" ht="52.5" x14ac:dyDescent="0.25">
      <c r="A251" s="19" t="s">
        <v>1719</v>
      </c>
      <c r="B251" s="19" t="s">
        <v>1720</v>
      </c>
      <c r="C251" s="17"/>
      <c r="D251" s="17" t="s">
        <v>221</v>
      </c>
      <c r="E251" s="17" t="s">
        <v>157</v>
      </c>
      <c r="F251" s="17" t="s">
        <v>47</v>
      </c>
      <c r="G251" s="17"/>
      <c r="H251" s="17" t="s">
        <v>1721</v>
      </c>
      <c r="I251" s="17" t="s">
        <v>1722</v>
      </c>
      <c r="J251" s="17" t="s">
        <v>1723</v>
      </c>
      <c r="K251" s="17"/>
      <c r="L251" s="17" t="s">
        <v>1724</v>
      </c>
      <c r="M251" s="17" t="s">
        <v>1725</v>
      </c>
      <c r="N251" s="17" t="s">
        <v>52</v>
      </c>
      <c r="O251" s="17" t="s">
        <v>53</v>
      </c>
      <c r="P251" s="17" t="s">
        <v>81</v>
      </c>
      <c r="Q251" s="17" t="s">
        <v>142</v>
      </c>
      <c r="R251" s="17">
        <v>-10</v>
      </c>
    </row>
    <row r="252" spans="1:18" ht="73.5" x14ac:dyDescent="0.25">
      <c r="A252" s="19" t="s">
        <v>1726</v>
      </c>
      <c r="B252" s="19" t="s">
        <v>1727</v>
      </c>
      <c r="C252" s="16"/>
      <c r="D252" s="16" t="s">
        <v>1728</v>
      </c>
      <c r="E252" s="16" t="s">
        <v>60</v>
      </c>
      <c r="F252" s="16" t="s">
        <v>47</v>
      </c>
      <c r="G252" s="16"/>
      <c r="H252" s="16" t="s">
        <v>1729</v>
      </c>
      <c r="I252" s="16"/>
      <c r="J252" s="16" t="s">
        <v>1730</v>
      </c>
      <c r="K252" s="16"/>
      <c r="L252" s="16" t="s">
        <v>1731</v>
      </c>
      <c r="M252" s="16"/>
      <c r="N252" s="16" t="s">
        <v>369</v>
      </c>
      <c r="O252" s="16" t="s">
        <v>370</v>
      </c>
      <c r="P252" s="16" t="s">
        <v>181</v>
      </c>
      <c r="Q252" s="16" t="s">
        <v>55</v>
      </c>
      <c r="R252" s="16" t="s">
        <v>1555</v>
      </c>
    </row>
    <row r="253" spans="1:18" ht="63" x14ac:dyDescent="0.25">
      <c r="A253" s="19" t="s">
        <v>1732</v>
      </c>
      <c r="B253" s="19" t="s">
        <v>1733</v>
      </c>
      <c r="C253" s="17"/>
      <c r="D253" s="17" t="s">
        <v>1734</v>
      </c>
      <c r="E253" s="17" t="s">
        <v>60</v>
      </c>
      <c r="F253" s="17" t="s">
        <v>47</v>
      </c>
      <c r="G253" s="17"/>
      <c r="H253" s="17" t="s">
        <v>1735</v>
      </c>
      <c r="I253" s="17" t="s">
        <v>1736</v>
      </c>
      <c r="J253" s="17" t="s">
        <v>1737</v>
      </c>
      <c r="K253" s="17"/>
      <c r="L253" s="17" t="s">
        <v>1738</v>
      </c>
      <c r="M253" s="17"/>
      <c r="N253" s="17" t="s">
        <v>1199</v>
      </c>
      <c r="O253" s="17" t="s">
        <v>104</v>
      </c>
      <c r="P253" s="17" t="s">
        <v>105</v>
      </c>
      <c r="Q253" s="17" t="s">
        <v>142</v>
      </c>
      <c r="R253" s="17" t="s">
        <v>1739</v>
      </c>
    </row>
    <row r="254" spans="1:18" ht="73.5" x14ac:dyDescent="0.25">
      <c r="A254" s="19" t="s">
        <v>1740</v>
      </c>
      <c r="B254" s="19" t="s">
        <v>1741</v>
      </c>
      <c r="C254" s="16"/>
      <c r="D254" s="16" t="s">
        <v>1742</v>
      </c>
      <c r="E254" s="16" t="s">
        <v>60</v>
      </c>
      <c r="F254" s="16" t="s">
        <v>47</v>
      </c>
      <c r="G254" s="16"/>
      <c r="H254" s="16" t="s">
        <v>1743</v>
      </c>
      <c r="I254" s="16" t="s">
        <v>1744</v>
      </c>
      <c r="J254" s="16" t="s">
        <v>1745</v>
      </c>
      <c r="K254" s="16"/>
      <c r="L254" s="16" t="s">
        <v>1746</v>
      </c>
      <c r="M254" s="16" t="s">
        <v>1747</v>
      </c>
      <c r="N254" s="16" t="s">
        <v>1199</v>
      </c>
      <c r="O254" s="16" t="s">
        <v>104</v>
      </c>
      <c r="P254" s="16" t="s">
        <v>105</v>
      </c>
      <c r="Q254" s="16" t="s">
        <v>142</v>
      </c>
      <c r="R254" s="16" t="s">
        <v>1739</v>
      </c>
    </row>
    <row r="255" spans="1:18" ht="42" x14ac:dyDescent="0.25">
      <c r="A255" s="19" t="s">
        <v>1748</v>
      </c>
      <c r="B255" s="19" t="s">
        <v>1749</v>
      </c>
      <c r="C255" s="17"/>
      <c r="D255" s="17" t="s">
        <v>1750</v>
      </c>
      <c r="E255" s="17" t="s">
        <v>75</v>
      </c>
      <c r="F255" s="17" t="s">
        <v>47</v>
      </c>
      <c r="G255" s="17"/>
      <c r="H255" s="17" t="s">
        <v>1751</v>
      </c>
      <c r="I255" s="17" t="s">
        <v>1752</v>
      </c>
      <c r="J255" s="17" t="s">
        <v>1753</v>
      </c>
      <c r="K255" s="17"/>
      <c r="L255" s="17" t="s">
        <v>1754</v>
      </c>
      <c r="M255" s="17" t="s">
        <v>1755</v>
      </c>
      <c r="N255" s="17" t="s">
        <v>1461</v>
      </c>
      <c r="O255" s="17" t="s">
        <v>1462</v>
      </c>
      <c r="P255" s="17" t="s">
        <v>1463</v>
      </c>
      <c r="Q255" s="17" t="s">
        <v>55</v>
      </c>
      <c r="R255" s="17" t="s">
        <v>1756</v>
      </c>
    </row>
    <row r="256" spans="1:18" ht="73.5" x14ac:dyDescent="0.25">
      <c r="A256" s="19" t="s">
        <v>1757</v>
      </c>
      <c r="B256" s="19" t="s">
        <v>1758</v>
      </c>
      <c r="C256" s="16"/>
      <c r="D256" s="16" t="s">
        <v>1759</v>
      </c>
      <c r="E256" s="16" t="s">
        <v>416</v>
      </c>
      <c r="F256" s="16" t="s">
        <v>47</v>
      </c>
      <c r="G256" s="16"/>
      <c r="H256" s="16" t="s">
        <v>1252</v>
      </c>
      <c r="I256" s="16"/>
      <c r="J256" s="16" t="s">
        <v>1252</v>
      </c>
      <c r="K256" s="16"/>
      <c r="L256" s="16" t="s">
        <v>1253</v>
      </c>
      <c r="M256" s="16"/>
      <c r="N256" s="16" t="s">
        <v>52</v>
      </c>
      <c r="O256" s="16" t="s">
        <v>53</v>
      </c>
      <c r="P256" s="16" t="s">
        <v>256</v>
      </c>
      <c r="Q256" s="16" t="s">
        <v>55</v>
      </c>
      <c r="R256" s="16" t="s">
        <v>1739</v>
      </c>
    </row>
    <row r="257" spans="1:18" ht="52.5" x14ac:dyDescent="0.25">
      <c r="A257" s="19" t="s">
        <v>1760</v>
      </c>
      <c r="B257" s="19" t="s">
        <v>1761</v>
      </c>
      <c r="C257" s="17"/>
      <c r="D257" s="17" t="s">
        <v>1762</v>
      </c>
      <c r="E257" s="17" t="s">
        <v>60</v>
      </c>
      <c r="F257" s="17" t="s">
        <v>47</v>
      </c>
      <c r="G257" s="17"/>
      <c r="H257" s="17" t="s">
        <v>1763</v>
      </c>
      <c r="I257" s="17" t="s">
        <v>1764</v>
      </c>
      <c r="J257" s="17" t="s">
        <v>1765</v>
      </c>
      <c r="K257" s="17"/>
      <c r="L257" s="17" t="s">
        <v>1766</v>
      </c>
      <c r="M257" s="17" t="s">
        <v>1767</v>
      </c>
      <c r="N257" s="17" t="s">
        <v>966</v>
      </c>
      <c r="O257" s="17" t="s">
        <v>152</v>
      </c>
      <c r="P257" s="17" t="s">
        <v>153</v>
      </c>
      <c r="Q257" s="17" t="s">
        <v>55</v>
      </c>
      <c r="R257" s="17" t="s">
        <v>1739</v>
      </c>
    </row>
    <row r="258" spans="1:18" ht="84" x14ac:dyDescent="0.25">
      <c r="A258" s="19" t="s">
        <v>1768</v>
      </c>
      <c r="B258" s="19" t="s">
        <v>1769</v>
      </c>
      <c r="C258" s="16"/>
      <c r="D258" s="16" t="s">
        <v>1770</v>
      </c>
      <c r="E258" s="16" t="s">
        <v>60</v>
      </c>
      <c r="F258" s="16" t="s">
        <v>47</v>
      </c>
      <c r="G258" s="16"/>
      <c r="H258" s="16" t="s">
        <v>1500</v>
      </c>
      <c r="I258" s="16" t="s">
        <v>1501</v>
      </c>
      <c r="J258" s="16" t="s">
        <v>1771</v>
      </c>
      <c r="K258" s="16"/>
      <c r="L258" s="16" t="s">
        <v>1503</v>
      </c>
      <c r="M258" s="16" t="s">
        <v>1504</v>
      </c>
      <c r="N258" s="16" t="s">
        <v>774</v>
      </c>
      <c r="O258" s="16" t="s">
        <v>104</v>
      </c>
      <c r="P258" s="16" t="s">
        <v>105</v>
      </c>
      <c r="Q258" s="16" t="s">
        <v>55</v>
      </c>
      <c r="R258" s="16" t="s">
        <v>1739</v>
      </c>
    </row>
    <row r="259" spans="1:18" ht="63" x14ac:dyDescent="0.25">
      <c r="A259" s="19" t="s">
        <v>1772</v>
      </c>
      <c r="B259" s="19" t="s">
        <v>1773</v>
      </c>
      <c r="C259" s="17"/>
      <c r="D259" s="17" t="s">
        <v>1774</v>
      </c>
      <c r="E259" s="17" t="s">
        <v>60</v>
      </c>
      <c r="F259" s="17" t="s">
        <v>47</v>
      </c>
      <c r="G259" s="17"/>
      <c r="H259" s="17" t="s">
        <v>1775</v>
      </c>
      <c r="I259" s="17" t="s">
        <v>1776</v>
      </c>
      <c r="J259" s="17" t="s">
        <v>1777</v>
      </c>
      <c r="K259" s="17"/>
      <c r="L259" s="17" t="s">
        <v>1778</v>
      </c>
      <c r="M259" s="17"/>
      <c r="N259" s="17" t="s">
        <v>179</v>
      </c>
      <c r="O259" s="17" t="s">
        <v>180</v>
      </c>
      <c r="P259" s="17" t="s">
        <v>181</v>
      </c>
      <c r="Q259" s="17" t="s">
        <v>55</v>
      </c>
      <c r="R259" s="17" t="s">
        <v>1739</v>
      </c>
    </row>
    <row r="260" spans="1:18" ht="52.5" x14ac:dyDescent="0.25">
      <c r="A260" s="19" t="s">
        <v>1779</v>
      </c>
      <c r="B260" s="19" t="s">
        <v>1780</v>
      </c>
      <c r="C260" s="16"/>
      <c r="D260" s="16" t="s">
        <v>1781</v>
      </c>
      <c r="E260" s="16" t="s">
        <v>60</v>
      </c>
      <c r="F260" s="16" t="s">
        <v>47</v>
      </c>
      <c r="G260" s="16"/>
      <c r="H260" s="16" t="s">
        <v>1782</v>
      </c>
      <c r="I260" s="16" t="s">
        <v>1783</v>
      </c>
      <c r="J260" s="16" t="s">
        <v>1784</v>
      </c>
      <c r="K260" s="16"/>
      <c r="L260" s="16" t="s">
        <v>1785</v>
      </c>
      <c r="M260" s="16" t="s">
        <v>1786</v>
      </c>
      <c r="N260" s="16" t="s">
        <v>52</v>
      </c>
      <c r="O260" s="16" t="s">
        <v>53</v>
      </c>
      <c r="P260" s="16" t="s">
        <v>360</v>
      </c>
      <c r="Q260" s="16" t="s">
        <v>55</v>
      </c>
      <c r="R260" s="16" t="s">
        <v>1739</v>
      </c>
    </row>
    <row r="261" spans="1:18" ht="52.5" x14ac:dyDescent="0.25">
      <c r="A261" s="19" t="s">
        <v>1787</v>
      </c>
      <c r="B261" s="19" t="s">
        <v>1788</v>
      </c>
      <c r="C261" s="17"/>
      <c r="D261" s="17" t="s">
        <v>1789</v>
      </c>
      <c r="E261" s="17" t="s">
        <v>60</v>
      </c>
      <c r="F261" s="17" t="s">
        <v>47</v>
      </c>
      <c r="G261" s="17"/>
      <c r="H261" s="17" t="s">
        <v>1313</v>
      </c>
      <c r="I261" s="17" t="s">
        <v>1314</v>
      </c>
      <c r="J261" s="17" t="s">
        <v>1315</v>
      </c>
      <c r="K261" s="17"/>
      <c r="L261" s="17" t="s">
        <v>1316</v>
      </c>
      <c r="M261" s="17" t="s">
        <v>1317</v>
      </c>
      <c r="N261" s="17" t="s">
        <v>179</v>
      </c>
      <c r="O261" s="17" t="s">
        <v>180</v>
      </c>
      <c r="P261" s="17" t="s">
        <v>181</v>
      </c>
      <c r="Q261" s="17" t="s">
        <v>55</v>
      </c>
      <c r="R261" s="17" t="s">
        <v>1739</v>
      </c>
    </row>
    <row r="262" spans="1:18" ht="52.5" x14ac:dyDescent="0.25">
      <c r="A262" s="19" t="s">
        <v>1790</v>
      </c>
      <c r="B262" s="19" t="s">
        <v>1791</v>
      </c>
      <c r="C262" s="16"/>
      <c r="D262" s="16" t="s">
        <v>1792</v>
      </c>
      <c r="E262" s="16" t="s">
        <v>416</v>
      </c>
      <c r="F262" s="16" t="s">
        <v>47</v>
      </c>
      <c r="G262" s="16"/>
      <c r="H262" s="16" t="s">
        <v>929</v>
      </c>
      <c r="I262" s="16" t="s">
        <v>930</v>
      </c>
      <c r="J262" s="16" t="s">
        <v>931</v>
      </c>
      <c r="K262" s="16"/>
      <c r="L262" s="16" t="s">
        <v>932</v>
      </c>
      <c r="M262" s="16" t="s">
        <v>933</v>
      </c>
      <c r="N262" s="16" t="s">
        <v>52</v>
      </c>
      <c r="O262" s="16" t="s">
        <v>53</v>
      </c>
      <c r="P262" s="16" t="s">
        <v>907</v>
      </c>
      <c r="Q262" s="16" t="s">
        <v>55</v>
      </c>
      <c r="R262" s="16" t="s">
        <v>1739</v>
      </c>
    </row>
    <row r="263" spans="1:18" ht="115.5" x14ac:dyDescent="0.25">
      <c r="A263" s="19" t="s">
        <v>1793</v>
      </c>
      <c r="B263" s="19" t="s">
        <v>1794</v>
      </c>
      <c r="C263" s="17"/>
      <c r="D263" s="17" t="s">
        <v>1795</v>
      </c>
      <c r="E263" s="17" t="s">
        <v>1576</v>
      </c>
      <c r="F263" s="17" t="s">
        <v>47</v>
      </c>
      <c r="G263" s="17"/>
      <c r="H263" s="17" t="s">
        <v>1796</v>
      </c>
      <c r="I263" s="17"/>
      <c r="J263" s="17" t="s">
        <v>1231</v>
      </c>
      <c r="K263" s="17"/>
      <c r="L263" s="17" t="s">
        <v>1232</v>
      </c>
      <c r="M263" s="17"/>
      <c r="N263" s="17" t="s">
        <v>52</v>
      </c>
      <c r="O263" s="17" t="s">
        <v>53</v>
      </c>
      <c r="P263" s="17" t="s">
        <v>153</v>
      </c>
      <c r="Q263" s="17" t="s">
        <v>142</v>
      </c>
      <c r="R263" s="17" t="s">
        <v>1739</v>
      </c>
    </row>
    <row r="264" spans="1:18" ht="84" x14ac:dyDescent="0.25">
      <c r="A264" s="19" t="s">
        <v>1797</v>
      </c>
      <c r="B264" s="19" t="s">
        <v>1798</v>
      </c>
      <c r="C264" s="16"/>
      <c r="D264" s="16" t="s">
        <v>1799</v>
      </c>
      <c r="E264" s="16" t="s">
        <v>1576</v>
      </c>
      <c r="F264" s="16" t="s">
        <v>47</v>
      </c>
      <c r="G264" s="16"/>
      <c r="H264" s="16" t="s">
        <v>1180</v>
      </c>
      <c r="I264" s="16"/>
      <c r="J264" s="16" t="s">
        <v>1181</v>
      </c>
      <c r="K264" s="16"/>
      <c r="L264" s="16" t="s">
        <v>1182</v>
      </c>
      <c r="M264" s="16"/>
      <c r="N264" s="16" t="s">
        <v>1800</v>
      </c>
      <c r="O264" s="16" t="s">
        <v>1801</v>
      </c>
      <c r="P264" s="16" t="s">
        <v>256</v>
      </c>
      <c r="Q264" s="16" t="s">
        <v>55</v>
      </c>
      <c r="R264" s="16" t="s">
        <v>1739</v>
      </c>
    </row>
    <row r="265" spans="1:18" ht="52.5" x14ac:dyDescent="0.25">
      <c r="A265" s="19" t="s">
        <v>1802</v>
      </c>
      <c r="B265" s="19" t="s">
        <v>1803</v>
      </c>
      <c r="C265" s="17"/>
      <c r="D265" s="17" t="s">
        <v>1804</v>
      </c>
      <c r="E265" s="17" t="s">
        <v>60</v>
      </c>
      <c r="F265" s="17" t="s">
        <v>47</v>
      </c>
      <c r="G265" s="17"/>
      <c r="H265" s="17" t="s">
        <v>963</v>
      </c>
      <c r="I265" s="17" t="s">
        <v>99</v>
      </c>
      <c r="J265" s="17" t="s">
        <v>1805</v>
      </c>
      <c r="K265" s="17"/>
      <c r="L265" s="17" t="s">
        <v>965</v>
      </c>
      <c r="M265" s="17"/>
      <c r="N265" s="17" t="s">
        <v>151</v>
      </c>
      <c r="O265" s="17" t="s">
        <v>152</v>
      </c>
      <c r="P265" s="17" t="s">
        <v>153</v>
      </c>
      <c r="Q265" s="17" t="s">
        <v>55</v>
      </c>
      <c r="R265" s="17" t="s">
        <v>1739</v>
      </c>
    </row>
    <row r="266" spans="1:18" ht="73.5" x14ac:dyDescent="0.25">
      <c r="A266" s="19" t="s">
        <v>1806</v>
      </c>
      <c r="B266" s="19" t="s">
        <v>1807</v>
      </c>
      <c r="C266" s="16"/>
      <c r="D266" s="16" t="s">
        <v>1808</v>
      </c>
      <c r="E266" s="16" t="s">
        <v>75</v>
      </c>
      <c r="F266" s="16" t="s">
        <v>47</v>
      </c>
      <c r="G266" s="16"/>
      <c r="H266" s="16" t="s">
        <v>98</v>
      </c>
      <c r="I266" s="16" t="s">
        <v>99</v>
      </c>
      <c r="J266" s="16" t="s">
        <v>1809</v>
      </c>
      <c r="K266" s="16"/>
      <c r="L266" s="16" t="s">
        <v>1810</v>
      </c>
      <c r="M266" s="16"/>
      <c r="N266" s="16" t="s">
        <v>52</v>
      </c>
      <c r="O266" s="16" t="s">
        <v>53</v>
      </c>
      <c r="P266" s="16" t="s">
        <v>114</v>
      </c>
      <c r="Q266" s="16" t="s">
        <v>55</v>
      </c>
      <c r="R266" s="16" t="s">
        <v>1811</v>
      </c>
    </row>
    <row r="267" spans="1:18" ht="94.5" x14ac:dyDescent="0.25">
      <c r="A267" s="19" t="s">
        <v>1812</v>
      </c>
      <c r="B267" s="19" t="s">
        <v>1813</v>
      </c>
      <c r="C267" s="17"/>
      <c r="D267" s="17" t="s">
        <v>1814</v>
      </c>
      <c r="E267" s="17" t="s">
        <v>60</v>
      </c>
      <c r="F267" s="17" t="s">
        <v>47</v>
      </c>
      <c r="G267" s="17"/>
      <c r="H267" s="17" t="s">
        <v>1815</v>
      </c>
      <c r="I267" s="17" t="s">
        <v>1816</v>
      </c>
      <c r="J267" s="17" t="s">
        <v>1817</v>
      </c>
      <c r="K267" s="17"/>
      <c r="L267" s="17" t="s">
        <v>1818</v>
      </c>
      <c r="M267" s="17"/>
      <c r="N267" s="17" t="s">
        <v>91</v>
      </c>
      <c r="O267" s="17" t="s">
        <v>92</v>
      </c>
      <c r="P267" s="17" t="s">
        <v>93</v>
      </c>
      <c r="Q267" s="17" t="s">
        <v>55</v>
      </c>
      <c r="R267" s="17" t="s">
        <v>1819</v>
      </c>
    </row>
    <row r="268" spans="1:18" ht="63" x14ac:dyDescent="0.25">
      <c r="A268" s="19" t="s">
        <v>1820</v>
      </c>
      <c r="B268" s="19" t="s">
        <v>1821</v>
      </c>
      <c r="C268" s="16"/>
      <c r="D268" s="16" t="s">
        <v>1822</v>
      </c>
      <c r="E268" s="16" t="s">
        <v>75</v>
      </c>
      <c r="F268" s="16" t="s">
        <v>47</v>
      </c>
      <c r="G268" s="16"/>
      <c r="H268" s="16" t="s">
        <v>1823</v>
      </c>
      <c r="I268" s="16" t="s">
        <v>1824</v>
      </c>
      <c r="J268" s="16" t="s">
        <v>1825</v>
      </c>
      <c r="K268" s="16"/>
      <c r="L268" s="16" t="s">
        <v>1826</v>
      </c>
      <c r="M268" s="16"/>
      <c r="N268" s="16" t="s">
        <v>91</v>
      </c>
      <c r="O268" s="16" t="s">
        <v>92</v>
      </c>
      <c r="P268" s="16" t="s">
        <v>93</v>
      </c>
      <c r="Q268" s="16" t="s">
        <v>55</v>
      </c>
      <c r="R268" s="16" t="s">
        <v>1811</v>
      </c>
    </row>
    <row r="269" spans="1:18" ht="94.5" x14ac:dyDescent="0.25">
      <c r="A269" s="19" t="s">
        <v>1827</v>
      </c>
      <c r="B269" s="19" t="s">
        <v>1828</v>
      </c>
      <c r="C269" s="17"/>
      <c r="D269" s="17" t="s">
        <v>1829</v>
      </c>
      <c r="E269" s="17" t="s">
        <v>75</v>
      </c>
      <c r="F269" s="17" t="s">
        <v>47</v>
      </c>
      <c r="G269" s="17"/>
      <c r="H269" s="17" t="s">
        <v>977</v>
      </c>
      <c r="I269" s="17" t="s">
        <v>978</v>
      </c>
      <c r="J269" s="17" t="s">
        <v>979</v>
      </c>
      <c r="K269" s="17"/>
      <c r="L269" s="17" t="s">
        <v>980</v>
      </c>
      <c r="M269" s="17"/>
      <c r="N269" s="17" t="s">
        <v>447</v>
      </c>
      <c r="O269" s="17" t="s">
        <v>152</v>
      </c>
      <c r="P269" s="17" t="s">
        <v>1830</v>
      </c>
      <c r="Q269" s="17" t="s">
        <v>55</v>
      </c>
      <c r="R269" s="17" t="s">
        <v>1811</v>
      </c>
    </row>
    <row r="270" spans="1:18" ht="42" x14ac:dyDescent="0.25">
      <c r="A270" s="19" t="s">
        <v>1831</v>
      </c>
      <c r="B270" s="19" t="s">
        <v>1832</v>
      </c>
      <c r="C270" s="16"/>
      <c r="D270" s="16" t="s">
        <v>1833</v>
      </c>
      <c r="E270" s="16" t="s">
        <v>157</v>
      </c>
      <c r="F270" s="16" t="s">
        <v>47</v>
      </c>
      <c r="G270" s="16"/>
      <c r="H270" s="16" t="s">
        <v>1834</v>
      </c>
      <c r="I270" s="16" t="s">
        <v>1835</v>
      </c>
      <c r="J270" s="16" t="s">
        <v>1836</v>
      </c>
      <c r="K270" s="16"/>
      <c r="L270" s="16" t="s">
        <v>1837</v>
      </c>
      <c r="M270" s="16" t="s">
        <v>1838</v>
      </c>
      <c r="N270" s="16" t="s">
        <v>52</v>
      </c>
      <c r="O270" s="16" t="s">
        <v>53</v>
      </c>
      <c r="P270" s="16" t="s">
        <v>345</v>
      </c>
      <c r="Q270" s="16" t="s">
        <v>55</v>
      </c>
      <c r="R270" s="16" t="s">
        <v>1819</v>
      </c>
    </row>
    <row r="271" spans="1:18" ht="63" x14ac:dyDescent="0.25">
      <c r="A271" s="19" t="s">
        <v>1839</v>
      </c>
      <c r="B271" s="19" t="s">
        <v>1840</v>
      </c>
      <c r="C271" s="17"/>
      <c r="D271" s="17" t="s">
        <v>1841</v>
      </c>
      <c r="E271" s="17" t="s">
        <v>60</v>
      </c>
      <c r="F271" s="17" t="s">
        <v>47</v>
      </c>
      <c r="G271" s="17"/>
      <c r="H271" s="17" t="s">
        <v>462</v>
      </c>
      <c r="I271" s="17" t="s">
        <v>463</v>
      </c>
      <c r="J271" s="17" t="s">
        <v>464</v>
      </c>
      <c r="K271" s="17"/>
      <c r="L271" s="17" t="s">
        <v>465</v>
      </c>
      <c r="M271" s="17" t="s">
        <v>466</v>
      </c>
      <c r="N271" s="17" t="s">
        <v>774</v>
      </c>
      <c r="O271" s="17" t="s">
        <v>104</v>
      </c>
      <c r="P271" s="17" t="s">
        <v>105</v>
      </c>
      <c r="Q271" s="17" t="s">
        <v>55</v>
      </c>
      <c r="R271" s="17" t="s">
        <v>1819</v>
      </c>
    </row>
    <row r="272" spans="1:18" ht="63" x14ac:dyDescent="0.25">
      <c r="A272" s="19" t="s">
        <v>1842</v>
      </c>
      <c r="B272" s="19" t="s">
        <v>1843</v>
      </c>
      <c r="C272" s="16"/>
      <c r="D272" s="16" t="s">
        <v>1844</v>
      </c>
      <c r="E272" s="16" t="s">
        <v>60</v>
      </c>
      <c r="F272" s="16" t="s">
        <v>47</v>
      </c>
      <c r="G272" s="16"/>
      <c r="H272" s="16" t="s">
        <v>462</v>
      </c>
      <c r="I272" s="16" t="s">
        <v>463</v>
      </c>
      <c r="J272" s="16" t="s">
        <v>464</v>
      </c>
      <c r="K272" s="16"/>
      <c r="L272" s="16" t="s">
        <v>465</v>
      </c>
      <c r="M272" s="16" t="s">
        <v>466</v>
      </c>
      <c r="N272" s="16" t="s">
        <v>774</v>
      </c>
      <c r="O272" s="16" t="s">
        <v>104</v>
      </c>
      <c r="P272" s="16" t="s">
        <v>105</v>
      </c>
      <c r="Q272" s="16" t="s">
        <v>55</v>
      </c>
      <c r="R272" s="16" t="s">
        <v>1819</v>
      </c>
    </row>
    <row r="273" spans="1:18" ht="105" x14ac:dyDescent="0.25">
      <c r="A273" s="19" t="s">
        <v>1845</v>
      </c>
      <c r="B273" s="19" t="s">
        <v>1846</v>
      </c>
      <c r="C273" s="17"/>
      <c r="D273" s="17" t="s">
        <v>1847</v>
      </c>
      <c r="E273" s="17" t="s">
        <v>46</v>
      </c>
      <c r="F273" s="17" t="s">
        <v>47</v>
      </c>
      <c r="G273" s="17"/>
      <c r="H273" s="17" t="s">
        <v>98</v>
      </c>
      <c r="I273" s="17" t="s">
        <v>99</v>
      </c>
      <c r="J273" s="17" t="s">
        <v>1848</v>
      </c>
      <c r="K273" s="17"/>
      <c r="L273" s="17" t="s">
        <v>1849</v>
      </c>
      <c r="M273" s="17"/>
      <c r="N273" s="17" t="s">
        <v>868</v>
      </c>
      <c r="O273" s="17" t="s">
        <v>869</v>
      </c>
      <c r="P273" s="17" t="s">
        <v>81</v>
      </c>
      <c r="Q273" s="17" t="s">
        <v>55</v>
      </c>
      <c r="R273" s="17" t="s">
        <v>1850</v>
      </c>
    </row>
    <row r="274" spans="1:18" ht="84" x14ac:dyDescent="0.25">
      <c r="A274" s="19" t="s">
        <v>1851</v>
      </c>
      <c r="B274" s="19" t="s">
        <v>1852</v>
      </c>
      <c r="C274" s="16"/>
      <c r="D274" s="16" t="s">
        <v>1853</v>
      </c>
      <c r="E274" s="16" t="s">
        <v>416</v>
      </c>
      <c r="F274" s="16" t="s">
        <v>47</v>
      </c>
      <c r="G274" s="16"/>
      <c r="H274" s="16" t="s">
        <v>1854</v>
      </c>
      <c r="I274" s="16" t="s">
        <v>1855</v>
      </c>
      <c r="J274" s="16" t="s">
        <v>1856</v>
      </c>
      <c r="K274" s="16"/>
      <c r="L274" s="16" t="s">
        <v>1857</v>
      </c>
      <c r="M274" s="16"/>
      <c r="N274" s="16" t="s">
        <v>422</v>
      </c>
      <c r="O274" s="16" t="s">
        <v>423</v>
      </c>
      <c r="P274" s="16" t="s">
        <v>181</v>
      </c>
      <c r="Q274" s="16" t="s">
        <v>55</v>
      </c>
      <c r="R274" s="16" t="s">
        <v>1819</v>
      </c>
    </row>
    <row r="275" spans="1:18" ht="115.5" x14ac:dyDescent="0.25">
      <c r="A275" s="19" t="s">
        <v>1858</v>
      </c>
      <c r="B275" s="19" t="s">
        <v>1859</v>
      </c>
      <c r="C275" s="17"/>
      <c r="D275" s="17" t="s">
        <v>1860</v>
      </c>
      <c r="E275" s="17" t="s">
        <v>60</v>
      </c>
      <c r="F275" s="17" t="s">
        <v>47</v>
      </c>
      <c r="G275" s="17"/>
      <c r="H275" s="17" t="s">
        <v>1611</v>
      </c>
      <c r="I275" s="17" t="s">
        <v>1612</v>
      </c>
      <c r="J275" s="17" t="s">
        <v>1613</v>
      </c>
      <c r="K275" s="17"/>
      <c r="L275" s="17" t="s">
        <v>1614</v>
      </c>
      <c r="M275" s="17" t="s">
        <v>1615</v>
      </c>
      <c r="N275" s="17" t="s">
        <v>458</v>
      </c>
      <c r="O275" s="17" t="s">
        <v>104</v>
      </c>
      <c r="P275" s="17" t="s">
        <v>105</v>
      </c>
      <c r="Q275" s="17" t="s">
        <v>55</v>
      </c>
      <c r="R275" s="17" t="s">
        <v>1819</v>
      </c>
    </row>
    <row r="276" spans="1:18" ht="63" x14ac:dyDescent="0.25">
      <c r="A276" s="19" t="s">
        <v>1861</v>
      </c>
      <c r="B276" s="19" t="s">
        <v>1862</v>
      </c>
      <c r="C276" s="16"/>
      <c r="D276" s="16" t="s">
        <v>1863</v>
      </c>
      <c r="E276" s="16" t="s">
        <v>60</v>
      </c>
      <c r="F276" s="16" t="s">
        <v>47</v>
      </c>
      <c r="G276" s="16"/>
      <c r="H276" s="16" t="s">
        <v>98</v>
      </c>
      <c r="I276" s="16" t="s">
        <v>99</v>
      </c>
      <c r="J276" s="16" t="s">
        <v>1864</v>
      </c>
      <c r="K276" s="16"/>
      <c r="L276" s="16" t="s">
        <v>1865</v>
      </c>
      <c r="M276" s="16"/>
      <c r="N276" s="16" t="s">
        <v>124</v>
      </c>
      <c r="O276" s="16" t="s">
        <v>104</v>
      </c>
      <c r="P276" s="16" t="s">
        <v>181</v>
      </c>
      <c r="Q276" s="16" t="s">
        <v>55</v>
      </c>
      <c r="R276" s="16" t="s">
        <v>1819</v>
      </c>
    </row>
    <row r="277" spans="1:18" ht="105" x14ac:dyDescent="0.25">
      <c r="A277" s="19" t="s">
        <v>1866</v>
      </c>
      <c r="B277" s="19" t="s">
        <v>1867</v>
      </c>
      <c r="C277" s="17"/>
      <c r="D277" s="17" t="s">
        <v>1868</v>
      </c>
      <c r="E277" s="17" t="s">
        <v>1869</v>
      </c>
      <c r="F277" s="17" t="s">
        <v>47</v>
      </c>
      <c r="G277" s="17"/>
      <c r="H277" s="17" t="s">
        <v>1870</v>
      </c>
      <c r="I277" s="17" t="s">
        <v>1871</v>
      </c>
      <c r="J277" s="17" t="s">
        <v>1872</v>
      </c>
      <c r="K277" s="17"/>
      <c r="L277" s="17" t="s">
        <v>1873</v>
      </c>
      <c r="M277" s="17"/>
      <c r="N277" s="17" t="s">
        <v>868</v>
      </c>
      <c r="O277" s="17" t="s">
        <v>869</v>
      </c>
      <c r="P277" s="17" t="s">
        <v>81</v>
      </c>
      <c r="Q277" s="17" t="s">
        <v>55</v>
      </c>
      <c r="R277" s="17" t="s">
        <v>1850</v>
      </c>
    </row>
    <row r="278" spans="1:18" ht="63" x14ac:dyDescent="0.25">
      <c r="A278" s="19" t="s">
        <v>1874</v>
      </c>
      <c r="B278" s="19" t="s">
        <v>1875</v>
      </c>
      <c r="C278" s="16"/>
      <c r="D278" s="16" t="s">
        <v>1876</v>
      </c>
      <c r="E278" s="16" t="s">
        <v>60</v>
      </c>
      <c r="F278" s="16" t="s">
        <v>47</v>
      </c>
      <c r="G278" s="16"/>
      <c r="H278" s="16" t="s">
        <v>1877</v>
      </c>
      <c r="I278" s="16" t="s">
        <v>1878</v>
      </c>
      <c r="J278" s="16" t="s">
        <v>1879</v>
      </c>
      <c r="K278" s="16"/>
      <c r="L278" s="16" t="s">
        <v>1880</v>
      </c>
      <c r="M278" s="16"/>
      <c r="N278" s="16" t="s">
        <v>369</v>
      </c>
      <c r="O278" s="16" t="s">
        <v>370</v>
      </c>
      <c r="P278" s="16" t="s">
        <v>181</v>
      </c>
      <c r="Q278" s="16" t="s">
        <v>55</v>
      </c>
      <c r="R278" s="16" t="s">
        <v>1819</v>
      </c>
    </row>
    <row r="279" spans="1:18" ht="73.5" x14ac:dyDescent="0.25">
      <c r="A279" s="19" t="s">
        <v>1881</v>
      </c>
      <c r="B279" s="19" t="s">
        <v>1882</v>
      </c>
      <c r="C279" s="17"/>
      <c r="D279" s="17" t="s">
        <v>1883</v>
      </c>
      <c r="E279" s="17" t="s">
        <v>60</v>
      </c>
      <c r="F279" s="17" t="s">
        <v>47</v>
      </c>
      <c r="G279" s="17"/>
      <c r="H279" s="17" t="s">
        <v>98</v>
      </c>
      <c r="I279" s="17" t="s">
        <v>99</v>
      </c>
      <c r="J279" s="17" t="s">
        <v>1884</v>
      </c>
      <c r="K279" s="17"/>
      <c r="L279" s="17" t="s">
        <v>1885</v>
      </c>
      <c r="M279" s="17"/>
      <c r="N279" s="17" t="s">
        <v>369</v>
      </c>
      <c r="O279" s="17" t="s">
        <v>370</v>
      </c>
      <c r="P279" s="17" t="s">
        <v>181</v>
      </c>
      <c r="Q279" s="17" t="s">
        <v>55</v>
      </c>
      <c r="R279" s="17" t="s">
        <v>1819</v>
      </c>
    </row>
    <row r="280" spans="1:18" ht="73.5" x14ac:dyDescent="0.25">
      <c r="A280" s="19" t="s">
        <v>1886</v>
      </c>
      <c r="B280" s="19" t="s">
        <v>1887</v>
      </c>
      <c r="C280" s="16"/>
      <c r="D280" s="16" t="s">
        <v>1888</v>
      </c>
      <c r="E280" s="16" t="s">
        <v>60</v>
      </c>
      <c r="F280" s="16" t="s">
        <v>47</v>
      </c>
      <c r="G280" s="16"/>
      <c r="H280" s="16" t="s">
        <v>1889</v>
      </c>
      <c r="I280" s="16" t="s">
        <v>1890</v>
      </c>
      <c r="J280" s="16" t="s">
        <v>1891</v>
      </c>
      <c r="K280" s="16"/>
      <c r="L280" s="16" t="s">
        <v>1892</v>
      </c>
      <c r="M280" s="16" t="s">
        <v>1893</v>
      </c>
      <c r="N280" s="16" t="s">
        <v>52</v>
      </c>
      <c r="O280" s="16" t="s">
        <v>53</v>
      </c>
      <c r="P280" s="16" t="s">
        <v>105</v>
      </c>
      <c r="Q280" s="16" t="s">
        <v>55</v>
      </c>
      <c r="R280" s="16" t="s">
        <v>1819</v>
      </c>
    </row>
    <row r="281" spans="1:18" ht="105" x14ac:dyDescent="0.25">
      <c r="A281" s="19" t="s">
        <v>1894</v>
      </c>
      <c r="B281" s="19" t="s">
        <v>1895</v>
      </c>
      <c r="C281" s="17"/>
      <c r="D281" s="17" t="s">
        <v>1896</v>
      </c>
      <c r="E281" s="17" t="s">
        <v>60</v>
      </c>
      <c r="F281" s="17" t="s">
        <v>47</v>
      </c>
      <c r="G281" s="17"/>
      <c r="H281" s="17" t="s">
        <v>1446</v>
      </c>
      <c r="I281" s="17" t="s">
        <v>1447</v>
      </c>
      <c r="J281" s="17" t="s">
        <v>1897</v>
      </c>
      <c r="K281" s="17"/>
      <c r="L281" s="17" t="s">
        <v>1449</v>
      </c>
      <c r="M281" s="17"/>
      <c r="N281" s="17" t="s">
        <v>868</v>
      </c>
      <c r="O281" s="17" t="s">
        <v>869</v>
      </c>
      <c r="P281" s="17" t="s">
        <v>81</v>
      </c>
      <c r="Q281" s="17" t="s">
        <v>55</v>
      </c>
      <c r="R281" s="17" t="s">
        <v>1819</v>
      </c>
    </row>
    <row r="282" spans="1:18" ht="63" x14ac:dyDescent="0.25">
      <c r="A282" s="19" t="s">
        <v>1898</v>
      </c>
      <c r="B282" s="19" t="s">
        <v>1899</v>
      </c>
      <c r="C282" s="16"/>
      <c r="D282" s="16" t="s">
        <v>1900</v>
      </c>
      <c r="E282" s="16" t="s">
        <v>60</v>
      </c>
      <c r="F282" s="16" t="s">
        <v>47</v>
      </c>
      <c r="G282" s="16"/>
      <c r="H282" s="16" t="s">
        <v>1901</v>
      </c>
      <c r="I282" s="16" t="s">
        <v>1902</v>
      </c>
      <c r="J282" s="16" t="s">
        <v>1903</v>
      </c>
      <c r="K282" s="16"/>
      <c r="L282" s="16" t="s">
        <v>1904</v>
      </c>
      <c r="M282" s="16"/>
      <c r="N282" s="16" t="s">
        <v>369</v>
      </c>
      <c r="O282" s="16" t="s">
        <v>370</v>
      </c>
      <c r="P282" s="16" t="s">
        <v>181</v>
      </c>
      <c r="Q282" s="16" t="s">
        <v>55</v>
      </c>
      <c r="R282" s="16" t="s">
        <v>1819</v>
      </c>
    </row>
    <row r="283" spans="1:18" ht="84" x14ac:dyDescent="0.25">
      <c r="A283" s="19" t="s">
        <v>1905</v>
      </c>
      <c r="B283" s="19" t="s">
        <v>1906</v>
      </c>
      <c r="C283" s="17"/>
      <c r="D283" s="17" t="s">
        <v>1907</v>
      </c>
      <c r="E283" s="17" t="s">
        <v>75</v>
      </c>
      <c r="F283" s="17" t="s">
        <v>47</v>
      </c>
      <c r="G283" s="17"/>
      <c r="H283" s="17" t="s">
        <v>1908</v>
      </c>
      <c r="I283" s="17" t="s">
        <v>1909</v>
      </c>
      <c r="J283" s="17" t="s">
        <v>1910</v>
      </c>
      <c r="K283" s="17"/>
      <c r="L283" s="17" t="s">
        <v>1911</v>
      </c>
      <c r="M283" s="17"/>
      <c r="N283" s="17" t="s">
        <v>52</v>
      </c>
      <c r="O283" s="17" t="s">
        <v>53</v>
      </c>
      <c r="P283" s="17" t="s">
        <v>360</v>
      </c>
      <c r="Q283" s="17" t="s">
        <v>55</v>
      </c>
      <c r="R283" s="17" t="s">
        <v>1811</v>
      </c>
    </row>
    <row r="284" spans="1:18" ht="52.5" x14ac:dyDescent="0.25">
      <c r="A284" s="19" t="s">
        <v>1912</v>
      </c>
      <c r="B284" s="19" t="s">
        <v>1913</v>
      </c>
      <c r="C284" s="16"/>
      <c r="D284" s="16" t="s">
        <v>1914</v>
      </c>
      <c r="E284" s="16" t="s">
        <v>60</v>
      </c>
      <c r="F284" s="16" t="s">
        <v>47</v>
      </c>
      <c r="G284" s="16"/>
      <c r="H284" s="16" t="s">
        <v>1915</v>
      </c>
      <c r="I284" s="16" t="s">
        <v>1916</v>
      </c>
      <c r="J284" s="16" t="s">
        <v>1917</v>
      </c>
      <c r="K284" s="16"/>
      <c r="L284" s="16" t="s">
        <v>1918</v>
      </c>
      <c r="M284" s="16"/>
      <c r="N284" s="16" t="s">
        <v>52</v>
      </c>
      <c r="O284" s="16" t="s">
        <v>53</v>
      </c>
      <c r="P284" s="16" t="s">
        <v>66</v>
      </c>
      <c r="Q284" s="16" t="s">
        <v>55</v>
      </c>
      <c r="R284" s="16" t="s">
        <v>1819</v>
      </c>
    </row>
    <row r="285" spans="1:18" ht="63" x14ac:dyDescent="0.25">
      <c r="A285" s="19" t="s">
        <v>1919</v>
      </c>
      <c r="B285" s="19" t="s">
        <v>1920</v>
      </c>
      <c r="C285" s="17"/>
      <c r="D285" s="17" t="s">
        <v>1921</v>
      </c>
      <c r="E285" s="17" t="s">
        <v>1576</v>
      </c>
      <c r="F285" s="17" t="s">
        <v>47</v>
      </c>
      <c r="G285" s="17"/>
      <c r="H285" s="17" t="s">
        <v>1922</v>
      </c>
      <c r="I285" s="17"/>
      <c r="J285" s="17" t="s">
        <v>1923</v>
      </c>
      <c r="K285" s="17" t="s">
        <v>1924</v>
      </c>
      <c r="L285" s="17" t="s">
        <v>1925</v>
      </c>
      <c r="M285" s="17"/>
      <c r="N285" s="17" t="s">
        <v>369</v>
      </c>
      <c r="O285" s="17" t="s">
        <v>370</v>
      </c>
      <c r="P285" s="17" t="s">
        <v>181</v>
      </c>
      <c r="Q285" s="17" t="s">
        <v>55</v>
      </c>
      <c r="R285" s="17" t="s">
        <v>1819</v>
      </c>
    </row>
    <row r="286" spans="1:18" ht="42" x14ac:dyDescent="0.25">
      <c r="A286" s="19" t="s">
        <v>1926</v>
      </c>
      <c r="B286" s="19" t="s">
        <v>1927</v>
      </c>
      <c r="C286" s="16"/>
      <c r="D286" s="16" t="s">
        <v>1928</v>
      </c>
      <c r="E286" s="16" t="s">
        <v>157</v>
      </c>
      <c r="F286" s="16" t="s">
        <v>47</v>
      </c>
      <c r="G286" s="16"/>
      <c r="H286" s="16" t="s">
        <v>1929</v>
      </c>
      <c r="I286" s="16" t="s">
        <v>1930</v>
      </c>
      <c r="J286" s="16" t="s">
        <v>1931</v>
      </c>
      <c r="K286" s="16"/>
      <c r="L286" s="16" t="s">
        <v>1932</v>
      </c>
      <c r="M286" s="16" t="s">
        <v>1933</v>
      </c>
      <c r="N286" s="16" t="s">
        <v>179</v>
      </c>
      <c r="O286" s="16" t="s">
        <v>180</v>
      </c>
      <c r="P286" s="16" t="s">
        <v>181</v>
      </c>
      <c r="Q286" s="16" t="s">
        <v>55</v>
      </c>
      <c r="R286" s="16" t="s">
        <v>1934</v>
      </c>
    </row>
    <row r="287" spans="1:18" ht="63" x14ac:dyDescent="0.25">
      <c r="A287" s="19" t="s">
        <v>1935</v>
      </c>
      <c r="B287" s="19" t="s">
        <v>1936</v>
      </c>
      <c r="C287" s="17"/>
      <c r="D287" s="17" t="s">
        <v>184</v>
      </c>
      <c r="E287" s="17" t="s">
        <v>157</v>
      </c>
      <c r="F287" s="17" t="s">
        <v>47</v>
      </c>
      <c r="G287" s="17"/>
      <c r="H287" s="17" t="s">
        <v>1101</v>
      </c>
      <c r="I287" s="17" t="s">
        <v>1102</v>
      </c>
      <c r="J287" s="17" t="s">
        <v>1937</v>
      </c>
      <c r="K287" s="17"/>
      <c r="L287" s="17" t="s">
        <v>1104</v>
      </c>
      <c r="M287" s="17" t="s">
        <v>1105</v>
      </c>
      <c r="N287" s="17" t="s">
        <v>179</v>
      </c>
      <c r="O287" s="17" t="s">
        <v>180</v>
      </c>
      <c r="P287" s="17" t="s">
        <v>181</v>
      </c>
      <c r="Q287" s="17" t="s">
        <v>55</v>
      </c>
      <c r="R287" s="17" t="s">
        <v>1934</v>
      </c>
    </row>
    <row r="288" spans="1:18" ht="63" x14ac:dyDescent="0.25">
      <c r="A288" s="19" t="s">
        <v>1938</v>
      </c>
      <c r="B288" s="19" t="s">
        <v>1939</v>
      </c>
      <c r="C288" s="16"/>
      <c r="D288" s="16" t="s">
        <v>1940</v>
      </c>
      <c r="E288" s="16" t="s">
        <v>60</v>
      </c>
      <c r="F288" s="16" t="s">
        <v>47</v>
      </c>
      <c r="G288" s="16"/>
      <c r="H288" s="16" t="s">
        <v>1941</v>
      </c>
      <c r="I288" s="16" t="s">
        <v>1942</v>
      </c>
      <c r="J288" s="16" t="s">
        <v>1943</v>
      </c>
      <c r="K288" s="16"/>
      <c r="L288" s="16" t="s">
        <v>1944</v>
      </c>
      <c r="M288" s="16" t="s">
        <v>1945</v>
      </c>
      <c r="N288" s="16" t="s">
        <v>467</v>
      </c>
      <c r="O288" s="16" t="s">
        <v>468</v>
      </c>
      <c r="P288" s="16" t="s">
        <v>1946</v>
      </c>
      <c r="Q288" s="16" t="s">
        <v>55</v>
      </c>
      <c r="R288" s="16" t="s">
        <v>1934</v>
      </c>
    </row>
    <row r="289" spans="1:18" ht="63" x14ac:dyDescent="0.25">
      <c r="A289" s="19" t="s">
        <v>1947</v>
      </c>
      <c r="B289" s="19" t="s">
        <v>1948</v>
      </c>
      <c r="C289" s="17"/>
      <c r="D289" s="17" t="s">
        <v>1949</v>
      </c>
      <c r="E289" s="17" t="s">
        <v>60</v>
      </c>
      <c r="F289" s="17" t="s">
        <v>47</v>
      </c>
      <c r="G289" s="17"/>
      <c r="H289" s="17" t="s">
        <v>1950</v>
      </c>
      <c r="I289" s="17" t="s">
        <v>1951</v>
      </c>
      <c r="J289" s="17" t="s">
        <v>1952</v>
      </c>
      <c r="K289" s="17"/>
      <c r="L289" s="17" t="s">
        <v>1953</v>
      </c>
      <c r="M289" s="17" t="s">
        <v>1954</v>
      </c>
      <c r="N289" s="17" t="s">
        <v>458</v>
      </c>
      <c r="O289" s="17" t="s">
        <v>104</v>
      </c>
      <c r="P289" s="17" t="s">
        <v>105</v>
      </c>
      <c r="Q289" s="17" t="s">
        <v>55</v>
      </c>
      <c r="R289" s="17" t="s">
        <v>1934</v>
      </c>
    </row>
    <row r="290" spans="1:18" ht="42" x14ac:dyDescent="0.25">
      <c r="A290" s="19" t="s">
        <v>1955</v>
      </c>
      <c r="B290" s="19" t="s">
        <v>1956</v>
      </c>
      <c r="C290" s="16"/>
      <c r="D290" s="16" t="s">
        <v>1957</v>
      </c>
      <c r="E290" s="16" t="s">
        <v>157</v>
      </c>
      <c r="F290" s="16" t="s">
        <v>47</v>
      </c>
      <c r="G290" s="16"/>
      <c r="H290" s="16" t="s">
        <v>199</v>
      </c>
      <c r="I290" s="16" t="s">
        <v>200</v>
      </c>
      <c r="J290" s="16" t="s">
        <v>201</v>
      </c>
      <c r="K290" s="16"/>
      <c r="L290" s="16" t="s">
        <v>202</v>
      </c>
      <c r="M290" s="16" t="s">
        <v>203</v>
      </c>
      <c r="N290" s="16" t="s">
        <v>52</v>
      </c>
      <c r="O290" s="16" t="s">
        <v>53</v>
      </c>
      <c r="P290" s="16" t="s">
        <v>153</v>
      </c>
      <c r="Q290" s="16" t="s">
        <v>55</v>
      </c>
      <c r="R290" s="16" t="s">
        <v>1934</v>
      </c>
    </row>
    <row r="291" spans="1:18" ht="63" x14ac:dyDescent="0.25">
      <c r="A291" s="19" t="s">
        <v>1958</v>
      </c>
      <c r="B291" s="19" t="s">
        <v>1959</v>
      </c>
      <c r="C291" s="17"/>
      <c r="D291" s="17" t="s">
        <v>1960</v>
      </c>
      <c r="E291" s="17" t="s">
        <v>674</v>
      </c>
      <c r="F291" s="17" t="s">
        <v>47</v>
      </c>
      <c r="G291" s="17"/>
      <c r="H291" s="17" t="s">
        <v>957</v>
      </c>
      <c r="I291" s="17" t="s">
        <v>958</v>
      </c>
      <c r="J291" s="17" t="s">
        <v>959</v>
      </c>
      <c r="K291" s="17" t="s">
        <v>1961</v>
      </c>
      <c r="L291" s="17" t="s">
        <v>139</v>
      </c>
      <c r="M291" s="17"/>
      <c r="N291" s="17" t="s">
        <v>388</v>
      </c>
      <c r="O291" s="17" t="s">
        <v>370</v>
      </c>
      <c r="P291" s="17" t="s">
        <v>181</v>
      </c>
      <c r="Q291" s="17" t="s">
        <v>55</v>
      </c>
      <c r="R291" s="17" t="s">
        <v>56</v>
      </c>
    </row>
    <row r="292" spans="1:18" ht="31.5" x14ac:dyDescent="0.25">
      <c r="A292" s="19" t="s">
        <v>1962</v>
      </c>
      <c r="B292" s="19" t="s">
        <v>1963</v>
      </c>
      <c r="C292" s="16"/>
      <c r="D292" s="16" t="s">
        <v>1964</v>
      </c>
      <c r="E292" s="16" t="s">
        <v>157</v>
      </c>
      <c r="F292" s="16" t="s">
        <v>47</v>
      </c>
      <c r="G292" s="16"/>
      <c r="H292" s="16" t="s">
        <v>1965</v>
      </c>
      <c r="I292" s="16" t="s">
        <v>1966</v>
      </c>
      <c r="J292" s="16" t="s">
        <v>1967</v>
      </c>
      <c r="K292" s="16"/>
      <c r="L292" s="16" t="s">
        <v>1968</v>
      </c>
      <c r="M292" s="16" t="s">
        <v>1969</v>
      </c>
      <c r="N292" s="16" t="s">
        <v>52</v>
      </c>
      <c r="O292" s="16" t="s">
        <v>53</v>
      </c>
      <c r="P292" s="16" t="s">
        <v>345</v>
      </c>
      <c r="Q292" s="16" t="s">
        <v>55</v>
      </c>
      <c r="R292" s="16" t="s">
        <v>1934</v>
      </c>
    </row>
    <row r="293" spans="1:18" ht="42" x14ac:dyDescent="0.25">
      <c r="A293" s="19" t="s">
        <v>1970</v>
      </c>
      <c r="B293" s="19" t="s">
        <v>1971</v>
      </c>
      <c r="C293" s="17"/>
      <c r="D293" s="17" t="s">
        <v>1972</v>
      </c>
      <c r="E293" s="17" t="s">
        <v>60</v>
      </c>
      <c r="F293" s="17" t="s">
        <v>47</v>
      </c>
      <c r="G293" s="17"/>
      <c r="H293" s="17" t="s">
        <v>1973</v>
      </c>
      <c r="I293" s="17" t="s">
        <v>1974</v>
      </c>
      <c r="J293" s="17" t="s">
        <v>1975</v>
      </c>
      <c r="K293" s="17"/>
      <c r="L293" s="17" t="s">
        <v>1976</v>
      </c>
      <c r="M293" s="17" t="s">
        <v>1977</v>
      </c>
      <c r="N293" s="17" t="s">
        <v>52</v>
      </c>
      <c r="O293" s="17" t="s">
        <v>53</v>
      </c>
      <c r="P293" s="17" t="s">
        <v>1037</v>
      </c>
      <c r="Q293" s="17" t="s">
        <v>55</v>
      </c>
      <c r="R293" s="17" t="s">
        <v>1934</v>
      </c>
    </row>
    <row r="294" spans="1:18" ht="63" x14ac:dyDescent="0.25">
      <c r="A294" s="19" t="s">
        <v>1978</v>
      </c>
      <c r="B294" s="19" t="s">
        <v>1979</v>
      </c>
      <c r="C294" s="16"/>
      <c r="D294" s="16" t="s">
        <v>1980</v>
      </c>
      <c r="E294" s="16" t="s">
        <v>674</v>
      </c>
      <c r="F294" s="16" t="s">
        <v>47</v>
      </c>
      <c r="G294" s="16"/>
      <c r="H294" s="16" t="s">
        <v>1981</v>
      </c>
      <c r="I294" s="16" t="s">
        <v>1982</v>
      </c>
      <c r="J294" s="16" t="s">
        <v>1983</v>
      </c>
      <c r="K294" s="16"/>
      <c r="L294" s="16" t="s">
        <v>1984</v>
      </c>
      <c r="M294" s="16"/>
      <c r="N294" s="16" t="s">
        <v>388</v>
      </c>
      <c r="O294" s="16" t="s">
        <v>370</v>
      </c>
      <c r="P294" s="16" t="s">
        <v>181</v>
      </c>
      <c r="Q294" s="16" t="s">
        <v>55</v>
      </c>
      <c r="R294" s="16" t="s">
        <v>56</v>
      </c>
    </row>
    <row r="295" spans="1:18" ht="42" x14ac:dyDescent="0.25">
      <c r="A295" s="19" t="s">
        <v>1985</v>
      </c>
      <c r="B295" s="19" t="s">
        <v>1986</v>
      </c>
      <c r="C295" s="17"/>
      <c r="D295" s="17" t="s">
        <v>1987</v>
      </c>
      <c r="E295" s="17" t="s">
        <v>157</v>
      </c>
      <c r="F295" s="17" t="s">
        <v>47</v>
      </c>
      <c r="G295" s="17"/>
      <c r="H295" s="17" t="s">
        <v>208</v>
      </c>
      <c r="I295" s="17" t="s">
        <v>260</v>
      </c>
      <c r="J295" s="17" t="s">
        <v>208</v>
      </c>
      <c r="K295" s="17"/>
      <c r="L295" s="17" t="s">
        <v>261</v>
      </c>
      <c r="M295" s="17" t="s">
        <v>262</v>
      </c>
      <c r="N295" s="17" t="s">
        <v>52</v>
      </c>
      <c r="O295" s="17" t="s">
        <v>53</v>
      </c>
      <c r="P295" s="17" t="s">
        <v>256</v>
      </c>
      <c r="Q295" s="17" t="s">
        <v>55</v>
      </c>
      <c r="R295" s="17" t="s">
        <v>1934</v>
      </c>
    </row>
    <row r="296" spans="1:18" ht="63" x14ac:dyDescent="0.25">
      <c r="A296" s="19" t="s">
        <v>1988</v>
      </c>
      <c r="B296" s="19" t="s">
        <v>1989</v>
      </c>
      <c r="C296" s="16"/>
      <c r="D296" s="16" t="s">
        <v>1990</v>
      </c>
      <c r="E296" s="16" t="s">
        <v>60</v>
      </c>
      <c r="F296" s="16" t="s">
        <v>47</v>
      </c>
      <c r="G296" s="16"/>
      <c r="H296" s="16" t="s">
        <v>1991</v>
      </c>
      <c r="I296" s="16" t="s">
        <v>1992</v>
      </c>
      <c r="J296" s="16" t="s">
        <v>1993</v>
      </c>
      <c r="K296" s="16"/>
      <c r="L296" s="16" t="s">
        <v>1994</v>
      </c>
      <c r="M296" s="16" t="s">
        <v>1995</v>
      </c>
      <c r="N296" s="16" t="s">
        <v>447</v>
      </c>
      <c r="O296" s="16" t="s">
        <v>152</v>
      </c>
      <c r="P296" s="16" t="s">
        <v>153</v>
      </c>
      <c r="Q296" s="16" t="s">
        <v>55</v>
      </c>
      <c r="R296" s="16" t="s">
        <v>1934</v>
      </c>
    </row>
    <row r="297" spans="1:18" ht="63" x14ac:dyDescent="0.25">
      <c r="A297" s="19" t="s">
        <v>1996</v>
      </c>
      <c r="B297" s="19" t="s">
        <v>1997</v>
      </c>
      <c r="C297" s="17"/>
      <c r="D297" s="17" t="s">
        <v>1998</v>
      </c>
      <c r="E297" s="17" t="s">
        <v>60</v>
      </c>
      <c r="F297" s="17" t="s">
        <v>47</v>
      </c>
      <c r="G297" s="17"/>
      <c r="H297" s="17" t="s">
        <v>1973</v>
      </c>
      <c r="I297" s="17" t="s">
        <v>1974</v>
      </c>
      <c r="J297" s="17" t="s">
        <v>1975</v>
      </c>
      <c r="K297" s="17"/>
      <c r="L297" s="17" t="s">
        <v>1976</v>
      </c>
      <c r="M297" s="17" t="s">
        <v>1977</v>
      </c>
      <c r="N297" s="17" t="s">
        <v>52</v>
      </c>
      <c r="O297" s="17" t="s">
        <v>53</v>
      </c>
      <c r="P297" s="17" t="s">
        <v>1037</v>
      </c>
      <c r="Q297" s="17" t="s">
        <v>55</v>
      </c>
      <c r="R297" s="17" t="s">
        <v>1934</v>
      </c>
    </row>
    <row r="298" spans="1:18" ht="52.5" x14ac:dyDescent="0.25">
      <c r="A298" s="19" t="s">
        <v>1999</v>
      </c>
      <c r="B298" s="19" t="s">
        <v>2000</v>
      </c>
      <c r="C298" s="16"/>
      <c r="D298" s="16" t="s">
        <v>213</v>
      </c>
      <c r="E298" s="16" t="s">
        <v>157</v>
      </c>
      <c r="F298" s="16" t="s">
        <v>47</v>
      </c>
      <c r="G298" s="16"/>
      <c r="H298" s="16" t="s">
        <v>2001</v>
      </c>
      <c r="I298" s="16" t="s">
        <v>111</v>
      </c>
      <c r="J298" s="16" t="s">
        <v>2001</v>
      </c>
      <c r="K298" s="16"/>
      <c r="L298" s="16" t="s">
        <v>2002</v>
      </c>
      <c r="M298" s="16" t="s">
        <v>2003</v>
      </c>
      <c r="N298" s="16" t="s">
        <v>52</v>
      </c>
      <c r="O298" s="16" t="s">
        <v>53</v>
      </c>
      <c r="P298" s="16" t="s">
        <v>81</v>
      </c>
      <c r="Q298" s="16" t="s">
        <v>55</v>
      </c>
      <c r="R298" s="16" t="s">
        <v>1934</v>
      </c>
    </row>
    <row r="299" spans="1:18" ht="42" x14ac:dyDescent="0.25">
      <c r="A299" s="19" t="s">
        <v>2004</v>
      </c>
      <c r="B299" s="19" t="s">
        <v>2005</v>
      </c>
      <c r="C299" s="17"/>
      <c r="D299" s="17" t="s">
        <v>2006</v>
      </c>
      <c r="E299" s="17" t="s">
        <v>157</v>
      </c>
      <c r="F299" s="17" t="s">
        <v>47</v>
      </c>
      <c r="G299" s="17"/>
      <c r="H299" s="17" t="s">
        <v>573</v>
      </c>
      <c r="I299" s="17" t="s">
        <v>2007</v>
      </c>
      <c r="J299" s="17" t="s">
        <v>2008</v>
      </c>
      <c r="K299" s="17"/>
      <c r="L299" s="17" t="s">
        <v>2009</v>
      </c>
      <c r="M299" s="17" t="s">
        <v>2010</v>
      </c>
      <c r="N299" s="17" t="s">
        <v>52</v>
      </c>
      <c r="O299" s="17" t="s">
        <v>53</v>
      </c>
      <c r="P299" s="17" t="s">
        <v>256</v>
      </c>
      <c r="Q299" s="17" t="s">
        <v>55</v>
      </c>
      <c r="R299" s="17" t="s">
        <v>1934</v>
      </c>
    </row>
    <row r="300" spans="1:18" ht="42" x14ac:dyDescent="0.25">
      <c r="A300" s="19" t="s">
        <v>2011</v>
      </c>
      <c r="B300" s="19" t="s">
        <v>2012</v>
      </c>
      <c r="C300" s="16"/>
      <c r="D300" s="16" t="s">
        <v>2013</v>
      </c>
      <c r="E300" s="16" t="s">
        <v>157</v>
      </c>
      <c r="F300" s="16" t="s">
        <v>47</v>
      </c>
      <c r="G300" s="16"/>
      <c r="H300" s="16" t="s">
        <v>206</v>
      </c>
      <c r="I300" s="16"/>
      <c r="J300" s="16" t="s">
        <v>2014</v>
      </c>
      <c r="K300" s="16"/>
      <c r="L300" s="16" t="s">
        <v>2015</v>
      </c>
      <c r="M300" s="16" t="s">
        <v>2016</v>
      </c>
      <c r="N300" s="16" t="s">
        <v>52</v>
      </c>
      <c r="O300" s="16" t="s">
        <v>53</v>
      </c>
      <c r="P300" s="16" t="s">
        <v>256</v>
      </c>
      <c r="Q300" s="16" t="s">
        <v>55</v>
      </c>
      <c r="R300" s="16" t="s">
        <v>1934</v>
      </c>
    </row>
    <row r="301" spans="1:18" ht="52.5" x14ac:dyDescent="0.25">
      <c r="A301" s="19" t="s">
        <v>2017</v>
      </c>
      <c r="B301" s="19" t="s">
        <v>2018</v>
      </c>
      <c r="C301" s="17"/>
      <c r="D301" s="17" t="s">
        <v>2019</v>
      </c>
      <c r="E301" s="17" t="s">
        <v>157</v>
      </c>
      <c r="F301" s="17" t="s">
        <v>47</v>
      </c>
      <c r="G301" s="17"/>
      <c r="H301" s="17" t="s">
        <v>616</v>
      </c>
      <c r="I301" s="17" t="s">
        <v>617</v>
      </c>
      <c r="J301" s="17" t="s">
        <v>618</v>
      </c>
      <c r="K301" s="17"/>
      <c r="L301" s="17" t="s">
        <v>619</v>
      </c>
      <c r="M301" s="17" t="s">
        <v>620</v>
      </c>
      <c r="N301" s="17" t="s">
        <v>179</v>
      </c>
      <c r="O301" s="17" t="s">
        <v>180</v>
      </c>
      <c r="P301" s="17" t="s">
        <v>181</v>
      </c>
      <c r="Q301" s="17" t="s">
        <v>55</v>
      </c>
      <c r="R301" s="17">
        <v>-5</v>
      </c>
    </row>
    <row r="302" spans="1:18" ht="42" x14ac:dyDescent="0.25">
      <c r="A302" s="19" t="s">
        <v>2020</v>
      </c>
      <c r="B302" s="19" t="s">
        <v>2021</v>
      </c>
      <c r="C302" s="16"/>
      <c r="D302" s="16" t="s">
        <v>2022</v>
      </c>
      <c r="E302" s="16" t="s">
        <v>157</v>
      </c>
      <c r="F302" s="16" t="s">
        <v>47</v>
      </c>
      <c r="G302" s="16"/>
      <c r="H302" s="16" t="s">
        <v>158</v>
      </c>
      <c r="I302" s="16"/>
      <c r="J302" s="16" t="s">
        <v>159</v>
      </c>
      <c r="K302" s="16"/>
      <c r="L302" s="16" t="s">
        <v>160</v>
      </c>
      <c r="M302" s="16" t="s">
        <v>161</v>
      </c>
      <c r="N302" s="16" t="s">
        <v>52</v>
      </c>
      <c r="O302" s="16" t="s">
        <v>53</v>
      </c>
      <c r="P302" s="16" t="s">
        <v>81</v>
      </c>
      <c r="Q302" s="16" t="s">
        <v>55</v>
      </c>
      <c r="R302" s="16" t="s">
        <v>1934</v>
      </c>
    </row>
    <row r="303" spans="1:18" ht="31.5" x14ac:dyDescent="0.25">
      <c r="A303" s="19" t="s">
        <v>2023</v>
      </c>
      <c r="B303" s="19" t="s">
        <v>2024</v>
      </c>
      <c r="C303" s="17"/>
      <c r="D303" s="17" t="s">
        <v>2025</v>
      </c>
      <c r="E303" s="17" t="s">
        <v>157</v>
      </c>
      <c r="F303" s="17" t="s">
        <v>47</v>
      </c>
      <c r="G303" s="17"/>
      <c r="H303" s="17" t="s">
        <v>716</v>
      </c>
      <c r="I303" s="17" t="s">
        <v>717</v>
      </c>
      <c r="J303" s="17" t="s">
        <v>1529</v>
      </c>
      <c r="K303" s="17"/>
      <c r="L303" s="17" t="s">
        <v>1530</v>
      </c>
      <c r="M303" s="17" t="s">
        <v>1531</v>
      </c>
      <c r="N303" s="17" t="s">
        <v>52</v>
      </c>
      <c r="O303" s="17" t="s">
        <v>53</v>
      </c>
      <c r="P303" s="17" t="s">
        <v>256</v>
      </c>
      <c r="Q303" s="17" t="s">
        <v>55</v>
      </c>
      <c r="R303" s="17" t="s">
        <v>1934</v>
      </c>
    </row>
    <row r="304" spans="1:18" ht="42" x14ac:dyDescent="0.25">
      <c r="A304" s="19" t="s">
        <v>2026</v>
      </c>
      <c r="B304" s="19" t="s">
        <v>2027</v>
      </c>
      <c r="C304" s="16"/>
      <c r="D304" s="16" t="s">
        <v>2028</v>
      </c>
      <c r="E304" s="16" t="s">
        <v>157</v>
      </c>
      <c r="F304" s="16" t="s">
        <v>47</v>
      </c>
      <c r="G304" s="16"/>
      <c r="H304" s="16" t="s">
        <v>158</v>
      </c>
      <c r="I304" s="16"/>
      <c r="J304" s="16" t="s">
        <v>159</v>
      </c>
      <c r="K304" s="16"/>
      <c r="L304" s="16" t="s">
        <v>160</v>
      </c>
      <c r="M304" s="16" t="s">
        <v>161</v>
      </c>
      <c r="N304" s="16" t="s">
        <v>52</v>
      </c>
      <c r="O304" s="16" t="s">
        <v>53</v>
      </c>
      <c r="P304" s="16" t="s">
        <v>81</v>
      </c>
      <c r="Q304" s="16" t="s">
        <v>55</v>
      </c>
      <c r="R304" s="16" t="s">
        <v>1934</v>
      </c>
    </row>
    <row r="305" spans="1:18" ht="52.5" x14ac:dyDescent="0.25">
      <c r="A305" s="19" t="s">
        <v>2029</v>
      </c>
      <c r="B305" s="19" t="s">
        <v>2030</v>
      </c>
      <c r="C305" s="17"/>
      <c r="D305" s="17" t="s">
        <v>2031</v>
      </c>
      <c r="E305" s="17" t="s">
        <v>157</v>
      </c>
      <c r="F305" s="17" t="s">
        <v>47</v>
      </c>
      <c r="G305" s="17"/>
      <c r="H305" s="17" t="s">
        <v>1216</v>
      </c>
      <c r="I305" s="17"/>
      <c r="J305" s="17" t="s">
        <v>1217</v>
      </c>
      <c r="K305" s="17"/>
      <c r="L305" s="17" t="s">
        <v>1218</v>
      </c>
      <c r="M305" s="17" t="s">
        <v>1219</v>
      </c>
      <c r="N305" s="17" t="s">
        <v>52</v>
      </c>
      <c r="O305" s="17" t="s">
        <v>53</v>
      </c>
      <c r="P305" s="17" t="s">
        <v>256</v>
      </c>
      <c r="Q305" s="17" t="s">
        <v>55</v>
      </c>
      <c r="R305" s="17" t="s">
        <v>1934</v>
      </c>
    </row>
    <row r="306" spans="1:18" ht="42" x14ac:dyDescent="0.25">
      <c r="A306" s="19" t="s">
        <v>2032</v>
      </c>
      <c r="B306" s="19" t="s">
        <v>2033</v>
      </c>
      <c r="C306" s="16"/>
      <c r="D306" s="16" t="s">
        <v>2034</v>
      </c>
      <c r="E306" s="16" t="s">
        <v>157</v>
      </c>
      <c r="F306" s="16" t="s">
        <v>47</v>
      </c>
      <c r="G306" s="16"/>
      <c r="H306" s="16" t="s">
        <v>2035</v>
      </c>
      <c r="I306" s="16" t="s">
        <v>166</v>
      </c>
      <c r="J306" s="16" t="s">
        <v>2036</v>
      </c>
      <c r="K306" s="16"/>
      <c r="L306" s="16" t="s">
        <v>168</v>
      </c>
      <c r="M306" s="16" t="s">
        <v>169</v>
      </c>
      <c r="N306" s="16" t="s">
        <v>52</v>
      </c>
      <c r="O306" s="16" t="s">
        <v>53</v>
      </c>
      <c r="P306" s="16" t="s">
        <v>1140</v>
      </c>
      <c r="Q306" s="16" t="s">
        <v>142</v>
      </c>
      <c r="R306" s="16" t="s">
        <v>1934</v>
      </c>
    </row>
    <row r="307" spans="1:18" ht="105" x14ac:dyDescent="0.25">
      <c r="A307" s="19" t="s">
        <v>2037</v>
      </c>
      <c r="B307" s="19" t="s">
        <v>2038</v>
      </c>
      <c r="C307" s="17"/>
      <c r="D307" s="17" t="s">
        <v>2039</v>
      </c>
      <c r="E307" s="17" t="s">
        <v>46</v>
      </c>
      <c r="F307" s="17" t="s">
        <v>47</v>
      </c>
      <c r="G307" s="17"/>
      <c r="H307" s="17" t="s">
        <v>2040</v>
      </c>
      <c r="I307" s="17" t="s">
        <v>2041</v>
      </c>
      <c r="J307" s="17" t="s">
        <v>2042</v>
      </c>
      <c r="K307" s="17"/>
      <c r="L307" s="17" t="s">
        <v>2043</v>
      </c>
      <c r="M307" s="17"/>
      <c r="N307" s="17" t="s">
        <v>916</v>
      </c>
      <c r="O307" s="17" t="s">
        <v>869</v>
      </c>
      <c r="P307" s="17" t="s">
        <v>81</v>
      </c>
      <c r="Q307" s="17" t="s">
        <v>55</v>
      </c>
      <c r="R307" s="17" t="s">
        <v>2044</v>
      </c>
    </row>
    <row r="308" spans="1:18" ht="52.5" x14ac:dyDescent="0.25">
      <c r="A308" s="19" t="s">
        <v>2045</v>
      </c>
      <c r="B308" s="19" t="s">
        <v>2046</v>
      </c>
      <c r="C308" s="16"/>
      <c r="D308" s="16" t="s">
        <v>2047</v>
      </c>
      <c r="E308" s="16" t="s">
        <v>60</v>
      </c>
      <c r="F308" s="16" t="s">
        <v>47</v>
      </c>
      <c r="G308" s="16"/>
      <c r="H308" s="16" t="s">
        <v>1485</v>
      </c>
      <c r="I308" s="16" t="s">
        <v>1486</v>
      </c>
      <c r="J308" s="16" t="s">
        <v>1485</v>
      </c>
      <c r="K308" s="16"/>
      <c r="L308" s="16" t="s">
        <v>1488</v>
      </c>
      <c r="M308" s="16" t="s">
        <v>1489</v>
      </c>
      <c r="N308" s="16" t="s">
        <v>52</v>
      </c>
      <c r="O308" s="16" t="s">
        <v>53</v>
      </c>
      <c r="P308" s="16" t="s">
        <v>66</v>
      </c>
      <c r="Q308" s="16" t="s">
        <v>55</v>
      </c>
      <c r="R308" s="16" t="s">
        <v>1934</v>
      </c>
    </row>
    <row r="309" spans="1:18" ht="52.5" x14ac:dyDescent="0.25">
      <c r="A309" s="19" t="s">
        <v>2048</v>
      </c>
      <c r="B309" s="19" t="s">
        <v>2049</v>
      </c>
      <c r="C309" s="17"/>
      <c r="D309" s="17" t="s">
        <v>2050</v>
      </c>
      <c r="E309" s="17" t="s">
        <v>157</v>
      </c>
      <c r="F309" s="17" t="s">
        <v>47</v>
      </c>
      <c r="G309" s="17"/>
      <c r="H309" s="17" t="s">
        <v>1216</v>
      </c>
      <c r="I309" s="17"/>
      <c r="J309" s="17" t="s">
        <v>1217</v>
      </c>
      <c r="K309" s="17"/>
      <c r="L309" s="17" t="s">
        <v>1218</v>
      </c>
      <c r="M309" s="17" t="s">
        <v>1219</v>
      </c>
      <c r="N309" s="17" t="s">
        <v>52</v>
      </c>
      <c r="O309" s="17" t="s">
        <v>53</v>
      </c>
      <c r="P309" s="17" t="s">
        <v>256</v>
      </c>
      <c r="Q309" s="17" t="s">
        <v>55</v>
      </c>
      <c r="R309" s="17" t="s">
        <v>1934</v>
      </c>
    </row>
    <row r="310" spans="1:18" ht="31.5" x14ac:dyDescent="0.25">
      <c r="A310" s="19" t="s">
        <v>2051</v>
      </c>
      <c r="B310" s="19" t="s">
        <v>2052</v>
      </c>
      <c r="C310" s="16"/>
      <c r="D310" s="16" t="s">
        <v>2053</v>
      </c>
      <c r="E310" s="16" t="s">
        <v>157</v>
      </c>
      <c r="F310" s="16" t="s">
        <v>47</v>
      </c>
      <c r="G310" s="16"/>
      <c r="H310" s="16" t="s">
        <v>1965</v>
      </c>
      <c r="I310" s="16" t="s">
        <v>1966</v>
      </c>
      <c r="J310" s="16" t="s">
        <v>1967</v>
      </c>
      <c r="K310" s="16"/>
      <c r="L310" s="16" t="s">
        <v>1968</v>
      </c>
      <c r="M310" s="16" t="s">
        <v>1969</v>
      </c>
      <c r="N310" s="16" t="s">
        <v>52</v>
      </c>
      <c r="O310" s="16" t="s">
        <v>53</v>
      </c>
      <c r="P310" s="16" t="s">
        <v>345</v>
      </c>
      <c r="Q310" s="16" t="s">
        <v>55</v>
      </c>
      <c r="R310" s="16" t="s">
        <v>1934</v>
      </c>
    </row>
    <row r="311" spans="1:18" ht="42" x14ac:dyDescent="0.25">
      <c r="A311" s="19" t="s">
        <v>2054</v>
      </c>
      <c r="B311" s="19" t="s">
        <v>2055</v>
      </c>
      <c r="C311" s="17"/>
      <c r="D311" s="17" t="s">
        <v>213</v>
      </c>
      <c r="E311" s="17" t="s">
        <v>157</v>
      </c>
      <c r="F311" s="17" t="s">
        <v>47</v>
      </c>
      <c r="G311" s="17"/>
      <c r="H311" s="17" t="s">
        <v>2056</v>
      </c>
      <c r="I311" s="17" t="s">
        <v>2057</v>
      </c>
      <c r="J311" s="17" t="s">
        <v>2058</v>
      </c>
      <c r="K311" s="17"/>
      <c r="L311" s="17" t="s">
        <v>2059</v>
      </c>
      <c r="M311" s="17" t="s">
        <v>2060</v>
      </c>
      <c r="N311" s="17" t="s">
        <v>52</v>
      </c>
      <c r="O311" s="17" t="s">
        <v>53</v>
      </c>
      <c r="P311" s="17" t="s">
        <v>638</v>
      </c>
      <c r="Q311" s="17" t="s">
        <v>55</v>
      </c>
      <c r="R311" s="17" t="s">
        <v>1934</v>
      </c>
    </row>
    <row r="312" spans="1:18" ht="42" x14ac:dyDescent="0.25">
      <c r="A312" s="19" t="s">
        <v>2061</v>
      </c>
      <c r="B312" s="19" t="s">
        <v>2062</v>
      </c>
      <c r="C312" s="16"/>
      <c r="D312" s="16" t="s">
        <v>2063</v>
      </c>
      <c r="E312" s="16" t="s">
        <v>157</v>
      </c>
      <c r="F312" s="16" t="s">
        <v>47</v>
      </c>
      <c r="G312" s="16"/>
      <c r="H312" s="16" t="s">
        <v>208</v>
      </c>
      <c r="I312" s="16" t="s">
        <v>260</v>
      </c>
      <c r="J312" s="16" t="s">
        <v>208</v>
      </c>
      <c r="K312" s="16"/>
      <c r="L312" s="16" t="s">
        <v>261</v>
      </c>
      <c r="M312" s="16" t="s">
        <v>262</v>
      </c>
      <c r="N312" s="16" t="s">
        <v>52</v>
      </c>
      <c r="O312" s="16" t="s">
        <v>53</v>
      </c>
      <c r="P312" s="16" t="s">
        <v>256</v>
      </c>
      <c r="Q312" s="16" t="s">
        <v>55</v>
      </c>
      <c r="R312" s="16" t="s">
        <v>1934</v>
      </c>
    </row>
    <row r="313" spans="1:18" ht="42" x14ac:dyDescent="0.25">
      <c r="A313" s="19" t="s">
        <v>2064</v>
      </c>
      <c r="B313" s="19" t="s">
        <v>2065</v>
      </c>
      <c r="C313" s="17"/>
      <c r="D313" s="17" t="s">
        <v>2066</v>
      </c>
      <c r="E313" s="17" t="s">
        <v>157</v>
      </c>
      <c r="F313" s="17" t="s">
        <v>47</v>
      </c>
      <c r="G313" s="17"/>
      <c r="H313" s="17" t="s">
        <v>251</v>
      </c>
      <c r="I313" s="17" t="s">
        <v>252</v>
      </c>
      <c r="J313" s="17" t="s">
        <v>528</v>
      </c>
      <c r="K313" s="17"/>
      <c r="L313" s="17" t="s">
        <v>254</v>
      </c>
      <c r="M313" s="17" t="s">
        <v>255</v>
      </c>
      <c r="N313" s="17" t="s">
        <v>52</v>
      </c>
      <c r="O313" s="17" t="s">
        <v>53</v>
      </c>
      <c r="P313" s="17" t="s">
        <v>256</v>
      </c>
      <c r="Q313" s="17" t="s">
        <v>55</v>
      </c>
      <c r="R313" s="17" t="s">
        <v>1934</v>
      </c>
    </row>
    <row r="314" spans="1:18" ht="42" x14ac:dyDescent="0.25">
      <c r="A314" s="19" t="s">
        <v>2067</v>
      </c>
      <c r="B314" s="19" t="s">
        <v>2068</v>
      </c>
      <c r="C314" s="16"/>
      <c r="D314" s="16" t="s">
        <v>2069</v>
      </c>
      <c r="E314" s="16" t="s">
        <v>157</v>
      </c>
      <c r="F314" s="16" t="s">
        <v>47</v>
      </c>
      <c r="G314" s="16"/>
      <c r="H314" s="16" t="s">
        <v>206</v>
      </c>
      <c r="I314" s="16"/>
      <c r="J314" s="16" t="s">
        <v>2014</v>
      </c>
      <c r="K314" s="16"/>
      <c r="L314" s="16" t="s">
        <v>2015</v>
      </c>
      <c r="M314" s="16" t="s">
        <v>2016</v>
      </c>
      <c r="N314" s="16" t="s">
        <v>52</v>
      </c>
      <c r="O314" s="16" t="s">
        <v>53</v>
      </c>
      <c r="P314" s="16" t="s">
        <v>256</v>
      </c>
      <c r="Q314" s="16" t="s">
        <v>55</v>
      </c>
      <c r="R314" s="16" t="s">
        <v>1934</v>
      </c>
    </row>
    <row r="315" spans="1:18" ht="73.5" x14ac:dyDescent="0.25">
      <c r="A315" s="19" t="s">
        <v>2070</v>
      </c>
      <c r="B315" s="19" t="s">
        <v>2071</v>
      </c>
      <c r="C315" s="17"/>
      <c r="D315" s="17" t="s">
        <v>2072</v>
      </c>
      <c r="E315" s="17" t="s">
        <v>60</v>
      </c>
      <c r="F315" s="17" t="s">
        <v>47</v>
      </c>
      <c r="G315" s="17"/>
      <c r="H315" s="17" t="s">
        <v>1889</v>
      </c>
      <c r="I315" s="17" t="s">
        <v>1890</v>
      </c>
      <c r="J315" s="17" t="s">
        <v>1891</v>
      </c>
      <c r="K315" s="17"/>
      <c r="L315" s="17" t="s">
        <v>1892</v>
      </c>
      <c r="M315" s="17" t="s">
        <v>1893</v>
      </c>
      <c r="N315" s="17" t="s">
        <v>774</v>
      </c>
      <c r="O315" s="17" t="s">
        <v>104</v>
      </c>
      <c r="P315" s="17" t="s">
        <v>105</v>
      </c>
      <c r="Q315" s="17" t="s">
        <v>142</v>
      </c>
      <c r="R315" s="17" t="s">
        <v>1934</v>
      </c>
    </row>
    <row r="316" spans="1:18" ht="63" x14ac:dyDescent="0.25">
      <c r="A316" s="19" t="s">
        <v>2073</v>
      </c>
      <c r="B316" s="19" t="s">
        <v>2074</v>
      </c>
      <c r="C316" s="16"/>
      <c r="D316" s="16" t="s">
        <v>2075</v>
      </c>
      <c r="E316" s="16" t="s">
        <v>75</v>
      </c>
      <c r="F316" s="16" t="s">
        <v>47</v>
      </c>
      <c r="G316" s="16"/>
      <c r="H316" s="16" t="s">
        <v>2076</v>
      </c>
      <c r="I316" s="16" t="s">
        <v>1736</v>
      </c>
      <c r="J316" s="16" t="s">
        <v>2077</v>
      </c>
      <c r="K316" s="16"/>
      <c r="L316" s="16" t="s">
        <v>1738</v>
      </c>
      <c r="M316" s="16"/>
      <c r="N316" s="16" t="s">
        <v>124</v>
      </c>
      <c r="O316" s="16" t="s">
        <v>104</v>
      </c>
      <c r="P316" s="16" t="s">
        <v>181</v>
      </c>
      <c r="Q316" s="16" t="s">
        <v>55</v>
      </c>
      <c r="R316" s="16" t="s">
        <v>67</v>
      </c>
    </row>
    <row r="317" spans="1:18" ht="73.5" x14ac:dyDescent="0.25">
      <c r="A317" s="19" t="s">
        <v>2078</v>
      </c>
      <c r="B317" s="19" t="s">
        <v>2079</v>
      </c>
      <c r="C317" s="17"/>
      <c r="D317" s="17" t="s">
        <v>2080</v>
      </c>
      <c r="E317" s="17" t="s">
        <v>60</v>
      </c>
      <c r="F317" s="17" t="s">
        <v>47</v>
      </c>
      <c r="G317" s="17"/>
      <c r="H317" s="17" t="s">
        <v>2081</v>
      </c>
      <c r="I317" s="17" t="s">
        <v>2082</v>
      </c>
      <c r="J317" s="17" t="s">
        <v>2083</v>
      </c>
      <c r="K317" s="17"/>
      <c r="L317" s="17" t="s">
        <v>2084</v>
      </c>
      <c r="M317" s="17" t="s">
        <v>2085</v>
      </c>
      <c r="N317" s="17" t="s">
        <v>458</v>
      </c>
      <c r="O317" s="17" t="s">
        <v>104</v>
      </c>
      <c r="P317" s="17" t="s">
        <v>105</v>
      </c>
      <c r="Q317" s="17" t="s">
        <v>55</v>
      </c>
      <c r="R317" s="17" t="s">
        <v>1934</v>
      </c>
    </row>
    <row r="318" spans="1:18" ht="63" x14ac:dyDescent="0.25">
      <c r="A318" s="19" t="s">
        <v>2086</v>
      </c>
      <c r="B318" s="19" t="s">
        <v>2087</v>
      </c>
      <c r="C318" s="16"/>
      <c r="D318" s="16" t="s">
        <v>2088</v>
      </c>
      <c r="E318" s="16" t="s">
        <v>1869</v>
      </c>
      <c r="F318" s="16" t="s">
        <v>47</v>
      </c>
      <c r="G318" s="16"/>
      <c r="H318" s="16" t="s">
        <v>2089</v>
      </c>
      <c r="I318" s="16" t="s">
        <v>2090</v>
      </c>
      <c r="J318" s="16" t="s">
        <v>2091</v>
      </c>
      <c r="K318" s="16"/>
      <c r="L318" s="16" t="s">
        <v>2092</v>
      </c>
      <c r="M318" s="16"/>
      <c r="N318" s="16" t="s">
        <v>388</v>
      </c>
      <c r="O318" s="16" t="s">
        <v>370</v>
      </c>
      <c r="P318" s="16" t="s">
        <v>181</v>
      </c>
      <c r="Q318" s="16" t="s">
        <v>55</v>
      </c>
      <c r="R318" s="16" t="s">
        <v>2044</v>
      </c>
    </row>
    <row r="319" spans="1:18" ht="136.5" x14ac:dyDescent="0.25">
      <c r="A319" s="19" t="s">
        <v>2093</v>
      </c>
      <c r="B319" s="19" t="s">
        <v>2094</v>
      </c>
      <c r="C319" s="17"/>
      <c r="D319" s="17" t="s">
        <v>2095</v>
      </c>
      <c r="E319" s="17" t="s">
        <v>1576</v>
      </c>
      <c r="F319" s="17" t="s">
        <v>47</v>
      </c>
      <c r="G319" s="17"/>
      <c r="H319" s="17" t="s">
        <v>2096</v>
      </c>
      <c r="I319" s="17" t="s">
        <v>2097</v>
      </c>
      <c r="J319" s="17" t="s">
        <v>2098</v>
      </c>
      <c r="K319" s="17"/>
      <c r="L319" s="17" t="s">
        <v>2099</v>
      </c>
      <c r="M319" s="17"/>
      <c r="N319" s="17" t="s">
        <v>52</v>
      </c>
      <c r="O319" s="17" t="s">
        <v>53</v>
      </c>
      <c r="P319" s="17" t="s">
        <v>2100</v>
      </c>
      <c r="Q319" s="17" t="s">
        <v>55</v>
      </c>
      <c r="R319" s="17" t="s">
        <v>1934</v>
      </c>
    </row>
    <row r="320" spans="1:18" ht="42" x14ac:dyDescent="0.25">
      <c r="A320" s="19" t="s">
        <v>2101</v>
      </c>
      <c r="B320" s="19" t="s">
        <v>2102</v>
      </c>
      <c r="C320" s="16"/>
      <c r="D320" s="16" t="s">
        <v>2103</v>
      </c>
      <c r="E320" s="16" t="s">
        <v>157</v>
      </c>
      <c r="F320" s="16" t="s">
        <v>47</v>
      </c>
      <c r="G320" s="16"/>
      <c r="H320" s="16" t="s">
        <v>2104</v>
      </c>
      <c r="I320" s="16" t="s">
        <v>717</v>
      </c>
      <c r="J320" s="16" t="s">
        <v>2105</v>
      </c>
      <c r="K320" s="16"/>
      <c r="L320" s="16" t="s">
        <v>2106</v>
      </c>
      <c r="M320" s="16" t="s">
        <v>2107</v>
      </c>
      <c r="N320" s="16" t="s">
        <v>52</v>
      </c>
      <c r="O320" s="16" t="s">
        <v>53</v>
      </c>
      <c r="P320" s="16" t="s">
        <v>256</v>
      </c>
      <c r="Q320" s="16" t="s">
        <v>55</v>
      </c>
      <c r="R320" s="16" t="s">
        <v>1934</v>
      </c>
    </row>
    <row r="321" spans="1:18" ht="31.5" x14ac:dyDescent="0.25">
      <c r="A321" s="19" t="s">
        <v>2108</v>
      </c>
      <c r="B321" s="19" t="s">
        <v>2109</v>
      </c>
      <c r="C321" s="17"/>
      <c r="D321" s="17" t="s">
        <v>2110</v>
      </c>
      <c r="E321" s="17" t="s">
        <v>157</v>
      </c>
      <c r="F321" s="17" t="s">
        <v>47</v>
      </c>
      <c r="G321" s="17"/>
      <c r="H321" s="17" t="s">
        <v>798</v>
      </c>
      <c r="I321" s="17" t="s">
        <v>260</v>
      </c>
      <c r="J321" s="17" t="s">
        <v>799</v>
      </c>
      <c r="K321" s="17"/>
      <c r="L321" s="17" t="s">
        <v>800</v>
      </c>
      <c r="M321" s="17" t="s">
        <v>801</v>
      </c>
      <c r="N321" s="17" t="s">
        <v>52</v>
      </c>
      <c r="O321" s="17" t="s">
        <v>53</v>
      </c>
      <c r="P321" s="17" t="s">
        <v>256</v>
      </c>
      <c r="Q321" s="17" t="s">
        <v>55</v>
      </c>
      <c r="R321" s="17" t="s">
        <v>1934</v>
      </c>
    </row>
    <row r="322" spans="1:18" ht="42" x14ac:dyDescent="0.25">
      <c r="A322" s="19" t="s">
        <v>2111</v>
      </c>
      <c r="B322" s="19" t="s">
        <v>2112</v>
      </c>
      <c r="C322" s="16"/>
      <c r="D322" s="16" t="s">
        <v>2113</v>
      </c>
      <c r="E322" s="16" t="s">
        <v>157</v>
      </c>
      <c r="F322" s="16" t="s">
        <v>47</v>
      </c>
      <c r="G322" s="16"/>
      <c r="H322" s="16" t="s">
        <v>2114</v>
      </c>
      <c r="I322" s="16"/>
      <c r="J322" s="16" t="s">
        <v>2115</v>
      </c>
      <c r="K322" s="16"/>
      <c r="L322" s="16" t="s">
        <v>2116</v>
      </c>
      <c r="M322" s="16"/>
      <c r="N322" s="16" t="s">
        <v>52</v>
      </c>
      <c r="O322" s="16" t="s">
        <v>53</v>
      </c>
      <c r="P322" s="16" t="s">
        <v>256</v>
      </c>
      <c r="Q322" s="16" t="s">
        <v>55</v>
      </c>
      <c r="R322" s="16" t="s">
        <v>1934</v>
      </c>
    </row>
    <row r="323" spans="1:18" ht="42" x14ac:dyDescent="0.25">
      <c r="A323" s="19" t="s">
        <v>2117</v>
      </c>
      <c r="B323" s="19" t="s">
        <v>2118</v>
      </c>
      <c r="C323" s="17"/>
      <c r="D323" s="17" t="s">
        <v>2119</v>
      </c>
      <c r="E323" s="17" t="s">
        <v>157</v>
      </c>
      <c r="F323" s="17" t="s">
        <v>47</v>
      </c>
      <c r="G323" s="17"/>
      <c r="H323" s="17" t="s">
        <v>206</v>
      </c>
      <c r="I323" s="17"/>
      <c r="J323" s="17" t="s">
        <v>2014</v>
      </c>
      <c r="K323" s="17"/>
      <c r="L323" s="17" t="s">
        <v>2015</v>
      </c>
      <c r="M323" s="17" t="s">
        <v>2016</v>
      </c>
      <c r="N323" s="17" t="s">
        <v>52</v>
      </c>
      <c r="O323" s="17" t="s">
        <v>53</v>
      </c>
      <c r="P323" s="17" t="s">
        <v>256</v>
      </c>
      <c r="Q323" s="17" t="s">
        <v>55</v>
      </c>
      <c r="R323" s="17" t="s">
        <v>1934</v>
      </c>
    </row>
    <row r="324" spans="1:18" ht="52.5" x14ac:dyDescent="0.25">
      <c r="A324" s="19" t="s">
        <v>2120</v>
      </c>
      <c r="B324" s="19" t="s">
        <v>2121</v>
      </c>
      <c r="C324" s="16"/>
      <c r="D324" s="16" t="s">
        <v>2122</v>
      </c>
      <c r="E324" s="16" t="s">
        <v>157</v>
      </c>
      <c r="F324" s="16" t="s">
        <v>47</v>
      </c>
      <c r="G324" s="16"/>
      <c r="H324" s="16" t="s">
        <v>616</v>
      </c>
      <c r="I324" s="16" t="s">
        <v>617</v>
      </c>
      <c r="J324" s="16" t="s">
        <v>618</v>
      </c>
      <c r="K324" s="16"/>
      <c r="L324" s="16" t="s">
        <v>619</v>
      </c>
      <c r="M324" s="16" t="s">
        <v>620</v>
      </c>
      <c r="N324" s="16" t="s">
        <v>179</v>
      </c>
      <c r="O324" s="16" t="s">
        <v>180</v>
      </c>
      <c r="P324" s="16" t="s">
        <v>181</v>
      </c>
      <c r="Q324" s="16" t="s">
        <v>55</v>
      </c>
      <c r="R324" s="16" t="s">
        <v>1934</v>
      </c>
    </row>
    <row r="325" spans="1:18" ht="52.5" x14ac:dyDescent="0.25">
      <c r="A325" s="19" t="s">
        <v>2123</v>
      </c>
      <c r="B325" s="19" t="s">
        <v>2124</v>
      </c>
      <c r="C325" s="17"/>
      <c r="D325" s="17" t="s">
        <v>2125</v>
      </c>
      <c r="E325" s="17" t="s">
        <v>157</v>
      </c>
      <c r="F325" s="17" t="s">
        <v>47</v>
      </c>
      <c r="G325" s="17"/>
      <c r="H325" s="17" t="s">
        <v>192</v>
      </c>
      <c r="I325" s="17" t="s">
        <v>193</v>
      </c>
      <c r="J325" s="17" t="s">
        <v>194</v>
      </c>
      <c r="K325" s="17"/>
      <c r="L325" s="17" t="s">
        <v>195</v>
      </c>
      <c r="M325" s="17" t="s">
        <v>196</v>
      </c>
      <c r="N325" s="17" t="s">
        <v>170</v>
      </c>
      <c r="O325" s="17" t="s">
        <v>152</v>
      </c>
      <c r="P325" s="17" t="s">
        <v>181</v>
      </c>
      <c r="Q325" s="17" t="s">
        <v>55</v>
      </c>
      <c r="R325" s="17" t="s">
        <v>1934</v>
      </c>
    </row>
    <row r="326" spans="1:18" ht="52.5" x14ac:dyDescent="0.25">
      <c r="A326" s="19" t="s">
        <v>2126</v>
      </c>
      <c r="B326" s="19" t="s">
        <v>2127</v>
      </c>
      <c r="C326" s="16"/>
      <c r="D326" s="16" t="s">
        <v>2128</v>
      </c>
      <c r="E326" s="16" t="s">
        <v>157</v>
      </c>
      <c r="F326" s="16" t="s">
        <v>47</v>
      </c>
      <c r="G326" s="16"/>
      <c r="H326" s="16" t="s">
        <v>214</v>
      </c>
      <c r="I326" s="16" t="s">
        <v>215</v>
      </c>
      <c r="J326" s="16" t="s">
        <v>216</v>
      </c>
      <c r="K326" s="16"/>
      <c r="L326" s="16" t="s">
        <v>217</v>
      </c>
      <c r="M326" s="16" t="s">
        <v>218</v>
      </c>
      <c r="N326" s="16" t="s">
        <v>170</v>
      </c>
      <c r="O326" s="16" t="s">
        <v>152</v>
      </c>
      <c r="P326" s="16" t="s">
        <v>181</v>
      </c>
      <c r="Q326" s="16" t="s">
        <v>55</v>
      </c>
      <c r="R326" s="16" t="s">
        <v>1934</v>
      </c>
    </row>
    <row r="327" spans="1:18" ht="52.5" x14ac:dyDescent="0.25">
      <c r="A327" s="19" t="s">
        <v>2129</v>
      </c>
      <c r="B327" s="19" t="s">
        <v>2130</v>
      </c>
      <c r="C327" s="17"/>
      <c r="D327" s="17" t="s">
        <v>2131</v>
      </c>
      <c r="E327" s="17" t="s">
        <v>75</v>
      </c>
      <c r="F327" s="17" t="s">
        <v>47</v>
      </c>
      <c r="G327" s="17"/>
      <c r="H327" s="17" t="s">
        <v>2132</v>
      </c>
      <c r="I327" s="17" t="s">
        <v>2133</v>
      </c>
      <c r="J327" s="17" t="s">
        <v>2134</v>
      </c>
      <c r="K327" s="17" t="s">
        <v>2135</v>
      </c>
      <c r="L327" s="17" t="s">
        <v>2136</v>
      </c>
      <c r="M327" s="17"/>
      <c r="N327" s="17" t="s">
        <v>1045</v>
      </c>
      <c r="O327" s="17" t="s">
        <v>630</v>
      </c>
      <c r="P327" s="17" t="s">
        <v>181</v>
      </c>
      <c r="Q327" s="17" t="s">
        <v>55</v>
      </c>
      <c r="R327" s="17" t="s">
        <v>67</v>
      </c>
    </row>
    <row r="328" spans="1:18" ht="42" x14ac:dyDescent="0.25">
      <c r="A328" s="19" t="s">
        <v>2137</v>
      </c>
      <c r="B328" s="19" t="s">
        <v>2138</v>
      </c>
      <c r="C328" s="16"/>
      <c r="D328" s="16" t="s">
        <v>2139</v>
      </c>
      <c r="E328" s="16" t="s">
        <v>157</v>
      </c>
      <c r="F328" s="16" t="s">
        <v>47</v>
      </c>
      <c r="G328" s="16"/>
      <c r="H328" s="16" t="s">
        <v>206</v>
      </c>
      <c r="I328" s="16" t="s">
        <v>1423</v>
      </c>
      <c r="J328" s="16" t="s">
        <v>1424</v>
      </c>
      <c r="K328" s="16"/>
      <c r="L328" s="16" t="s">
        <v>1425</v>
      </c>
      <c r="M328" s="16" t="s">
        <v>1426</v>
      </c>
      <c r="N328" s="16" t="s">
        <v>52</v>
      </c>
      <c r="O328" s="16" t="s">
        <v>53</v>
      </c>
      <c r="P328" s="16" t="s">
        <v>638</v>
      </c>
      <c r="Q328" s="16" t="s">
        <v>55</v>
      </c>
      <c r="R328" s="16" t="s">
        <v>1934</v>
      </c>
    </row>
    <row r="329" spans="1:18" ht="42" x14ac:dyDescent="0.25">
      <c r="A329" s="19" t="s">
        <v>2140</v>
      </c>
      <c r="B329" s="19" t="s">
        <v>2141</v>
      </c>
      <c r="C329" s="17"/>
      <c r="D329" s="17" t="s">
        <v>2142</v>
      </c>
      <c r="E329" s="17" t="s">
        <v>157</v>
      </c>
      <c r="F329" s="17" t="s">
        <v>47</v>
      </c>
      <c r="G329" s="17"/>
      <c r="H329" s="17" t="s">
        <v>206</v>
      </c>
      <c r="I329" s="17" t="s">
        <v>2143</v>
      </c>
      <c r="J329" s="17" t="s">
        <v>208</v>
      </c>
      <c r="K329" s="17"/>
      <c r="L329" s="17" t="s">
        <v>2144</v>
      </c>
      <c r="M329" s="17" t="s">
        <v>2145</v>
      </c>
      <c r="N329" s="17" t="s">
        <v>52</v>
      </c>
      <c r="O329" s="17" t="s">
        <v>53</v>
      </c>
      <c r="P329" s="17" t="s">
        <v>638</v>
      </c>
      <c r="Q329" s="17" t="s">
        <v>55</v>
      </c>
      <c r="R329" s="17" t="s">
        <v>1934</v>
      </c>
    </row>
    <row r="330" spans="1:18" ht="42" x14ac:dyDescent="0.25">
      <c r="A330" s="19" t="s">
        <v>2146</v>
      </c>
      <c r="B330" s="19" t="s">
        <v>2147</v>
      </c>
      <c r="C330" s="16"/>
      <c r="D330" s="16" t="s">
        <v>2148</v>
      </c>
      <c r="E330" s="16" t="s">
        <v>157</v>
      </c>
      <c r="F330" s="16" t="s">
        <v>47</v>
      </c>
      <c r="G330" s="16"/>
      <c r="H330" s="16" t="s">
        <v>208</v>
      </c>
      <c r="I330" s="16" t="s">
        <v>260</v>
      </c>
      <c r="J330" s="16" t="s">
        <v>208</v>
      </c>
      <c r="K330" s="16"/>
      <c r="L330" s="16" t="s">
        <v>261</v>
      </c>
      <c r="M330" s="16" t="s">
        <v>262</v>
      </c>
      <c r="N330" s="16" t="s">
        <v>52</v>
      </c>
      <c r="O330" s="16" t="s">
        <v>53</v>
      </c>
      <c r="P330" s="16" t="s">
        <v>256</v>
      </c>
      <c r="Q330" s="16" t="s">
        <v>55</v>
      </c>
      <c r="R330" s="16" t="s">
        <v>1934</v>
      </c>
    </row>
    <row r="331" spans="1:18" ht="42" x14ac:dyDescent="0.25">
      <c r="A331" s="19" t="s">
        <v>2149</v>
      </c>
      <c r="B331" s="19" t="s">
        <v>2150</v>
      </c>
      <c r="C331" s="17"/>
      <c r="D331" s="17" t="s">
        <v>2151</v>
      </c>
      <c r="E331" s="17" t="s">
        <v>157</v>
      </c>
      <c r="F331" s="17" t="s">
        <v>47</v>
      </c>
      <c r="G331" s="17"/>
      <c r="H331" s="17" t="s">
        <v>2152</v>
      </c>
      <c r="I331" s="17" t="s">
        <v>2153</v>
      </c>
      <c r="J331" s="17" t="s">
        <v>2154</v>
      </c>
      <c r="K331" s="17"/>
      <c r="L331" s="17" t="s">
        <v>2155</v>
      </c>
      <c r="M331" s="17"/>
      <c r="N331" s="17" t="s">
        <v>179</v>
      </c>
      <c r="O331" s="17" t="s">
        <v>180</v>
      </c>
      <c r="P331" s="17" t="s">
        <v>181</v>
      </c>
      <c r="Q331" s="17" t="s">
        <v>55</v>
      </c>
      <c r="R331" s="17" t="s">
        <v>1934</v>
      </c>
    </row>
    <row r="332" spans="1:18" ht="73.5" x14ac:dyDescent="0.25">
      <c r="A332" s="19" t="s">
        <v>2156</v>
      </c>
      <c r="B332" s="19" t="s">
        <v>2157</v>
      </c>
      <c r="C332" s="16"/>
      <c r="D332" s="16" t="s">
        <v>2158</v>
      </c>
      <c r="E332" s="16" t="s">
        <v>75</v>
      </c>
      <c r="F332" s="16" t="s">
        <v>47</v>
      </c>
      <c r="G332" s="16"/>
      <c r="H332" s="16" t="s">
        <v>2159</v>
      </c>
      <c r="I332" s="16" t="s">
        <v>2160</v>
      </c>
      <c r="J332" s="16" t="s">
        <v>2161</v>
      </c>
      <c r="K332" s="16" t="s">
        <v>2162</v>
      </c>
      <c r="L332" s="16" t="s">
        <v>2163</v>
      </c>
      <c r="M332" s="16"/>
      <c r="N332" s="16" t="s">
        <v>151</v>
      </c>
      <c r="O332" s="16" t="s">
        <v>152</v>
      </c>
      <c r="P332" s="16" t="s">
        <v>153</v>
      </c>
      <c r="Q332" s="16" t="s">
        <v>55</v>
      </c>
      <c r="R332" s="16" t="s">
        <v>67</v>
      </c>
    </row>
    <row r="333" spans="1:18" ht="52.5" x14ac:dyDescent="0.25">
      <c r="A333" s="19" t="s">
        <v>2164</v>
      </c>
      <c r="B333" s="19" t="s">
        <v>2165</v>
      </c>
      <c r="C333" s="17"/>
      <c r="D333" s="17" t="s">
        <v>2166</v>
      </c>
      <c r="E333" s="17" t="s">
        <v>157</v>
      </c>
      <c r="F333" s="17" t="s">
        <v>47</v>
      </c>
      <c r="G333" s="17"/>
      <c r="H333" s="17" t="s">
        <v>811</v>
      </c>
      <c r="I333" s="17" t="s">
        <v>812</v>
      </c>
      <c r="J333" s="17" t="s">
        <v>813</v>
      </c>
      <c r="K333" s="17"/>
      <c r="L333" s="17" t="s">
        <v>814</v>
      </c>
      <c r="M333" s="17" t="s">
        <v>815</v>
      </c>
      <c r="N333" s="17" t="s">
        <v>52</v>
      </c>
      <c r="O333" s="17" t="s">
        <v>53</v>
      </c>
      <c r="P333" s="17" t="s">
        <v>256</v>
      </c>
      <c r="Q333" s="17" t="s">
        <v>55</v>
      </c>
      <c r="R333" s="17" t="s">
        <v>1934</v>
      </c>
    </row>
    <row r="334" spans="1:18" ht="73.5" x14ac:dyDescent="0.25">
      <c r="A334" s="19" t="s">
        <v>2167</v>
      </c>
      <c r="B334" s="19" t="s">
        <v>2168</v>
      </c>
      <c r="C334" s="16"/>
      <c r="D334" s="16" t="s">
        <v>2169</v>
      </c>
      <c r="E334" s="16" t="s">
        <v>75</v>
      </c>
      <c r="F334" s="16" t="s">
        <v>47</v>
      </c>
      <c r="G334" s="16"/>
      <c r="H334" s="16" t="s">
        <v>2170</v>
      </c>
      <c r="I334" s="16" t="s">
        <v>2171</v>
      </c>
      <c r="J334" s="16" t="s">
        <v>2172</v>
      </c>
      <c r="K334" s="16"/>
      <c r="L334" s="16" t="s">
        <v>2173</v>
      </c>
      <c r="M334" s="16" t="s">
        <v>2174</v>
      </c>
      <c r="N334" s="16" t="s">
        <v>447</v>
      </c>
      <c r="O334" s="16" t="s">
        <v>152</v>
      </c>
      <c r="P334" s="16" t="s">
        <v>153</v>
      </c>
      <c r="Q334" s="16" t="s">
        <v>55</v>
      </c>
      <c r="R334" s="16" t="s">
        <v>67</v>
      </c>
    </row>
    <row r="335" spans="1:18" ht="52.5" x14ac:dyDescent="0.25">
      <c r="A335" s="19" t="s">
        <v>2175</v>
      </c>
      <c r="B335" s="19" t="s">
        <v>2176</v>
      </c>
      <c r="C335" s="17"/>
      <c r="D335" s="17" t="s">
        <v>2177</v>
      </c>
      <c r="E335" s="17" t="s">
        <v>75</v>
      </c>
      <c r="F335" s="17" t="s">
        <v>47</v>
      </c>
      <c r="G335" s="17"/>
      <c r="H335" s="17" t="s">
        <v>755</v>
      </c>
      <c r="I335" s="17" t="s">
        <v>756</v>
      </c>
      <c r="J335" s="17" t="s">
        <v>2178</v>
      </c>
      <c r="K335" s="17" t="s">
        <v>2179</v>
      </c>
      <c r="L335" s="17" t="s">
        <v>758</v>
      </c>
      <c r="M335" s="17"/>
      <c r="N335" s="17" t="s">
        <v>52</v>
      </c>
      <c r="O335" s="17" t="s">
        <v>53</v>
      </c>
      <c r="P335" s="17" t="s">
        <v>114</v>
      </c>
      <c r="Q335" s="17" t="s">
        <v>55</v>
      </c>
      <c r="R335" s="17" t="s">
        <v>353</v>
      </c>
    </row>
    <row r="336" spans="1:18" ht="42" x14ac:dyDescent="0.25">
      <c r="A336" s="19" t="s">
        <v>2180</v>
      </c>
      <c r="B336" s="19" t="s">
        <v>2181</v>
      </c>
      <c r="C336" s="16"/>
      <c r="D336" s="16" t="s">
        <v>2182</v>
      </c>
      <c r="E336" s="16" t="s">
        <v>146</v>
      </c>
      <c r="F336" s="16" t="s">
        <v>47</v>
      </c>
      <c r="G336" s="16"/>
      <c r="H336" s="16" t="s">
        <v>206</v>
      </c>
      <c r="I336" s="16" t="s">
        <v>2183</v>
      </c>
      <c r="J336" s="16" t="s">
        <v>208</v>
      </c>
      <c r="K336" s="16"/>
      <c r="L336" s="16" t="s">
        <v>2184</v>
      </c>
      <c r="M336" s="16" t="s">
        <v>2185</v>
      </c>
      <c r="N336" s="16" t="s">
        <v>2186</v>
      </c>
      <c r="O336" s="16" t="s">
        <v>2187</v>
      </c>
      <c r="P336" s="16" t="s">
        <v>181</v>
      </c>
      <c r="Q336" s="16" t="s">
        <v>55</v>
      </c>
      <c r="R336" s="16" t="s">
        <v>353</v>
      </c>
    </row>
    <row r="337" spans="1:18" ht="52.5" x14ac:dyDescent="0.25">
      <c r="A337" s="19" t="s">
        <v>2188</v>
      </c>
      <c r="B337" s="19" t="s">
        <v>2189</v>
      </c>
      <c r="C337" s="17"/>
      <c r="D337" s="17" t="s">
        <v>2190</v>
      </c>
      <c r="E337" s="17" t="s">
        <v>60</v>
      </c>
      <c r="F337" s="17" t="s">
        <v>47</v>
      </c>
      <c r="G337" s="17"/>
      <c r="H337" s="17" t="s">
        <v>1782</v>
      </c>
      <c r="I337" s="17" t="s">
        <v>1783</v>
      </c>
      <c r="J337" s="17" t="s">
        <v>1784</v>
      </c>
      <c r="K337" s="17"/>
      <c r="L337" s="17" t="s">
        <v>1785</v>
      </c>
      <c r="M337" s="17" t="s">
        <v>1786</v>
      </c>
      <c r="N337" s="17" t="s">
        <v>52</v>
      </c>
      <c r="O337" s="17" t="s">
        <v>53</v>
      </c>
      <c r="P337" s="17" t="s">
        <v>360</v>
      </c>
      <c r="Q337" s="17" t="s">
        <v>55</v>
      </c>
      <c r="R337" s="17" t="s">
        <v>2191</v>
      </c>
    </row>
    <row r="338" spans="1:18" ht="84" x14ac:dyDescent="0.25">
      <c r="A338" s="19" t="s">
        <v>2192</v>
      </c>
      <c r="B338" s="19" t="s">
        <v>2193</v>
      </c>
      <c r="C338" s="16"/>
      <c r="D338" s="16" t="s">
        <v>2194</v>
      </c>
      <c r="E338" s="16" t="s">
        <v>75</v>
      </c>
      <c r="F338" s="16" t="s">
        <v>47</v>
      </c>
      <c r="G338" s="16"/>
      <c r="H338" s="16" t="s">
        <v>994</v>
      </c>
      <c r="I338" s="16" t="s">
        <v>2195</v>
      </c>
      <c r="J338" s="16" t="s">
        <v>2196</v>
      </c>
      <c r="K338" s="16"/>
      <c r="L338" s="16" t="s">
        <v>2197</v>
      </c>
      <c r="M338" s="16"/>
      <c r="N338" s="16" t="s">
        <v>52</v>
      </c>
      <c r="O338" s="16" t="s">
        <v>53</v>
      </c>
      <c r="P338" s="16" t="s">
        <v>2100</v>
      </c>
      <c r="Q338" s="16" t="s">
        <v>55</v>
      </c>
      <c r="R338" s="16" t="s">
        <v>353</v>
      </c>
    </row>
    <row r="339" spans="1:18" ht="52.5" x14ac:dyDescent="0.25">
      <c r="A339" s="19" t="s">
        <v>2198</v>
      </c>
      <c r="B339" s="19" t="s">
        <v>2199</v>
      </c>
      <c r="C339" s="17"/>
      <c r="D339" s="17" t="s">
        <v>2200</v>
      </c>
      <c r="E339" s="17" t="s">
        <v>75</v>
      </c>
      <c r="F339" s="17" t="s">
        <v>47</v>
      </c>
      <c r="G339" s="17"/>
      <c r="H339" s="17" t="s">
        <v>98</v>
      </c>
      <c r="I339" s="17" t="s">
        <v>99</v>
      </c>
      <c r="J339" s="17" t="s">
        <v>2201</v>
      </c>
      <c r="K339" s="17"/>
      <c r="L339" s="17" t="s">
        <v>2202</v>
      </c>
      <c r="M339" s="17"/>
      <c r="N339" s="17" t="s">
        <v>966</v>
      </c>
      <c r="O339" s="17" t="s">
        <v>152</v>
      </c>
      <c r="P339" s="17" t="s">
        <v>153</v>
      </c>
      <c r="Q339" s="17" t="s">
        <v>55</v>
      </c>
      <c r="R339" s="17" t="s">
        <v>353</v>
      </c>
    </row>
    <row r="340" spans="1:18" ht="42" x14ac:dyDescent="0.25">
      <c r="A340" s="19" t="s">
        <v>2203</v>
      </c>
      <c r="B340" s="19" t="s">
        <v>2204</v>
      </c>
      <c r="C340" s="16"/>
      <c r="D340" s="16" t="s">
        <v>2205</v>
      </c>
      <c r="E340" s="16" t="s">
        <v>157</v>
      </c>
      <c r="F340" s="16" t="s">
        <v>47</v>
      </c>
      <c r="G340" s="16"/>
      <c r="H340" s="16" t="s">
        <v>206</v>
      </c>
      <c r="I340" s="16" t="s">
        <v>2183</v>
      </c>
      <c r="J340" s="16" t="s">
        <v>208</v>
      </c>
      <c r="K340" s="16"/>
      <c r="L340" s="16" t="s">
        <v>2184</v>
      </c>
      <c r="M340" s="16" t="s">
        <v>2185</v>
      </c>
      <c r="N340" s="16" t="s">
        <v>52</v>
      </c>
      <c r="O340" s="16" t="s">
        <v>53</v>
      </c>
      <c r="P340" s="16" t="s">
        <v>638</v>
      </c>
      <c r="Q340" s="16" t="s">
        <v>55</v>
      </c>
      <c r="R340" s="16" t="s">
        <v>2191</v>
      </c>
    </row>
    <row r="341" spans="1:18" ht="42" x14ac:dyDescent="0.25">
      <c r="A341" s="19" t="s">
        <v>2206</v>
      </c>
      <c r="B341" s="19" t="s">
        <v>2207</v>
      </c>
      <c r="C341" s="17"/>
      <c r="D341" s="17" t="s">
        <v>2208</v>
      </c>
      <c r="E341" s="17" t="s">
        <v>157</v>
      </c>
      <c r="F341" s="17" t="s">
        <v>47</v>
      </c>
      <c r="G341" s="17"/>
      <c r="H341" s="17" t="s">
        <v>2209</v>
      </c>
      <c r="I341" s="17" t="s">
        <v>428</v>
      </c>
      <c r="J341" s="17" t="s">
        <v>2210</v>
      </c>
      <c r="K341" s="17"/>
      <c r="L341" s="17" t="s">
        <v>430</v>
      </c>
      <c r="M341" s="17" t="s">
        <v>431</v>
      </c>
      <c r="N341" s="17" t="s">
        <v>52</v>
      </c>
      <c r="O341" s="17" t="s">
        <v>53</v>
      </c>
      <c r="P341" s="17" t="s">
        <v>256</v>
      </c>
      <c r="Q341" s="17" t="s">
        <v>55</v>
      </c>
      <c r="R341" s="17" t="s">
        <v>2191</v>
      </c>
    </row>
    <row r="342" spans="1:18" ht="84" x14ac:dyDescent="0.25">
      <c r="A342" s="19" t="s">
        <v>2211</v>
      </c>
      <c r="B342" s="19" t="s">
        <v>2212</v>
      </c>
      <c r="C342" s="16"/>
      <c r="D342" s="16" t="s">
        <v>2213</v>
      </c>
      <c r="E342" s="16" t="s">
        <v>60</v>
      </c>
      <c r="F342" s="16" t="s">
        <v>47</v>
      </c>
      <c r="G342" s="16"/>
      <c r="H342" s="16" t="s">
        <v>98</v>
      </c>
      <c r="I342" s="16" t="s">
        <v>99</v>
      </c>
      <c r="J342" s="16" t="s">
        <v>2214</v>
      </c>
      <c r="K342" s="16"/>
      <c r="L342" s="16" t="s">
        <v>2215</v>
      </c>
      <c r="M342" s="16"/>
      <c r="N342" s="16" t="s">
        <v>151</v>
      </c>
      <c r="O342" s="16" t="s">
        <v>152</v>
      </c>
      <c r="P342" s="16" t="s">
        <v>153</v>
      </c>
      <c r="Q342" s="16" t="s">
        <v>55</v>
      </c>
      <c r="R342" s="16" t="s">
        <v>2191</v>
      </c>
    </row>
    <row r="343" spans="1:18" ht="73.5" x14ac:dyDescent="0.25">
      <c r="A343" s="19" t="s">
        <v>2216</v>
      </c>
      <c r="B343" s="19" t="s">
        <v>2217</v>
      </c>
      <c r="C343" s="17"/>
      <c r="D343" s="17" t="s">
        <v>2218</v>
      </c>
      <c r="E343" s="17" t="s">
        <v>60</v>
      </c>
      <c r="F343" s="17" t="s">
        <v>47</v>
      </c>
      <c r="G343" s="17"/>
      <c r="H343" s="17" t="s">
        <v>1568</v>
      </c>
      <c r="I343" s="17" t="s">
        <v>1569</v>
      </c>
      <c r="J343" s="17" t="s">
        <v>1570</v>
      </c>
      <c r="K343" s="17"/>
      <c r="L343" s="17" t="s">
        <v>1571</v>
      </c>
      <c r="M343" s="17" t="s">
        <v>1572</v>
      </c>
      <c r="N343" s="17" t="s">
        <v>124</v>
      </c>
      <c r="O343" s="17" t="s">
        <v>104</v>
      </c>
      <c r="P343" s="17" t="s">
        <v>181</v>
      </c>
      <c r="Q343" s="17" t="s">
        <v>55</v>
      </c>
      <c r="R343" s="17" t="s">
        <v>2191</v>
      </c>
    </row>
    <row r="344" spans="1:18" ht="63" x14ac:dyDescent="0.25">
      <c r="A344" s="19" t="s">
        <v>2219</v>
      </c>
      <c r="B344" s="19" t="s">
        <v>2220</v>
      </c>
      <c r="C344" s="16"/>
      <c r="D344" s="16" t="s">
        <v>2221</v>
      </c>
      <c r="E344" s="16" t="s">
        <v>674</v>
      </c>
      <c r="F344" s="16" t="s">
        <v>47</v>
      </c>
      <c r="G344" s="16"/>
      <c r="H344" s="16" t="s">
        <v>98</v>
      </c>
      <c r="I344" s="16" t="s">
        <v>99</v>
      </c>
      <c r="J344" s="16" t="s">
        <v>882</v>
      </c>
      <c r="K344" s="16"/>
      <c r="L344" s="16" t="s">
        <v>883</v>
      </c>
      <c r="M344" s="16" t="s">
        <v>2222</v>
      </c>
      <c r="N344" s="16" t="s">
        <v>124</v>
      </c>
      <c r="O344" s="16" t="s">
        <v>104</v>
      </c>
      <c r="P344" s="16" t="s">
        <v>181</v>
      </c>
      <c r="Q344" s="16" t="s">
        <v>55</v>
      </c>
      <c r="R344" s="16" t="s">
        <v>525</v>
      </c>
    </row>
    <row r="345" spans="1:18" ht="31.5" x14ac:dyDescent="0.25">
      <c r="A345" s="19" t="s">
        <v>2223</v>
      </c>
      <c r="B345" s="19" t="s">
        <v>2224</v>
      </c>
      <c r="C345" s="17"/>
      <c r="D345" s="17" t="s">
        <v>2225</v>
      </c>
      <c r="E345" s="17" t="s">
        <v>157</v>
      </c>
      <c r="F345" s="17" t="s">
        <v>47</v>
      </c>
      <c r="G345" s="17"/>
      <c r="H345" s="17" t="s">
        <v>2226</v>
      </c>
      <c r="I345" s="17" t="s">
        <v>2227</v>
      </c>
      <c r="J345" s="17" t="s">
        <v>2228</v>
      </c>
      <c r="K345" s="17"/>
      <c r="L345" s="17" t="s">
        <v>2229</v>
      </c>
      <c r="M345" s="17" t="s">
        <v>2230</v>
      </c>
      <c r="N345" s="17" t="s">
        <v>52</v>
      </c>
      <c r="O345" s="17" t="s">
        <v>53</v>
      </c>
      <c r="P345" s="17" t="s">
        <v>345</v>
      </c>
      <c r="Q345" s="17" t="s">
        <v>55</v>
      </c>
      <c r="R345" s="17" t="s">
        <v>2191</v>
      </c>
    </row>
    <row r="346" spans="1:18" ht="42" x14ac:dyDescent="0.25">
      <c r="A346" s="19" t="s">
        <v>2231</v>
      </c>
      <c r="B346" s="19" t="s">
        <v>2232</v>
      </c>
      <c r="C346" s="16"/>
      <c r="D346" s="16" t="s">
        <v>2233</v>
      </c>
      <c r="E346" s="16" t="s">
        <v>157</v>
      </c>
      <c r="F346" s="16" t="s">
        <v>47</v>
      </c>
      <c r="G346" s="16"/>
      <c r="H346" s="16" t="s">
        <v>2209</v>
      </c>
      <c r="I346" s="16" t="s">
        <v>428</v>
      </c>
      <c r="J346" s="16" t="s">
        <v>2210</v>
      </c>
      <c r="K346" s="16"/>
      <c r="L346" s="16" t="s">
        <v>430</v>
      </c>
      <c r="M346" s="16" t="s">
        <v>431</v>
      </c>
      <c r="N346" s="16" t="s">
        <v>52</v>
      </c>
      <c r="O346" s="16" t="s">
        <v>53</v>
      </c>
      <c r="P346" s="16" t="s">
        <v>256</v>
      </c>
      <c r="Q346" s="16" t="s">
        <v>55</v>
      </c>
      <c r="R346" s="16" t="s">
        <v>2191</v>
      </c>
    </row>
    <row r="347" spans="1:18" ht="52.5" x14ac:dyDescent="0.25">
      <c r="A347" s="19" t="s">
        <v>2234</v>
      </c>
      <c r="B347" s="19" t="s">
        <v>2235</v>
      </c>
      <c r="C347" s="17"/>
      <c r="D347" s="17" t="s">
        <v>2236</v>
      </c>
      <c r="E347" s="17" t="s">
        <v>674</v>
      </c>
      <c r="F347" s="17" t="s">
        <v>47</v>
      </c>
      <c r="G347" s="17"/>
      <c r="H347" s="17" t="s">
        <v>2237</v>
      </c>
      <c r="I347" s="17" t="s">
        <v>2238</v>
      </c>
      <c r="J347" s="17" t="s">
        <v>2239</v>
      </c>
      <c r="K347" s="17"/>
      <c r="L347" s="17" t="s">
        <v>2240</v>
      </c>
      <c r="M347" s="17"/>
      <c r="N347" s="17" t="s">
        <v>2241</v>
      </c>
      <c r="O347" s="17" t="s">
        <v>2242</v>
      </c>
      <c r="P347" s="17" t="s">
        <v>454</v>
      </c>
      <c r="Q347" s="17" t="s">
        <v>55</v>
      </c>
      <c r="R347" s="17" t="s">
        <v>525</v>
      </c>
    </row>
    <row r="348" spans="1:18" ht="63" x14ac:dyDescent="0.25">
      <c r="A348" s="19" t="s">
        <v>2243</v>
      </c>
      <c r="B348" s="19" t="s">
        <v>2244</v>
      </c>
      <c r="C348" s="16"/>
      <c r="D348" s="16" t="s">
        <v>2245</v>
      </c>
      <c r="E348" s="16" t="s">
        <v>60</v>
      </c>
      <c r="F348" s="16" t="s">
        <v>47</v>
      </c>
      <c r="G348" s="16"/>
      <c r="H348" s="16" t="s">
        <v>2246</v>
      </c>
      <c r="I348" s="16" t="s">
        <v>2247</v>
      </c>
      <c r="J348" s="16" t="s">
        <v>2248</v>
      </c>
      <c r="K348" s="16"/>
      <c r="L348" s="16" t="s">
        <v>2249</v>
      </c>
      <c r="M348" s="16" t="s">
        <v>2250</v>
      </c>
      <c r="N348" s="16" t="s">
        <v>467</v>
      </c>
      <c r="O348" s="16" t="s">
        <v>468</v>
      </c>
      <c r="P348" s="16" t="s">
        <v>985</v>
      </c>
      <c r="Q348" s="16" t="s">
        <v>55</v>
      </c>
      <c r="R348" s="16" t="s">
        <v>2191</v>
      </c>
    </row>
    <row r="349" spans="1:18" ht="73.5" x14ac:dyDescent="0.25">
      <c r="A349" s="19" t="s">
        <v>2251</v>
      </c>
      <c r="B349" s="19" t="s">
        <v>2252</v>
      </c>
      <c r="C349" s="17"/>
      <c r="D349" s="17" t="s">
        <v>2253</v>
      </c>
      <c r="E349" s="17" t="s">
        <v>60</v>
      </c>
      <c r="F349" s="17" t="s">
        <v>47</v>
      </c>
      <c r="G349" s="17"/>
      <c r="H349" s="17" t="s">
        <v>357</v>
      </c>
      <c r="I349" s="17" t="s">
        <v>358</v>
      </c>
      <c r="J349" s="17" t="s">
        <v>357</v>
      </c>
      <c r="K349" s="17"/>
      <c r="L349" s="17" t="s">
        <v>359</v>
      </c>
      <c r="M349" s="17"/>
      <c r="N349" s="17" t="s">
        <v>124</v>
      </c>
      <c r="O349" s="17" t="s">
        <v>104</v>
      </c>
      <c r="P349" s="17" t="s">
        <v>181</v>
      </c>
      <c r="Q349" s="17" t="s">
        <v>55</v>
      </c>
      <c r="R349" s="17" t="s">
        <v>2191</v>
      </c>
    </row>
    <row r="350" spans="1:18" ht="63" x14ac:dyDescent="0.25">
      <c r="A350" s="19" t="s">
        <v>2254</v>
      </c>
      <c r="B350" s="19" t="s">
        <v>2255</v>
      </c>
      <c r="C350" s="16"/>
      <c r="D350" s="16" t="s">
        <v>2256</v>
      </c>
      <c r="E350" s="16" t="s">
        <v>157</v>
      </c>
      <c r="F350" s="16" t="s">
        <v>47</v>
      </c>
      <c r="G350" s="16"/>
      <c r="H350" s="16" t="s">
        <v>2257</v>
      </c>
      <c r="I350" s="16" t="s">
        <v>1930</v>
      </c>
      <c r="J350" s="16" t="s">
        <v>2258</v>
      </c>
      <c r="K350" s="16"/>
      <c r="L350" s="16" t="s">
        <v>1932</v>
      </c>
      <c r="M350" s="16" t="s">
        <v>1933</v>
      </c>
      <c r="N350" s="16" t="s">
        <v>179</v>
      </c>
      <c r="O350" s="16" t="s">
        <v>180</v>
      </c>
      <c r="P350" s="16" t="s">
        <v>181</v>
      </c>
      <c r="Q350" s="16" t="s">
        <v>142</v>
      </c>
      <c r="R350" s="16" t="s">
        <v>2191</v>
      </c>
    </row>
    <row r="351" spans="1:18" ht="63" x14ac:dyDescent="0.25">
      <c r="A351" s="19" t="s">
        <v>2259</v>
      </c>
      <c r="B351" s="19" t="s">
        <v>2260</v>
      </c>
      <c r="C351" s="17"/>
      <c r="D351" s="17" t="s">
        <v>2261</v>
      </c>
      <c r="E351" s="17" t="s">
        <v>60</v>
      </c>
      <c r="F351" s="17" t="s">
        <v>47</v>
      </c>
      <c r="G351" s="17"/>
      <c r="H351" s="17" t="s">
        <v>2262</v>
      </c>
      <c r="I351" s="17" t="s">
        <v>2263</v>
      </c>
      <c r="J351" s="17" t="s">
        <v>2264</v>
      </c>
      <c r="K351" s="17" t="s">
        <v>2265</v>
      </c>
      <c r="L351" s="17" t="s">
        <v>2266</v>
      </c>
      <c r="M351" s="17"/>
      <c r="N351" s="17" t="s">
        <v>343</v>
      </c>
      <c r="O351" s="17" t="s">
        <v>370</v>
      </c>
      <c r="P351" s="17" t="s">
        <v>181</v>
      </c>
      <c r="Q351" s="17" t="s">
        <v>55</v>
      </c>
      <c r="R351" s="17">
        <v>-3</v>
      </c>
    </row>
    <row r="352" spans="1:18" ht="84" x14ac:dyDescent="0.25">
      <c r="A352" s="19" t="s">
        <v>2267</v>
      </c>
      <c r="B352" s="19" t="s">
        <v>2268</v>
      </c>
      <c r="C352" s="16"/>
      <c r="D352" s="16" t="s">
        <v>2269</v>
      </c>
      <c r="E352" s="16" t="s">
        <v>60</v>
      </c>
      <c r="F352" s="16" t="s">
        <v>47</v>
      </c>
      <c r="G352" s="16"/>
      <c r="H352" s="16" t="s">
        <v>1186</v>
      </c>
      <c r="I352" s="16" t="s">
        <v>1187</v>
      </c>
      <c r="J352" s="16" t="s">
        <v>2270</v>
      </c>
      <c r="K352" s="16"/>
      <c r="L352" s="16" t="s">
        <v>1189</v>
      </c>
      <c r="M352" s="16"/>
      <c r="N352" s="16" t="s">
        <v>124</v>
      </c>
      <c r="O352" s="16" t="s">
        <v>104</v>
      </c>
      <c r="P352" s="16" t="s">
        <v>181</v>
      </c>
      <c r="Q352" s="16" t="s">
        <v>55</v>
      </c>
      <c r="R352" s="16" t="s">
        <v>678</v>
      </c>
    </row>
    <row r="353" spans="1:18" ht="84" x14ac:dyDescent="0.25">
      <c r="A353" s="19" t="s">
        <v>2271</v>
      </c>
      <c r="B353" s="19" t="s">
        <v>2272</v>
      </c>
      <c r="C353" s="17"/>
      <c r="D353" s="17" t="s">
        <v>2273</v>
      </c>
      <c r="E353" s="17" t="s">
        <v>60</v>
      </c>
      <c r="F353" s="17" t="s">
        <v>47</v>
      </c>
      <c r="G353" s="17"/>
      <c r="H353" s="17" t="s">
        <v>2274</v>
      </c>
      <c r="I353" s="17" t="s">
        <v>756</v>
      </c>
      <c r="J353" s="17" t="s">
        <v>2275</v>
      </c>
      <c r="K353" s="17" t="s">
        <v>2276</v>
      </c>
      <c r="L353" s="17" t="s">
        <v>2277</v>
      </c>
      <c r="M353" s="17"/>
      <c r="N353" s="17" t="s">
        <v>2278</v>
      </c>
      <c r="O353" s="17" t="s">
        <v>2279</v>
      </c>
      <c r="P353" s="17" t="s">
        <v>256</v>
      </c>
      <c r="Q353" s="17" t="s">
        <v>55</v>
      </c>
      <c r="R353" s="17" t="s">
        <v>678</v>
      </c>
    </row>
    <row r="354" spans="1:18" ht="52.5" x14ac:dyDescent="0.25">
      <c r="A354" s="19" t="s">
        <v>2280</v>
      </c>
      <c r="B354" s="19" t="s">
        <v>2281</v>
      </c>
      <c r="C354" s="16"/>
      <c r="D354" s="16" t="s">
        <v>221</v>
      </c>
      <c r="E354" s="16" t="s">
        <v>157</v>
      </c>
      <c r="F354" s="16" t="s">
        <v>47</v>
      </c>
      <c r="G354" s="16"/>
      <c r="H354" s="16" t="s">
        <v>2282</v>
      </c>
      <c r="I354" s="16" t="s">
        <v>111</v>
      </c>
      <c r="J354" s="16" t="s">
        <v>2283</v>
      </c>
      <c r="K354" s="16"/>
      <c r="L354" s="16" t="s">
        <v>2284</v>
      </c>
      <c r="M354" s="16" t="s">
        <v>2285</v>
      </c>
      <c r="N354" s="16" t="s">
        <v>52</v>
      </c>
      <c r="O354" s="16" t="s">
        <v>53</v>
      </c>
      <c r="P354" s="16" t="s">
        <v>638</v>
      </c>
      <c r="Q354" s="16" t="s">
        <v>142</v>
      </c>
      <c r="R354" s="16" t="s">
        <v>678</v>
      </c>
    </row>
    <row r="355" spans="1:18" ht="63" x14ac:dyDescent="0.25">
      <c r="A355" s="19" t="s">
        <v>2286</v>
      </c>
      <c r="B355" s="19" t="s">
        <v>2287</v>
      </c>
      <c r="C355" s="17"/>
      <c r="D355" s="17" t="s">
        <v>2288</v>
      </c>
      <c r="E355" s="17" t="s">
        <v>60</v>
      </c>
      <c r="F355" s="17" t="s">
        <v>47</v>
      </c>
      <c r="G355" s="17"/>
      <c r="H355" s="17" t="s">
        <v>98</v>
      </c>
      <c r="I355" s="17" t="s">
        <v>99</v>
      </c>
      <c r="J355" s="17" t="s">
        <v>2289</v>
      </c>
      <c r="K355" s="17"/>
      <c r="L355" s="17" t="s">
        <v>2290</v>
      </c>
      <c r="M355" s="17"/>
      <c r="N355" s="17" t="s">
        <v>52</v>
      </c>
      <c r="O355" s="17" t="s">
        <v>53</v>
      </c>
      <c r="P355" s="17" t="s">
        <v>1037</v>
      </c>
      <c r="Q355" s="17" t="s">
        <v>55</v>
      </c>
      <c r="R355" s="17" t="s">
        <v>678</v>
      </c>
    </row>
    <row r="356" spans="1:18" ht="105" x14ac:dyDescent="0.25">
      <c r="A356" s="19" t="s">
        <v>2291</v>
      </c>
      <c r="B356" s="19" t="s">
        <v>2292</v>
      </c>
      <c r="C356" s="16"/>
      <c r="D356" s="16" t="s">
        <v>2293</v>
      </c>
      <c r="E356" s="16" t="s">
        <v>75</v>
      </c>
      <c r="F356" s="16" t="s">
        <v>47</v>
      </c>
      <c r="G356" s="16"/>
      <c r="H356" s="16" t="s">
        <v>2294</v>
      </c>
      <c r="I356" s="16" t="s">
        <v>2295</v>
      </c>
      <c r="J356" s="16" t="s">
        <v>2296</v>
      </c>
      <c r="K356" s="16"/>
      <c r="L356" s="16" t="s">
        <v>2297</v>
      </c>
      <c r="M356" s="16"/>
      <c r="N356" s="16" t="s">
        <v>411</v>
      </c>
      <c r="O356" s="16" t="s">
        <v>869</v>
      </c>
      <c r="P356" s="16" t="s">
        <v>81</v>
      </c>
      <c r="Q356" s="16" t="s">
        <v>55</v>
      </c>
      <c r="R356" s="16" t="s">
        <v>621</v>
      </c>
    </row>
    <row r="357" spans="1:18" ht="63" x14ac:dyDescent="0.25">
      <c r="A357" s="19" t="s">
        <v>2298</v>
      </c>
      <c r="B357" s="19" t="s">
        <v>2299</v>
      </c>
      <c r="C357" s="17"/>
      <c r="D357" s="17" t="s">
        <v>2300</v>
      </c>
      <c r="E357" s="17" t="s">
        <v>1869</v>
      </c>
      <c r="F357" s="17" t="s">
        <v>47</v>
      </c>
      <c r="G357" s="17"/>
      <c r="H357" s="17" t="s">
        <v>2301</v>
      </c>
      <c r="I357" s="17" t="s">
        <v>2302</v>
      </c>
      <c r="J357" s="17" t="s">
        <v>2303</v>
      </c>
      <c r="K357" s="17" t="s">
        <v>2304</v>
      </c>
      <c r="L357" s="17" t="s">
        <v>2305</v>
      </c>
      <c r="M357" s="17"/>
      <c r="N357" s="17" t="s">
        <v>170</v>
      </c>
      <c r="O357" s="17" t="s">
        <v>152</v>
      </c>
      <c r="P357" s="17" t="s">
        <v>81</v>
      </c>
      <c r="Q357" s="17" t="s">
        <v>55</v>
      </c>
      <c r="R357" s="17" t="s">
        <v>1548</v>
      </c>
    </row>
    <row r="358" spans="1:18" ht="52.5" x14ac:dyDescent="0.25">
      <c r="A358" s="19" t="s">
        <v>2306</v>
      </c>
      <c r="B358" s="19" t="s">
        <v>2307</v>
      </c>
      <c r="C358" s="16"/>
      <c r="D358" s="16" t="s">
        <v>2308</v>
      </c>
      <c r="E358" s="16" t="s">
        <v>60</v>
      </c>
      <c r="F358" s="16" t="s">
        <v>47</v>
      </c>
      <c r="G358" s="16"/>
      <c r="H358" s="16" t="s">
        <v>2309</v>
      </c>
      <c r="I358" s="16" t="s">
        <v>2310</v>
      </c>
      <c r="J358" s="16" t="s">
        <v>2311</v>
      </c>
      <c r="K358" s="16"/>
      <c r="L358" s="16" t="s">
        <v>2312</v>
      </c>
      <c r="M358" s="16"/>
      <c r="N358" s="16" t="s">
        <v>52</v>
      </c>
      <c r="O358" s="16" t="s">
        <v>53</v>
      </c>
      <c r="P358" s="16" t="s">
        <v>2313</v>
      </c>
      <c r="Q358" s="16" t="s">
        <v>55</v>
      </c>
      <c r="R358" s="16" t="s">
        <v>678</v>
      </c>
    </row>
    <row r="359" spans="1:18" ht="84" x14ac:dyDescent="0.25">
      <c r="A359" s="19" t="s">
        <v>2314</v>
      </c>
      <c r="B359" s="19" t="s">
        <v>2315</v>
      </c>
      <c r="C359" s="17"/>
      <c r="D359" s="17" t="s">
        <v>2316</v>
      </c>
      <c r="E359" s="17" t="s">
        <v>46</v>
      </c>
      <c r="F359" s="17" t="s">
        <v>47</v>
      </c>
      <c r="G359" s="17"/>
      <c r="H359" s="17" t="s">
        <v>1269</v>
      </c>
      <c r="I359" s="17" t="s">
        <v>1270</v>
      </c>
      <c r="J359" s="17" t="s">
        <v>1271</v>
      </c>
      <c r="K359" s="17" t="s">
        <v>2317</v>
      </c>
      <c r="L359" s="17" t="s">
        <v>1272</v>
      </c>
      <c r="M359" s="17"/>
      <c r="N359" s="17" t="s">
        <v>151</v>
      </c>
      <c r="O359" s="17" t="s">
        <v>152</v>
      </c>
      <c r="P359" s="17" t="s">
        <v>153</v>
      </c>
      <c r="Q359" s="17" t="s">
        <v>55</v>
      </c>
      <c r="R359" s="17" t="s">
        <v>1548</v>
      </c>
    </row>
    <row r="360" spans="1:18" ht="42" x14ac:dyDescent="0.25">
      <c r="A360" s="19" t="s">
        <v>2318</v>
      </c>
      <c r="B360" s="19" t="s">
        <v>2319</v>
      </c>
      <c r="C360" s="16"/>
      <c r="D360" s="16" t="s">
        <v>2320</v>
      </c>
      <c r="E360" s="16" t="s">
        <v>157</v>
      </c>
      <c r="F360" s="16" t="s">
        <v>47</v>
      </c>
      <c r="G360" s="16"/>
      <c r="H360" s="16" t="s">
        <v>1929</v>
      </c>
      <c r="I360" s="16" t="s">
        <v>1930</v>
      </c>
      <c r="J360" s="16" t="s">
        <v>1931</v>
      </c>
      <c r="K360" s="16"/>
      <c r="L360" s="16" t="s">
        <v>1932</v>
      </c>
      <c r="M360" s="16" t="s">
        <v>1933</v>
      </c>
      <c r="N360" s="16" t="s">
        <v>179</v>
      </c>
      <c r="O360" s="16" t="s">
        <v>180</v>
      </c>
      <c r="P360" s="16" t="s">
        <v>181</v>
      </c>
      <c r="Q360" s="16" t="s">
        <v>55</v>
      </c>
      <c r="R360" s="16" t="s">
        <v>678</v>
      </c>
    </row>
    <row r="361" spans="1:18" ht="42" x14ac:dyDescent="0.25">
      <c r="A361" s="19" t="s">
        <v>2321</v>
      </c>
      <c r="B361" s="19" t="s">
        <v>2322</v>
      </c>
      <c r="C361" s="17"/>
      <c r="D361" s="17" t="s">
        <v>2323</v>
      </c>
      <c r="E361" s="17" t="s">
        <v>157</v>
      </c>
      <c r="F361" s="17" t="s">
        <v>47</v>
      </c>
      <c r="G361" s="17"/>
      <c r="H361" s="17" t="s">
        <v>2324</v>
      </c>
      <c r="I361" s="17"/>
      <c r="J361" s="17" t="s">
        <v>2325</v>
      </c>
      <c r="K361" s="17"/>
      <c r="L361" s="17" t="s">
        <v>2326</v>
      </c>
      <c r="M361" s="17" t="s">
        <v>2327</v>
      </c>
      <c r="N361" s="17" t="s">
        <v>1045</v>
      </c>
      <c r="O361" s="17" t="s">
        <v>630</v>
      </c>
      <c r="P361" s="17" t="s">
        <v>181</v>
      </c>
      <c r="Q361" s="17" t="s">
        <v>55</v>
      </c>
      <c r="R361" s="17" t="s">
        <v>678</v>
      </c>
    </row>
    <row r="362" spans="1:18" ht="42" x14ac:dyDescent="0.25">
      <c r="A362" s="19" t="s">
        <v>2328</v>
      </c>
      <c r="B362" s="19" t="s">
        <v>2329</v>
      </c>
      <c r="C362" s="16"/>
      <c r="D362" s="16" t="s">
        <v>2330</v>
      </c>
      <c r="E362" s="16" t="s">
        <v>157</v>
      </c>
      <c r="F362" s="16" t="s">
        <v>47</v>
      </c>
      <c r="G362" s="16"/>
      <c r="H362" s="16" t="s">
        <v>2324</v>
      </c>
      <c r="I362" s="16"/>
      <c r="J362" s="16" t="s">
        <v>2325</v>
      </c>
      <c r="K362" s="16"/>
      <c r="L362" s="16" t="s">
        <v>2326</v>
      </c>
      <c r="M362" s="16" t="s">
        <v>2327</v>
      </c>
      <c r="N362" s="16" t="s">
        <v>1045</v>
      </c>
      <c r="O362" s="16" t="s">
        <v>630</v>
      </c>
      <c r="P362" s="16" t="s">
        <v>181</v>
      </c>
      <c r="Q362" s="16" t="s">
        <v>55</v>
      </c>
      <c r="R362" s="16" t="s">
        <v>678</v>
      </c>
    </row>
    <row r="363" spans="1:18" ht="42" x14ac:dyDescent="0.25">
      <c r="A363" s="19" t="s">
        <v>2331</v>
      </c>
      <c r="B363" s="19" t="s">
        <v>2332</v>
      </c>
      <c r="C363" s="17"/>
      <c r="D363" s="17" t="s">
        <v>2333</v>
      </c>
      <c r="E363" s="17" t="s">
        <v>157</v>
      </c>
      <c r="F363" s="17" t="s">
        <v>47</v>
      </c>
      <c r="G363" s="17"/>
      <c r="H363" s="17" t="s">
        <v>2324</v>
      </c>
      <c r="I363" s="17"/>
      <c r="J363" s="17" t="s">
        <v>2325</v>
      </c>
      <c r="K363" s="17"/>
      <c r="L363" s="17" t="s">
        <v>2326</v>
      </c>
      <c r="M363" s="17" t="s">
        <v>2327</v>
      </c>
      <c r="N363" s="17" t="s">
        <v>1045</v>
      </c>
      <c r="O363" s="17" t="s">
        <v>630</v>
      </c>
      <c r="P363" s="17" t="s">
        <v>181</v>
      </c>
      <c r="Q363" s="17" t="s">
        <v>55</v>
      </c>
      <c r="R363" s="17" t="s">
        <v>678</v>
      </c>
    </row>
    <row r="364" spans="1:18" ht="63" x14ac:dyDescent="0.25">
      <c r="A364" s="19" t="s">
        <v>2334</v>
      </c>
      <c r="B364" s="19" t="s">
        <v>2335</v>
      </c>
      <c r="C364" s="16"/>
      <c r="D364" s="16" t="s">
        <v>2336</v>
      </c>
      <c r="E364" s="16" t="s">
        <v>60</v>
      </c>
      <c r="F364" s="16" t="s">
        <v>47</v>
      </c>
      <c r="G364" s="16"/>
      <c r="H364" s="16" t="s">
        <v>2337</v>
      </c>
      <c r="I364" s="16" t="s">
        <v>99</v>
      </c>
      <c r="J364" s="16" t="s">
        <v>2338</v>
      </c>
      <c r="K364" s="16"/>
      <c r="L364" s="16" t="s">
        <v>2339</v>
      </c>
      <c r="M364" s="16"/>
      <c r="N364" s="16" t="s">
        <v>1461</v>
      </c>
      <c r="O364" s="16" t="s">
        <v>1462</v>
      </c>
      <c r="P364" s="16" t="s">
        <v>1463</v>
      </c>
      <c r="Q364" s="16" t="s">
        <v>55</v>
      </c>
      <c r="R364" s="16" t="s">
        <v>678</v>
      </c>
    </row>
    <row r="365" spans="1:18" ht="84" x14ac:dyDescent="0.25">
      <c r="A365" s="19" t="s">
        <v>2340</v>
      </c>
      <c r="B365" s="19" t="s">
        <v>2341</v>
      </c>
      <c r="C365" s="17"/>
      <c r="D365" s="17" t="s">
        <v>2342</v>
      </c>
      <c r="E365" s="17" t="s">
        <v>416</v>
      </c>
      <c r="F365" s="17" t="s">
        <v>47</v>
      </c>
      <c r="G365" s="17"/>
      <c r="H365" s="17" t="s">
        <v>1854</v>
      </c>
      <c r="I365" s="17" t="s">
        <v>1855</v>
      </c>
      <c r="J365" s="17" t="s">
        <v>1856</v>
      </c>
      <c r="K365" s="17"/>
      <c r="L365" s="17" t="s">
        <v>1857</v>
      </c>
      <c r="M365" s="17"/>
      <c r="N365" s="17" t="s">
        <v>422</v>
      </c>
      <c r="O365" s="17" t="s">
        <v>423</v>
      </c>
      <c r="P365" s="17" t="s">
        <v>181</v>
      </c>
      <c r="Q365" s="17" t="s">
        <v>55</v>
      </c>
      <c r="R365" s="17" t="s">
        <v>678</v>
      </c>
    </row>
    <row r="366" spans="1:18" ht="42" x14ac:dyDescent="0.25">
      <c r="A366" s="19" t="s">
        <v>2343</v>
      </c>
      <c r="B366" s="19" t="s">
        <v>2344</v>
      </c>
      <c r="C366" s="16"/>
      <c r="D366" s="16" t="s">
        <v>2345</v>
      </c>
      <c r="E366" s="16" t="s">
        <v>157</v>
      </c>
      <c r="F366" s="16" t="s">
        <v>47</v>
      </c>
      <c r="G366" s="16"/>
      <c r="H366" s="16" t="s">
        <v>2346</v>
      </c>
      <c r="I366" s="16"/>
      <c r="J366" s="16" t="s">
        <v>2347</v>
      </c>
      <c r="K366" s="16"/>
      <c r="L366" s="16" t="s">
        <v>2348</v>
      </c>
      <c r="M366" s="16"/>
      <c r="N366" s="16" t="s">
        <v>179</v>
      </c>
      <c r="O366" s="16" t="s">
        <v>180</v>
      </c>
      <c r="P366" s="16" t="s">
        <v>181</v>
      </c>
      <c r="Q366" s="16" t="s">
        <v>55</v>
      </c>
      <c r="R366" s="16" t="s">
        <v>678</v>
      </c>
    </row>
    <row r="367" spans="1:18" ht="42" x14ac:dyDescent="0.25">
      <c r="A367" s="19" t="s">
        <v>2349</v>
      </c>
      <c r="B367" s="19" t="s">
        <v>2350</v>
      </c>
      <c r="C367" s="17"/>
      <c r="D367" s="17" t="s">
        <v>2351</v>
      </c>
      <c r="E367" s="17" t="s">
        <v>75</v>
      </c>
      <c r="F367" s="17" t="s">
        <v>47</v>
      </c>
      <c r="G367" s="17"/>
      <c r="H367" s="17" t="s">
        <v>2352</v>
      </c>
      <c r="I367" s="17" t="s">
        <v>2353</v>
      </c>
      <c r="J367" s="17" t="s">
        <v>208</v>
      </c>
      <c r="K367" s="17"/>
      <c r="L367" s="17" t="s">
        <v>2354</v>
      </c>
      <c r="M367" s="17"/>
      <c r="N367" s="17" t="s">
        <v>1461</v>
      </c>
      <c r="O367" s="17" t="s">
        <v>1462</v>
      </c>
      <c r="P367" s="17" t="s">
        <v>1463</v>
      </c>
      <c r="Q367" s="17" t="s">
        <v>55</v>
      </c>
      <c r="R367" s="17" t="s">
        <v>621</v>
      </c>
    </row>
    <row r="368" spans="1:18" ht="63" x14ac:dyDescent="0.25">
      <c r="A368" s="19" t="s">
        <v>2355</v>
      </c>
      <c r="B368" s="19" t="s">
        <v>2356</v>
      </c>
      <c r="C368" s="16"/>
      <c r="D368" s="16" t="s">
        <v>2357</v>
      </c>
      <c r="E368" s="16" t="s">
        <v>60</v>
      </c>
      <c r="F368" s="16" t="s">
        <v>47</v>
      </c>
      <c r="G368" s="16"/>
      <c r="H368" s="16" t="s">
        <v>2358</v>
      </c>
      <c r="I368" s="16" t="s">
        <v>2359</v>
      </c>
      <c r="J368" s="16" t="s">
        <v>2360</v>
      </c>
      <c r="K368" s="16"/>
      <c r="L368" s="16" t="s">
        <v>2361</v>
      </c>
      <c r="M368" s="16" t="s">
        <v>2362</v>
      </c>
      <c r="N368" s="16" t="s">
        <v>52</v>
      </c>
      <c r="O368" s="16" t="s">
        <v>53</v>
      </c>
      <c r="P368" s="16" t="s">
        <v>66</v>
      </c>
      <c r="Q368" s="16" t="s">
        <v>55</v>
      </c>
      <c r="R368" s="16" t="s">
        <v>678</v>
      </c>
    </row>
    <row r="369" spans="1:18" ht="42" x14ac:dyDescent="0.25">
      <c r="A369" s="19" t="s">
        <v>2363</v>
      </c>
      <c r="B369" s="19" t="s">
        <v>2364</v>
      </c>
      <c r="C369" s="17"/>
      <c r="D369" s="17" t="s">
        <v>2365</v>
      </c>
      <c r="E369" s="17" t="s">
        <v>157</v>
      </c>
      <c r="F369" s="17" t="s">
        <v>47</v>
      </c>
      <c r="G369" s="17"/>
      <c r="H369" s="17" t="s">
        <v>206</v>
      </c>
      <c r="I369" s="17"/>
      <c r="J369" s="17" t="s">
        <v>2014</v>
      </c>
      <c r="K369" s="17"/>
      <c r="L369" s="17" t="s">
        <v>2015</v>
      </c>
      <c r="M369" s="17" t="s">
        <v>2016</v>
      </c>
      <c r="N369" s="17" t="s">
        <v>52</v>
      </c>
      <c r="O369" s="17" t="s">
        <v>53</v>
      </c>
      <c r="P369" s="17" t="s">
        <v>256</v>
      </c>
      <c r="Q369" s="17" t="s">
        <v>55</v>
      </c>
      <c r="R369" s="17" t="s">
        <v>678</v>
      </c>
    </row>
    <row r="370" spans="1:18" ht="63" x14ac:dyDescent="0.25">
      <c r="A370" s="19" t="s">
        <v>2366</v>
      </c>
      <c r="B370" s="19" t="s">
        <v>2367</v>
      </c>
      <c r="C370" s="16"/>
      <c r="D370" s="16" t="s">
        <v>2368</v>
      </c>
      <c r="E370" s="16" t="s">
        <v>60</v>
      </c>
      <c r="F370" s="16" t="s">
        <v>47</v>
      </c>
      <c r="G370" s="16"/>
      <c r="H370" s="16" t="s">
        <v>2369</v>
      </c>
      <c r="I370" s="16" t="s">
        <v>1909</v>
      </c>
      <c r="J370" s="16" t="s">
        <v>2370</v>
      </c>
      <c r="K370" s="16"/>
      <c r="L370" s="16" t="s">
        <v>1911</v>
      </c>
      <c r="M370" s="16"/>
      <c r="N370" s="16" t="s">
        <v>52</v>
      </c>
      <c r="O370" s="16" t="s">
        <v>53</v>
      </c>
      <c r="P370" s="16" t="s">
        <v>360</v>
      </c>
      <c r="Q370" s="16" t="s">
        <v>142</v>
      </c>
      <c r="R370" s="16" t="s">
        <v>678</v>
      </c>
    </row>
    <row r="371" spans="1:18" ht="73.5" x14ac:dyDescent="0.25">
      <c r="A371" s="19" t="s">
        <v>2371</v>
      </c>
      <c r="B371" s="19" t="s">
        <v>2372</v>
      </c>
      <c r="C371" s="17"/>
      <c r="D371" s="17" t="s">
        <v>2373</v>
      </c>
      <c r="E371" s="17" t="s">
        <v>75</v>
      </c>
      <c r="F371" s="17" t="s">
        <v>47</v>
      </c>
      <c r="G371" s="17"/>
      <c r="H371" s="17" t="s">
        <v>2374</v>
      </c>
      <c r="I371" s="17" t="s">
        <v>2375</v>
      </c>
      <c r="J371" s="17" t="s">
        <v>2376</v>
      </c>
      <c r="K371" s="17"/>
      <c r="L371" s="17" t="s">
        <v>2377</v>
      </c>
      <c r="M371" s="17"/>
      <c r="N371" s="17" t="s">
        <v>52</v>
      </c>
      <c r="O371" s="17" t="s">
        <v>53</v>
      </c>
      <c r="P371" s="17" t="s">
        <v>93</v>
      </c>
      <c r="Q371" s="17" t="s">
        <v>55</v>
      </c>
      <c r="R371" s="17" t="s">
        <v>621</v>
      </c>
    </row>
    <row r="372" spans="1:18" ht="63" x14ac:dyDescent="0.25">
      <c r="A372" s="19" t="s">
        <v>2378</v>
      </c>
      <c r="B372" s="19" t="s">
        <v>2379</v>
      </c>
      <c r="C372" s="16"/>
      <c r="D372" s="16" t="s">
        <v>2380</v>
      </c>
      <c r="E372" s="16" t="s">
        <v>60</v>
      </c>
      <c r="F372" s="16" t="s">
        <v>47</v>
      </c>
      <c r="G372" s="16"/>
      <c r="H372" s="16" t="s">
        <v>2369</v>
      </c>
      <c r="I372" s="16" t="s">
        <v>1909</v>
      </c>
      <c r="J372" s="16" t="s">
        <v>2381</v>
      </c>
      <c r="K372" s="16"/>
      <c r="L372" s="16" t="s">
        <v>1911</v>
      </c>
      <c r="M372" s="16"/>
      <c r="N372" s="16" t="s">
        <v>52</v>
      </c>
      <c r="O372" s="16" t="s">
        <v>53</v>
      </c>
      <c r="P372" s="16" t="s">
        <v>360</v>
      </c>
      <c r="Q372" s="16" t="s">
        <v>142</v>
      </c>
      <c r="R372" s="16" t="s">
        <v>678</v>
      </c>
    </row>
    <row r="373" spans="1:18" ht="105" x14ac:dyDescent="0.25">
      <c r="A373" s="19" t="s">
        <v>2382</v>
      </c>
      <c r="B373" s="19" t="s">
        <v>2383</v>
      </c>
      <c r="C373" s="17"/>
      <c r="D373" s="17" t="s">
        <v>2384</v>
      </c>
      <c r="E373" s="17" t="s">
        <v>1869</v>
      </c>
      <c r="F373" s="17" t="s">
        <v>47</v>
      </c>
      <c r="G373" s="17"/>
      <c r="H373" s="17" t="s">
        <v>2385</v>
      </c>
      <c r="I373" s="17" t="s">
        <v>99</v>
      </c>
      <c r="J373" s="17" t="s">
        <v>2386</v>
      </c>
      <c r="K373" s="17"/>
      <c r="L373" s="17" t="s">
        <v>2387</v>
      </c>
      <c r="M373" s="17"/>
      <c r="N373" s="17" t="s">
        <v>2388</v>
      </c>
      <c r="O373" s="17" t="s">
        <v>869</v>
      </c>
      <c r="P373" s="17" t="s">
        <v>81</v>
      </c>
      <c r="Q373" s="17" t="s">
        <v>55</v>
      </c>
      <c r="R373" s="17" t="s">
        <v>1548</v>
      </c>
    </row>
    <row r="374" spans="1:18" ht="52.5" x14ac:dyDescent="0.25">
      <c r="A374" s="19" t="s">
        <v>2389</v>
      </c>
      <c r="B374" s="19" t="s">
        <v>2390</v>
      </c>
      <c r="C374" s="16"/>
      <c r="D374" s="16" t="s">
        <v>2391</v>
      </c>
      <c r="E374" s="16" t="s">
        <v>60</v>
      </c>
      <c r="F374" s="16" t="s">
        <v>47</v>
      </c>
      <c r="G374" s="16"/>
      <c r="H374" s="16" t="s">
        <v>2392</v>
      </c>
      <c r="I374" s="16"/>
      <c r="J374" s="16" t="s">
        <v>2393</v>
      </c>
      <c r="K374" s="16"/>
      <c r="L374" s="16" t="s">
        <v>2394</v>
      </c>
      <c r="M374" s="16"/>
      <c r="N374" s="16" t="s">
        <v>52</v>
      </c>
      <c r="O374" s="16" t="s">
        <v>53</v>
      </c>
      <c r="P374" s="16" t="s">
        <v>360</v>
      </c>
      <c r="Q374" s="16" t="s">
        <v>142</v>
      </c>
      <c r="R374" s="16" t="s">
        <v>678</v>
      </c>
    </row>
    <row r="375" spans="1:18" ht="52.5" x14ac:dyDescent="0.25">
      <c r="A375" s="19" t="s">
        <v>2395</v>
      </c>
      <c r="B375" s="19" t="s">
        <v>2396</v>
      </c>
      <c r="C375" s="17"/>
      <c r="D375" s="17" t="s">
        <v>2397</v>
      </c>
      <c r="E375" s="17" t="s">
        <v>60</v>
      </c>
      <c r="F375" s="17" t="s">
        <v>47</v>
      </c>
      <c r="G375" s="17"/>
      <c r="H375" s="17" t="s">
        <v>2398</v>
      </c>
      <c r="I375" s="17" t="s">
        <v>2399</v>
      </c>
      <c r="J375" s="17" t="s">
        <v>2400</v>
      </c>
      <c r="K375" s="17"/>
      <c r="L375" s="17" t="s">
        <v>2401</v>
      </c>
      <c r="M375" s="17" t="s">
        <v>2402</v>
      </c>
      <c r="N375" s="17" t="s">
        <v>52</v>
      </c>
      <c r="O375" s="17" t="s">
        <v>53</v>
      </c>
      <c r="P375" s="17" t="s">
        <v>360</v>
      </c>
      <c r="Q375" s="17" t="s">
        <v>142</v>
      </c>
      <c r="R375" s="17" t="s">
        <v>678</v>
      </c>
    </row>
    <row r="376" spans="1:18" ht="84" x14ac:dyDescent="0.25">
      <c r="A376" s="19" t="s">
        <v>2403</v>
      </c>
      <c r="B376" s="19" t="s">
        <v>2404</v>
      </c>
      <c r="C376" s="16"/>
      <c r="D376" s="16" t="s">
        <v>2405</v>
      </c>
      <c r="E376" s="16" t="s">
        <v>157</v>
      </c>
      <c r="F376" s="16" t="s">
        <v>47</v>
      </c>
      <c r="G376" s="16"/>
      <c r="H376" s="16" t="s">
        <v>2406</v>
      </c>
      <c r="I376" s="16" t="s">
        <v>2407</v>
      </c>
      <c r="J376" s="16" t="s">
        <v>2408</v>
      </c>
      <c r="K376" s="16"/>
      <c r="L376" s="16" t="s">
        <v>2409</v>
      </c>
      <c r="M376" s="16" t="s">
        <v>2410</v>
      </c>
      <c r="N376" s="16" t="s">
        <v>52</v>
      </c>
      <c r="O376" s="16" t="s">
        <v>53</v>
      </c>
      <c r="P376" s="16" t="s">
        <v>345</v>
      </c>
      <c r="Q376" s="16" t="s">
        <v>142</v>
      </c>
      <c r="R376" s="16" t="s">
        <v>678</v>
      </c>
    </row>
    <row r="377" spans="1:18" ht="63" x14ac:dyDescent="0.25">
      <c r="A377" s="19" t="s">
        <v>2411</v>
      </c>
      <c r="B377" s="19" t="s">
        <v>2412</v>
      </c>
      <c r="C377" s="17"/>
      <c r="D377" s="17" t="s">
        <v>2413</v>
      </c>
      <c r="E377" s="17" t="s">
        <v>60</v>
      </c>
      <c r="F377" s="17" t="s">
        <v>47</v>
      </c>
      <c r="G377" s="17"/>
      <c r="H377" s="17" t="s">
        <v>2414</v>
      </c>
      <c r="I377" s="17" t="s">
        <v>2415</v>
      </c>
      <c r="J377" s="17" t="s">
        <v>2416</v>
      </c>
      <c r="K377" s="17"/>
      <c r="L377" s="17" t="s">
        <v>2417</v>
      </c>
      <c r="M377" s="17"/>
      <c r="N377" s="17" t="s">
        <v>179</v>
      </c>
      <c r="O377" s="17" t="s">
        <v>180</v>
      </c>
      <c r="P377" s="17" t="s">
        <v>181</v>
      </c>
      <c r="Q377" s="17" t="s">
        <v>55</v>
      </c>
      <c r="R377" s="17" t="s">
        <v>678</v>
      </c>
    </row>
    <row r="378" spans="1:18" ht="73.5" x14ac:dyDescent="0.25">
      <c r="A378" s="19" t="s">
        <v>2418</v>
      </c>
      <c r="B378" s="19" t="s">
        <v>2419</v>
      </c>
      <c r="C378" s="16"/>
      <c r="D378" s="16" t="s">
        <v>2420</v>
      </c>
      <c r="E378" s="16" t="s">
        <v>60</v>
      </c>
      <c r="F378" s="16" t="s">
        <v>47</v>
      </c>
      <c r="G378" s="16"/>
      <c r="H378" s="16" t="s">
        <v>2421</v>
      </c>
      <c r="I378" s="16" t="s">
        <v>1569</v>
      </c>
      <c r="J378" s="16" t="s">
        <v>2422</v>
      </c>
      <c r="K378" s="16"/>
      <c r="L378" s="16" t="s">
        <v>1571</v>
      </c>
      <c r="M378" s="16" t="s">
        <v>1572</v>
      </c>
      <c r="N378" s="16" t="s">
        <v>467</v>
      </c>
      <c r="O378" s="16" t="s">
        <v>468</v>
      </c>
      <c r="P378" s="16" t="s">
        <v>985</v>
      </c>
      <c r="Q378" s="16" t="s">
        <v>142</v>
      </c>
      <c r="R378" s="16" t="s">
        <v>678</v>
      </c>
    </row>
    <row r="379" spans="1:18" ht="42" x14ac:dyDescent="0.25">
      <c r="A379" s="19" t="s">
        <v>2423</v>
      </c>
      <c r="B379" s="19" t="s">
        <v>2424</v>
      </c>
      <c r="C379" s="17"/>
      <c r="D379" s="17" t="s">
        <v>2425</v>
      </c>
      <c r="E379" s="17" t="s">
        <v>157</v>
      </c>
      <c r="F379" s="17" t="s">
        <v>47</v>
      </c>
      <c r="G379" s="17"/>
      <c r="H379" s="17" t="s">
        <v>2426</v>
      </c>
      <c r="I379" s="17" t="s">
        <v>2143</v>
      </c>
      <c r="J379" s="17" t="s">
        <v>260</v>
      </c>
      <c r="K379" s="17"/>
      <c r="L379" s="17" t="s">
        <v>2144</v>
      </c>
      <c r="M379" s="17" t="s">
        <v>2427</v>
      </c>
      <c r="N379" s="17" t="s">
        <v>52</v>
      </c>
      <c r="O379" s="17" t="s">
        <v>53</v>
      </c>
      <c r="P379" s="17" t="s">
        <v>256</v>
      </c>
      <c r="Q379" s="17" t="s">
        <v>142</v>
      </c>
      <c r="R379" s="17" t="s">
        <v>678</v>
      </c>
    </row>
    <row r="380" spans="1:18" ht="42" x14ac:dyDescent="0.25">
      <c r="A380" s="19" t="s">
        <v>2428</v>
      </c>
      <c r="B380" s="19" t="s">
        <v>2429</v>
      </c>
      <c r="C380" s="16"/>
      <c r="D380" s="16" t="s">
        <v>2430</v>
      </c>
      <c r="E380" s="16" t="s">
        <v>157</v>
      </c>
      <c r="F380" s="16" t="s">
        <v>47</v>
      </c>
      <c r="G380" s="16"/>
      <c r="H380" s="16" t="s">
        <v>2426</v>
      </c>
      <c r="I380" s="16" t="s">
        <v>2143</v>
      </c>
      <c r="J380" s="16" t="s">
        <v>260</v>
      </c>
      <c r="K380" s="16"/>
      <c r="L380" s="16" t="s">
        <v>2144</v>
      </c>
      <c r="M380" s="16" t="s">
        <v>2427</v>
      </c>
      <c r="N380" s="16" t="s">
        <v>52</v>
      </c>
      <c r="O380" s="16" t="s">
        <v>53</v>
      </c>
      <c r="P380" s="16" t="s">
        <v>256</v>
      </c>
      <c r="Q380" s="16" t="s">
        <v>142</v>
      </c>
      <c r="R380" s="16" t="s">
        <v>678</v>
      </c>
    </row>
    <row r="381" spans="1:18" ht="42" x14ac:dyDescent="0.25">
      <c r="A381" s="19" t="s">
        <v>2431</v>
      </c>
      <c r="B381" s="19" t="s">
        <v>2432</v>
      </c>
      <c r="C381" s="17"/>
      <c r="D381" s="17" t="s">
        <v>2433</v>
      </c>
      <c r="E381" s="17" t="s">
        <v>157</v>
      </c>
      <c r="F381" s="17" t="s">
        <v>47</v>
      </c>
      <c r="G381" s="17"/>
      <c r="H381" s="17" t="s">
        <v>206</v>
      </c>
      <c r="I381" s="17" t="s">
        <v>2434</v>
      </c>
      <c r="J381" s="17" t="s">
        <v>2435</v>
      </c>
      <c r="K381" s="17"/>
      <c r="L381" s="17" t="s">
        <v>2436</v>
      </c>
      <c r="M381" s="17" t="s">
        <v>2437</v>
      </c>
      <c r="N381" s="17" t="s">
        <v>52</v>
      </c>
      <c r="O381" s="17" t="s">
        <v>53</v>
      </c>
      <c r="P381" s="17" t="s">
        <v>256</v>
      </c>
      <c r="Q381" s="17" t="s">
        <v>55</v>
      </c>
      <c r="R381" s="17" t="s">
        <v>678</v>
      </c>
    </row>
    <row r="382" spans="1:18" ht="31.5" x14ac:dyDescent="0.25">
      <c r="A382" s="19" t="s">
        <v>2438</v>
      </c>
      <c r="B382" s="19" t="s">
        <v>2439</v>
      </c>
      <c r="C382" s="16"/>
      <c r="D382" s="16" t="s">
        <v>2440</v>
      </c>
      <c r="E382" s="16" t="s">
        <v>157</v>
      </c>
      <c r="F382" s="16" t="s">
        <v>47</v>
      </c>
      <c r="G382" s="16"/>
      <c r="H382" s="16" t="s">
        <v>573</v>
      </c>
      <c r="I382" s="16" t="s">
        <v>2007</v>
      </c>
      <c r="J382" s="16" t="s">
        <v>2008</v>
      </c>
      <c r="K382" s="16"/>
      <c r="L382" s="16" t="s">
        <v>2009</v>
      </c>
      <c r="M382" s="16" t="s">
        <v>2010</v>
      </c>
      <c r="N382" s="16" t="s">
        <v>52</v>
      </c>
      <c r="O382" s="16" t="s">
        <v>53</v>
      </c>
      <c r="P382" s="16" t="s">
        <v>256</v>
      </c>
      <c r="Q382" s="16" t="s">
        <v>55</v>
      </c>
      <c r="R382" s="16" t="s">
        <v>2441</v>
      </c>
    </row>
    <row r="383" spans="1:18" ht="42" x14ac:dyDescent="0.25">
      <c r="A383" s="19" t="s">
        <v>2442</v>
      </c>
      <c r="B383" s="19" t="s">
        <v>2443</v>
      </c>
      <c r="C383" s="17"/>
      <c r="D383" s="17" t="s">
        <v>2444</v>
      </c>
      <c r="E383" s="17" t="s">
        <v>157</v>
      </c>
      <c r="F383" s="17" t="s">
        <v>47</v>
      </c>
      <c r="G383" s="17"/>
      <c r="H383" s="17" t="s">
        <v>2445</v>
      </c>
      <c r="I383" s="17" t="s">
        <v>617</v>
      </c>
      <c r="J383" s="17" t="s">
        <v>2446</v>
      </c>
      <c r="K383" s="17"/>
      <c r="L383" s="17" t="s">
        <v>2447</v>
      </c>
      <c r="M383" s="17" t="s">
        <v>2448</v>
      </c>
      <c r="N383" s="17" t="s">
        <v>52</v>
      </c>
      <c r="O383" s="17" t="s">
        <v>53</v>
      </c>
      <c r="P383" s="17" t="s">
        <v>256</v>
      </c>
      <c r="Q383" s="17" t="s">
        <v>55</v>
      </c>
      <c r="R383" s="17" t="s">
        <v>2441</v>
      </c>
    </row>
    <row r="384" spans="1:18" ht="42" x14ac:dyDescent="0.25">
      <c r="A384" s="19" t="s">
        <v>2449</v>
      </c>
      <c r="B384" s="19" t="s">
        <v>2450</v>
      </c>
      <c r="C384" s="16"/>
      <c r="D384" s="16" t="s">
        <v>2451</v>
      </c>
      <c r="E384" s="16" t="s">
        <v>157</v>
      </c>
      <c r="F384" s="16" t="s">
        <v>47</v>
      </c>
      <c r="G384" s="16"/>
      <c r="H384" s="16" t="s">
        <v>206</v>
      </c>
      <c r="I384" s="16"/>
      <c r="J384" s="16" t="s">
        <v>2014</v>
      </c>
      <c r="K384" s="16"/>
      <c r="L384" s="16" t="s">
        <v>2015</v>
      </c>
      <c r="M384" s="16" t="s">
        <v>2016</v>
      </c>
      <c r="N384" s="16" t="s">
        <v>52</v>
      </c>
      <c r="O384" s="16" t="s">
        <v>53</v>
      </c>
      <c r="P384" s="16" t="s">
        <v>256</v>
      </c>
      <c r="Q384" s="16" t="s">
        <v>55</v>
      </c>
      <c r="R384" s="16" t="s">
        <v>2441</v>
      </c>
    </row>
    <row r="385" spans="1:18" ht="73.5" x14ac:dyDescent="0.25">
      <c r="A385" s="19" t="s">
        <v>2452</v>
      </c>
      <c r="B385" s="19" t="s">
        <v>2453</v>
      </c>
      <c r="C385" s="17"/>
      <c r="D385" s="17" t="s">
        <v>2454</v>
      </c>
      <c r="E385" s="17" t="s">
        <v>60</v>
      </c>
      <c r="F385" s="17" t="s">
        <v>47</v>
      </c>
      <c r="G385" s="17"/>
      <c r="H385" s="17" t="s">
        <v>2455</v>
      </c>
      <c r="I385" s="17" t="s">
        <v>1890</v>
      </c>
      <c r="J385" s="17" t="s">
        <v>2456</v>
      </c>
      <c r="K385" s="17"/>
      <c r="L385" s="17" t="s">
        <v>1892</v>
      </c>
      <c r="M385" s="17" t="s">
        <v>1893</v>
      </c>
      <c r="N385" s="17" t="s">
        <v>124</v>
      </c>
      <c r="O385" s="17" t="s">
        <v>104</v>
      </c>
      <c r="P385" s="17" t="s">
        <v>181</v>
      </c>
      <c r="Q385" s="17" t="s">
        <v>142</v>
      </c>
      <c r="R385" s="17" t="s">
        <v>2441</v>
      </c>
    </row>
    <row r="386" spans="1:18" ht="73.5" x14ac:dyDescent="0.25">
      <c r="A386" s="19" t="s">
        <v>2457</v>
      </c>
      <c r="B386" s="19" t="s">
        <v>2458</v>
      </c>
      <c r="C386" s="16"/>
      <c r="D386" s="16" t="s">
        <v>2459</v>
      </c>
      <c r="E386" s="16" t="s">
        <v>416</v>
      </c>
      <c r="F386" s="16" t="s">
        <v>47</v>
      </c>
      <c r="G386" s="16"/>
      <c r="H386" s="16" t="s">
        <v>1929</v>
      </c>
      <c r="I386" s="16" t="s">
        <v>2460</v>
      </c>
      <c r="J386" s="16" t="s">
        <v>2461</v>
      </c>
      <c r="K386" s="16"/>
      <c r="L386" s="16" t="s">
        <v>2462</v>
      </c>
      <c r="M386" s="16"/>
      <c r="N386" s="16" t="s">
        <v>52</v>
      </c>
      <c r="O386" s="16" t="s">
        <v>53</v>
      </c>
      <c r="P386" s="16" t="s">
        <v>256</v>
      </c>
      <c r="Q386" s="16" t="s">
        <v>55</v>
      </c>
      <c r="R386" s="16" t="s">
        <v>2441</v>
      </c>
    </row>
    <row r="387" spans="1:18" ht="63" x14ac:dyDescent="0.25">
      <c r="A387" s="19" t="s">
        <v>2463</v>
      </c>
      <c r="B387" s="19" t="s">
        <v>2464</v>
      </c>
      <c r="C387" s="17"/>
      <c r="D387" s="17" t="s">
        <v>2465</v>
      </c>
      <c r="E387" s="17" t="s">
        <v>75</v>
      </c>
      <c r="F387" s="17" t="s">
        <v>47</v>
      </c>
      <c r="G387" s="17"/>
      <c r="H387" s="17" t="s">
        <v>98</v>
      </c>
      <c r="I387" s="17" t="s">
        <v>2466</v>
      </c>
      <c r="J387" s="17" t="s">
        <v>2467</v>
      </c>
      <c r="K387" s="17"/>
      <c r="L387" s="17" t="s">
        <v>2468</v>
      </c>
      <c r="M387" s="17"/>
      <c r="N387" s="17" t="s">
        <v>369</v>
      </c>
      <c r="O387" s="17" t="s">
        <v>370</v>
      </c>
      <c r="P387" s="17" t="s">
        <v>181</v>
      </c>
      <c r="Q387" s="17" t="s">
        <v>55</v>
      </c>
      <c r="R387" s="17" t="s">
        <v>925</v>
      </c>
    </row>
    <row r="388" spans="1:18" ht="31.5" x14ac:dyDescent="0.25">
      <c r="A388" s="19" t="s">
        <v>2469</v>
      </c>
      <c r="B388" s="19" t="s">
        <v>2470</v>
      </c>
      <c r="C388" s="16"/>
      <c r="D388" s="16" t="s">
        <v>2471</v>
      </c>
      <c r="E388" s="16" t="s">
        <v>157</v>
      </c>
      <c r="F388" s="16" t="s">
        <v>47</v>
      </c>
      <c r="G388" s="16"/>
      <c r="H388" s="16" t="s">
        <v>2472</v>
      </c>
      <c r="I388" s="16" t="s">
        <v>2473</v>
      </c>
      <c r="J388" s="16" t="s">
        <v>2474</v>
      </c>
      <c r="K388" s="16"/>
      <c r="L388" s="16" t="s">
        <v>2475</v>
      </c>
      <c r="M388" s="16" t="s">
        <v>2476</v>
      </c>
      <c r="N388" s="16" t="s">
        <v>52</v>
      </c>
      <c r="O388" s="16" t="s">
        <v>53</v>
      </c>
      <c r="P388" s="16" t="s">
        <v>345</v>
      </c>
      <c r="Q388" s="16" t="s">
        <v>55</v>
      </c>
      <c r="R388" s="16" t="s">
        <v>2441</v>
      </c>
    </row>
    <row r="389" spans="1:18" ht="52.5" x14ac:dyDescent="0.25">
      <c r="A389" s="19" t="s">
        <v>2477</v>
      </c>
      <c r="B389" s="19" t="s">
        <v>2478</v>
      </c>
      <c r="C389" s="17"/>
      <c r="D389" s="17" t="s">
        <v>2479</v>
      </c>
      <c r="E389" s="17" t="s">
        <v>75</v>
      </c>
      <c r="F389" s="17" t="s">
        <v>47</v>
      </c>
      <c r="G389" s="17"/>
      <c r="H389" s="17" t="s">
        <v>2480</v>
      </c>
      <c r="I389" s="17" t="s">
        <v>2481</v>
      </c>
      <c r="J389" s="17" t="s">
        <v>2482</v>
      </c>
      <c r="K389" s="17"/>
      <c r="L389" s="17" t="s">
        <v>2483</v>
      </c>
      <c r="M389" s="17" t="s">
        <v>2484</v>
      </c>
      <c r="N389" s="17" t="s">
        <v>151</v>
      </c>
      <c r="O389" s="17" t="s">
        <v>152</v>
      </c>
      <c r="P389" s="17" t="s">
        <v>153</v>
      </c>
      <c r="Q389" s="17" t="s">
        <v>55</v>
      </c>
      <c r="R389" s="17" t="s">
        <v>925</v>
      </c>
    </row>
    <row r="390" spans="1:18" ht="73.5" x14ac:dyDescent="0.25">
      <c r="A390" s="19" t="s">
        <v>2485</v>
      </c>
      <c r="B390" s="19" t="s">
        <v>2486</v>
      </c>
      <c r="C390" s="16"/>
      <c r="D390" s="16" t="s">
        <v>2487</v>
      </c>
      <c r="E390" s="16" t="s">
        <v>60</v>
      </c>
      <c r="F390" s="16" t="s">
        <v>47</v>
      </c>
      <c r="G390" s="16"/>
      <c r="H390" s="16" t="s">
        <v>2488</v>
      </c>
      <c r="I390" s="16" t="s">
        <v>2489</v>
      </c>
      <c r="J390" s="16" t="s">
        <v>2490</v>
      </c>
      <c r="K390" s="16"/>
      <c r="L390" s="16" t="s">
        <v>2491</v>
      </c>
      <c r="M390" s="16"/>
      <c r="N390" s="16" t="s">
        <v>124</v>
      </c>
      <c r="O390" s="16" t="s">
        <v>104</v>
      </c>
      <c r="P390" s="16" t="s">
        <v>181</v>
      </c>
      <c r="Q390" s="16" t="s">
        <v>55</v>
      </c>
      <c r="R390" s="16" t="s">
        <v>617</v>
      </c>
    </row>
    <row r="391" spans="1:18" ht="63" x14ac:dyDescent="0.25">
      <c r="A391" s="19" t="s">
        <v>2492</v>
      </c>
      <c r="B391" s="19" t="s">
        <v>2493</v>
      </c>
      <c r="C391" s="17"/>
      <c r="D391" s="17" t="s">
        <v>2494</v>
      </c>
      <c r="E391" s="17" t="s">
        <v>60</v>
      </c>
      <c r="F391" s="17" t="s">
        <v>47</v>
      </c>
      <c r="G391" s="17"/>
      <c r="H391" s="17" t="s">
        <v>1371</v>
      </c>
      <c r="I391" s="17" t="s">
        <v>1372</v>
      </c>
      <c r="J391" s="17" t="s">
        <v>1373</v>
      </c>
      <c r="K391" s="17"/>
      <c r="L391" s="17" t="s">
        <v>1374</v>
      </c>
      <c r="M391" s="17" t="s">
        <v>1375</v>
      </c>
      <c r="N391" s="17" t="s">
        <v>52</v>
      </c>
      <c r="O391" s="17" t="s">
        <v>53</v>
      </c>
      <c r="P391" s="17" t="s">
        <v>2495</v>
      </c>
      <c r="Q391" s="17" t="s">
        <v>55</v>
      </c>
      <c r="R391" s="17" t="s">
        <v>617</v>
      </c>
    </row>
    <row r="392" spans="1:18" ht="63" x14ac:dyDescent="0.25">
      <c r="A392" s="19" t="s">
        <v>2496</v>
      </c>
      <c r="B392" s="19" t="s">
        <v>2497</v>
      </c>
      <c r="C392" s="16"/>
      <c r="D392" s="16" t="s">
        <v>2498</v>
      </c>
      <c r="E392" s="16" t="s">
        <v>75</v>
      </c>
      <c r="F392" s="16" t="s">
        <v>47</v>
      </c>
      <c r="G392" s="16"/>
      <c r="H392" s="16" t="s">
        <v>2499</v>
      </c>
      <c r="I392" s="16" t="s">
        <v>2500</v>
      </c>
      <c r="J392" s="16" t="s">
        <v>2501</v>
      </c>
      <c r="K392" s="16"/>
      <c r="L392" s="16" t="s">
        <v>2502</v>
      </c>
      <c r="M392" s="16" t="s">
        <v>2503</v>
      </c>
      <c r="N392" s="16" t="s">
        <v>179</v>
      </c>
      <c r="O392" s="16" t="s">
        <v>180</v>
      </c>
      <c r="P392" s="16" t="s">
        <v>181</v>
      </c>
      <c r="Q392" s="16" t="s">
        <v>55</v>
      </c>
      <c r="R392" s="16" t="s">
        <v>2504</v>
      </c>
    </row>
    <row r="393" spans="1:18" ht="84" x14ac:dyDescent="0.25">
      <c r="A393" s="19" t="s">
        <v>2505</v>
      </c>
      <c r="B393" s="19" t="s">
        <v>2506</v>
      </c>
      <c r="C393" s="17"/>
      <c r="D393" s="17" t="s">
        <v>2507</v>
      </c>
      <c r="E393" s="17" t="s">
        <v>60</v>
      </c>
      <c r="F393" s="17" t="s">
        <v>47</v>
      </c>
      <c r="G393" s="17"/>
      <c r="H393" s="17" t="s">
        <v>1559</v>
      </c>
      <c r="I393" s="17" t="s">
        <v>1560</v>
      </c>
      <c r="J393" s="17" t="s">
        <v>1561</v>
      </c>
      <c r="K393" s="17"/>
      <c r="L393" s="17" t="s">
        <v>1562</v>
      </c>
      <c r="M393" s="17" t="s">
        <v>1563</v>
      </c>
      <c r="N393" s="17" t="s">
        <v>124</v>
      </c>
      <c r="O393" s="17" t="s">
        <v>104</v>
      </c>
      <c r="P393" s="17" t="s">
        <v>181</v>
      </c>
      <c r="Q393" s="17" t="s">
        <v>55</v>
      </c>
      <c r="R393" s="17" t="s">
        <v>617</v>
      </c>
    </row>
    <row r="394" spans="1:18" ht="73.5" x14ac:dyDescent="0.25">
      <c r="A394" s="19" t="s">
        <v>2508</v>
      </c>
      <c r="B394" s="19" t="s">
        <v>2509</v>
      </c>
      <c r="C394" s="16"/>
      <c r="D394" s="16" t="s">
        <v>2510</v>
      </c>
      <c r="E394" s="16" t="s">
        <v>60</v>
      </c>
      <c r="F394" s="16" t="s">
        <v>47</v>
      </c>
      <c r="G394" s="16"/>
      <c r="H394" s="16" t="s">
        <v>2170</v>
      </c>
      <c r="I394" s="16" t="s">
        <v>2171</v>
      </c>
      <c r="J394" s="16" t="s">
        <v>2172</v>
      </c>
      <c r="K394" s="16"/>
      <c r="L394" s="16" t="s">
        <v>2173</v>
      </c>
      <c r="M394" s="16" t="s">
        <v>2174</v>
      </c>
      <c r="N394" s="16" t="s">
        <v>447</v>
      </c>
      <c r="O394" s="16" t="s">
        <v>152</v>
      </c>
      <c r="P394" s="16" t="s">
        <v>153</v>
      </c>
      <c r="Q394" s="16" t="s">
        <v>55</v>
      </c>
      <c r="R394" s="16" t="s">
        <v>617</v>
      </c>
    </row>
    <row r="395" spans="1:18" ht="84" x14ac:dyDescent="0.25">
      <c r="A395" s="19" t="s">
        <v>2511</v>
      </c>
      <c r="B395" s="19" t="s">
        <v>2512</v>
      </c>
      <c r="C395" s="17"/>
      <c r="D395" s="17" t="s">
        <v>2513</v>
      </c>
      <c r="E395" s="17" t="s">
        <v>60</v>
      </c>
      <c r="F395" s="17" t="s">
        <v>47</v>
      </c>
      <c r="G395" s="17"/>
      <c r="H395" s="17" t="s">
        <v>2514</v>
      </c>
      <c r="I395" s="17" t="s">
        <v>2515</v>
      </c>
      <c r="J395" s="17" t="s">
        <v>2516</v>
      </c>
      <c r="K395" s="17"/>
      <c r="L395" s="17" t="s">
        <v>2517</v>
      </c>
      <c r="M395" s="17"/>
      <c r="N395" s="17" t="s">
        <v>2518</v>
      </c>
      <c r="O395" s="17" t="s">
        <v>92</v>
      </c>
      <c r="P395" s="17" t="s">
        <v>181</v>
      </c>
      <c r="Q395" s="17" t="s">
        <v>55</v>
      </c>
      <c r="R395" s="17" t="s">
        <v>617</v>
      </c>
    </row>
    <row r="396" spans="1:18" ht="73.5" x14ac:dyDescent="0.25">
      <c r="A396" s="19" t="s">
        <v>2519</v>
      </c>
      <c r="B396" s="19" t="s">
        <v>2520</v>
      </c>
      <c r="C396" s="16"/>
      <c r="D396" s="16" t="s">
        <v>2521</v>
      </c>
      <c r="E396" s="16" t="s">
        <v>60</v>
      </c>
      <c r="F396" s="16" t="s">
        <v>47</v>
      </c>
      <c r="G396" s="16"/>
      <c r="H396" s="16" t="s">
        <v>2522</v>
      </c>
      <c r="I396" s="16" t="s">
        <v>2523</v>
      </c>
      <c r="J396" s="16" t="s">
        <v>2524</v>
      </c>
      <c r="K396" s="16"/>
      <c r="L396" s="16" t="s">
        <v>2525</v>
      </c>
      <c r="M396" s="16" t="s">
        <v>2526</v>
      </c>
      <c r="N396" s="16" t="s">
        <v>52</v>
      </c>
      <c r="O396" s="16" t="s">
        <v>53</v>
      </c>
      <c r="P396" s="16" t="s">
        <v>360</v>
      </c>
      <c r="Q396" s="16" t="s">
        <v>55</v>
      </c>
      <c r="R396" s="16" t="s">
        <v>617</v>
      </c>
    </row>
    <row r="397" spans="1:18" ht="63" x14ac:dyDescent="0.25">
      <c r="A397" s="19" t="s">
        <v>2527</v>
      </c>
      <c r="B397" s="19" t="s">
        <v>2528</v>
      </c>
      <c r="C397" s="17"/>
      <c r="D397" s="17" t="s">
        <v>2529</v>
      </c>
      <c r="E397" s="17" t="s">
        <v>60</v>
      </c>
      <c r="F397" s="17" t="s">
        <v>47</v>
      </c>
      <c r="G397" s="17"/>
      <c r="H397" s="17" t="s">
        <v>2530</v>
      </c>
      <c r="I397" s="17" t="s">
        <v>2531</v>
      </c>
      <c r="J397" s="17" t="s">
        <v>2532</v>
      </c>
      <c r="K397" s="17"/>
      <c r="L397" s="17" t="s">
        <v>2533</v>
      </c>
      <c r="M397" s="17" t="s">
        <v>2534</v>
      </c>
      <c r="N397" s="17" t="s">
        <v>1199</v>
      </c>
      <c r="O397" s="17" t="s">
        <v>104</v>
      </c>
      <c r="P397" s="17" t="s">
        <v>105</v>
      </c>
      <c r="Q397" s="17" t="s">
        <v>55</v>
      </c>
      <c r="R397" s="17" t="s">
        <v>617</v>
      </c>
    </row>
    <row r="398" spans="1:18" ht="63" x14ac:dyDescent="0.25">
      <c r="A398" s="19" t="s">
        <v>2535</v>
      </c>
      <c r="B398" s="19" t="s">
        <v>2536</v>
      </c>
      <c r="C398" s="16"/>
      <c r="D398" s="16" t="s">
        <v>2537</v>
      </c>
      <c r="E398" s="16" t="s">
        <v>60</v>
      </c>
      <c r="F398" s="16" t="s">
        <v>47</v>
      </c>
      <c r="G398" s="16"/>
      <c r="H398" s="16" t="s">
        <v>2530</v>
      </c>
      <c r="I398" s="16" t="s">
        <v>2531</v>
      </c>
      <c r="J398" s="16" t="s">
        <v>2532</v>
      </c>
      <c r="K398" s="16"/>
      <c r="L398" s="16" t="s">
        <v>2533</v>
      </c>
      <c r="M398" s="16" t="s">
        <v>2534</v>
      </c>
      <c r="N398" s="16" t="s">
        <v>1199</v>
      </c>
      <c r="O398" s="16" t="s">
        <v>104</v>
      </c>
      <c r="P398" s="16" t="s">
        <v>105</v>
      </c>
      <c r="Q398" s="16" t="s">
        <v>55</v>
      </c>
      <c r="R398" s="16" t="s">
        <v>617</v>
      </c>
    </row>
    <row r="399" spans="1:18" ht="63" x14ac:dyDescent="0.25">
      <c r="A399" s="19" t="s">
        <v>2538</v>
      </c>
      <c r="B399" s="19" t="s">
        <v>2539</v>
      </c>
      <c r="C399" s="17"/>
      <c r="D399" s="17" t="s">
        <v>2540</v>
      </c>
      <c r="E399" s="17" t="s">
        <v>60</v>
      </c>
      <c r="F399" s="17" t="s">
        <v>47</v>
      </c>
      <c r="G399" s="17"/>
      <c r="H399" s="17" t="s">
        <v>2530</v>
      </c>
      <c r="I399" s="17" t="s">
        <v>2531</v>
      </c>
      <c r="J399" s="17" t="s">
        <v>2532</v>
      </c>
      <c r="K399" s="17"/>
      <c r="L399" s="17" t="s">
        <v>2533</v>
      </c>
      <c r="M399" s="17" t="s">
        <v>2534</v>
      </c>
      <c r="N399" s="17" t="s">
        <v>1199</v>
      </c>
      <c r="O399" s="17" t="s">
        <v>104</v>
      </c>
      <c r="P399" s="17" t="s">
        <v>105</v>
      </c>
      <c r="Q399" s="17" t="s">
        <v>55</v>
      </c>
      <c r="R399" s="17" t="s">
        <v>617</v>
      </c>
    </row>
    <row r="400" spans="1:18" ht="63" x14ac:dyDescent="0.25">
      <c r="A400" s="19" t="s">
        <v>2541</v>
      </c>
      <c r="B400" s="19" t="s">
        <v>2542</v>
      </c>
      <c r="C400" s="16"/>
      <c r="D400" s="16" t="s">
        <v>2543</v>
      </c>
      <c r="E400" s="16" t="s">
        <v>60</v>
      </c>
      <c r="F400" s="16" t="s">
        <v>47</v>
      </c>
      <c r="G400" s="16"/>
      <c r="H400" s="16" t="s">
        <v>1115</v>
      </c>
      <c r="I400" s="16" t="s">
        <v>1116</v>
      </c>
      <c r="J400" s="16" t="s">
        <v>1203</v>
      </c>
      <c r="K400" s="16"/>
      <c r="L400" s="16" t="s">
        <v>1118</v>
      </c>
      <c r="M400" s="16" t="s">
        <v>1119</v>
      </c>
      <c r="N400" s="16" t="s">
        <v>124</v>
      </c>
      <c r="O400" s="16" t="s">
        <v>104</v>
      </c>
      <c r="P400" s="16" t="s">
        <v>181</v>
      </c>
      <c r="Q400" s="16" t="s">
        <v>55</v>
      </c>
      <c r="R400" s="16" t="s">
        <v>617</v>
      </c>
    </row>
    <row r="401" spans="1:18" ht="63" x14ac:dyDescent="0.25">
      <c r="A401" s="19" t="s">
        <v>2544</v>
      </c>
      <c r="B401" s="19" t="s">
        <v>2545</v>
      </c>
      <c r="C401" s="17"/>
      <c r="D401" s="17" t="s">
        <v>2546</v>
      </c>
      <c r="E401" s="17" t="s">
        <v>60</v>
      </c>
      <c r="F401" s="17" t="s">
        <v>47</v>
      </c>
      <c r="G401" s="17"/>
      <c r="H401" s="17" t="s">
        <v>2547</v>
      </c>
      <c r="I401" s="17"/>
      <c r="J401" s="17" t="s">
        <v>2547</v>
      </c>
      <c r="K401" s="17"/>
      <c r="L401" s="17" t="s">
        <v>2548</v>
      </c>
      <c r="M401" s="17"/>
      <c r="N401" s="17" t="s">
        <v>124</v>
      </c>
      <c r="O401" s="17" t="s">
        <v>104</v>
      </c>
      <c r="P401" s="17" t="s">
        <v>181</v>
      </c>
      <c r="Q401" s="17" t="s">
        <v>55</v>
      </c>
      <c r="R401" s="17">
        <v>0</v>
      </c>
    </row>
    <row r="402" spans="1:18" ht="73.5" x14ac:dyDescent="0.25">
      <c r="A402" s="19" t="s">
        <v>2549</v>
      </c>
      <c r="B402" s="19" t="s">
        <v>2550</v>
      </c>
      <c r="C402" s="16"/>
      <c r="D402" s="16" t="s">
        <v>2551</v>
      </c>
      <c r="E402" s="16" t="s">
        <v>60</v>
      </c>
      <c r="F402" s="16" t="s">
        <v>47</v>
      </c>
      <c r="G402" s="16"/>
      <c r="H402" s="16" t="s">
        <v>1115</v>
      </c>
      <c r="I402" s="16" t="s">
        <v>1116</v>
      </c>
      <c r="J402" s="16" t="s">
        <v>1203</v>
      </c>
      <c r="K402" s="16"/>
      <c r="L402" s="16" t="s">
        <v>1118</v>
      </c>
      <c r="M402" s="16" t="s">
        <v>1119</v>
      </c>
      <c r="N402" s="16" t="s">
        <v>124</v>
      </c>
      <c r="O402" s="16" t="s">
        <v>104</v>
      </c>
      <c r="P402" s="16" t="s">
        <v>181</v>
      </c>
      <c r="Q402" s="16" t="s">
        <v>55</v>
      </c>
      <c r="R402" s="16" t="s">
        <v>617</v>
      </c>
    </row>
    <row r="403" spans="1:18" ht="63" x14ac:dyDescent="0.25">
      <c r="A403" s="19" t="s">
        <v>2552</v>
      </c>
      <c r="B403" s="19" t="s">
        <v>2553</v>
      </c>
      <c r="C403" s="17"/>
      <c r="D403" s="17" t="s">
        <v>2554</v>
      </c>
      <c r="E403" s="17" t="s">
        <v>46</v>
      </c>
      <c r="F403" s="17" t="s">
        <v>47</v>
      </c>
      <c r="G403" s="17"/>
      <c r="H403" s="17" t="s">
        <v>1130</v>
      </c>
      <c r="I403" s="17" t="s">
        <v>137</v>
      </c>
      <c r="J403" s="17" t="s">
        <v>1442</v>
      </c>
      <c r="K403" s="17"/>
      <c r="L403" s="17" t="s">
        <v>139</v>
      </c>
      <c r="M403" s="17" t="s">
        <v>140</v>
      </c>
      <c r="N403" s="17" t="s">
        <v>458</v>
      </c>
      <c r="O403" s="17" t="s">
        <v>104</v>
      </c>
      <c r="P403" s="17" t="s">
        <v>105</v>
      </c>
      <c r="Q403" s="17" t="s">
        <v>55</v>
      </c>
      <c r="R403" s="17" t="s">
        <v>2555</v>
      </c>
    </row>
    <row r="404" spans="1:18" ht="63" x14ac:dyDescent="0.25">
      <c r="A404" s="19" t="s">
        <v>2556</v>
      </c>
      <c r="B404" s="19" t="s">
        <v>2557</v>
      </c>
      <c r="C404" s="16"/>
      <c r="D404" s="16" t="s">
        <v>2558</v>
      </c>
      <c r="E404" s="16" t="s">
        <v>60</v>
      </c>
      <c r="F404" s="16" t="s">
        <v>47</v>
      </c>
      <c r="G404" s="16"/>
      <c r="H404" s="16" t="s">
        <v>1115</v>
      </c>
      <c r="I404" s="16" t="s">
        <v>1116</v>
      </c>
      <c r="J404" s="16" t="s">
        <v>1203</v>
      </c>
      <c r="K404" s="16"/>
      <c r="L404" s="16" t="s">
        <v>1118</v>
      </c>
      <c r="M404" s="16" t="s">
        <v>1119</v>
      </c>
      <c r="N404" s="16" t="s">
        <v>124</v>
      </c>
      <c r="O404" s="16" t="s">
        <v>104</v>
      </c>
      <c r="P404" s="16" t="s">
        <v>181</v>
      </c>
      <c r="Q404" s="16" t="s">
        <v>55</v>
      </c>
      <c r="R404" s="16" t="s">
        <v>617</v>
      </c>
    </row>
    <row r="405" spans="1:18" ht="63" x14ac:dyDescent="0.25">
      <c r="A405" s="19" t="s">
        <v>2559</v>
      </c>
      <c r="B405" s="19" t="s">
        <v>2560</v>
      </c>
      <c r="C405" s="17"/>
      <c r="D405" s="17" t="s">
        <v>2561</v>
      </c>
      <c r="E405" s="17" t="s">
        <v>60</v>
      </c>
      <c r="F405" s="17" t="s">
        <v>47</v>
      </c>
      <c r="G405" s="17"/>
      <c r="H405" s="17" t="s">
        <v>1611</v>
      </c>
      <c r="I405" s="17" t="s">
        <v>1612</v>
      </c>
      <c r="J405" s="17" t="s">
        <v>1613</v>
      </c>
      <c r="K405" s="17"/>
      <c r="L405" s="17" t="s">
        <v>1614</v>
      </c>
      <c r="M405" s="17" t="s">
        <v>1615</v>
      </c>
      <c r="N405" s="17" t="s">
        <v>52</v>
      </c>
      <c r="O405" s="17" t="s">
        <v>53</v>
      </c>
      <c r="P405" s="17" t="s">
        <v>360</v>
      </c>
      <c r="Q405" s="17" t="s">
        <v>55</v>
      </c>
      <c r="R405" s="17" t="s">
        <v>617</v>
      </c>
    </row>
    <row r="406" spans="1:18" ht="63" x14ac:dyDescent="0.25">
      <c r="A406" s="19" t="s">
        <v>2562</v>
      </c>
      <c r="B406" s="19" t="s">
        <v>2563</v>
      </c>
      <c r="C406" s="16"/>
      <c r="D406" s="16" t="s">
        <v>2564</v>
      </c>
      <c r="E406" s="16" t="s">
        <v>60</v>
      </c>
      <c r="F406" s="16" t="s">
        <v>47</v>
      </c>
      <c r="G406" s="16"/>
      <c r="H406" s="16" t="s">
        <v>2076</v>
      </c>
      <c r="I406" s="16" t="s">
        <v>1736</v>
      </c>
      <c r="J406" s="16" t="s">
        <v>2077</v>
      </c>
      <c r="K406" s="16"/>
      <c r="L406" s="16" t="s">
        <v>1738</v>
      </c>
      <c r="M406" s="16"/>
      <c r="N406" s="16" t="s">
        <v>1199</v>
      </c>
      <c r="O406" s="16" t="s">
        <v>104</v>
      </c>
      <c r="P406" s="16" t="s">
        <v>105</v>
      </c>
      <c r="Q406" s="16" t="s">
        <v>55</v>
      </c>
      <c r="R406" s="16" t="s">
        <v>617</v>
      </c>
    </row>
    <row r="407" spans="1:18" ht="94.5" x14ac:dyDescent="0.25">
      <c r="A407" s="19" t="s">
        <v>2565</v>
      </c>
      <c r="B407" s="19" t="s">
        <v>2566</v>
      </c>
      <c r="C407" s="17"/>
      <c r="D407" s="17" t="s">
        <v>2567</v>
      </c>
      <c r="E407" s="17" t="s">
        <v>60</v>
      </c>
      <c r="F407" s="17" t="s">
        <v>47</v>
      </c>
      <c r="G407" s="17"/>
      <c r="H407" s="17" t="s">
        <v>2568</v>
      </c>
      <c r="I407" s="17"/>
      <c r="J407" s="17" t="s">
        <v>2568</v>
      </c>
      <c r="K407" s="17"/>
      <c r="L407" s="17" t="s">
        <v>2569</v>
      </c>
      <c r="M407" s="17"/>
      <c r="N407" s="17" t="s">
        <v>458</v>
      </c>
      <c r="O407" s="17" t="s">
        <v>104</v>
      </c>
      <c r="P407" s="17" t="s">
        <v>105</v>
      </c>
      <c r="Q407" s="17" t="s">
        <v>55</v>
      </c>
      <c r="R407" s="17" t="s">
        <v>617</v>
      </c>
    </row>
    <row r="408" spans="1:18" ht="63" x14ac:dyDescent="0.25">
      <c r="A408" s="19" t="s">
        <v>2570</v>
      </c>
      <c r="B408" s="19" t="s">
        <v>2571</v>
      </c>
      <c r="C408" s="16"/>
      <c r="D408" s="16" t="s">
        <v>2572</v>
      </c>
      <c r="E408" s="16" t="s">
        <v>60</v>
      </c>
      <c r="F408" s="16" t="s">
        <v>47</v>
      </c>
      <c r="G408" s="16"/>
      <c r="H408" s="16" t="s">
        <v>2076</v>
      </c>
      <c r="I408" s="16" t="s">
        <v>1736</v>
      </c>
      <c r="J408" s="16" t="s">
        <v>2077</v>
      </c>
      <c r="K408" s="16"/>
      <c r="L408" s="16" t="s">
        <v>1738</v>
      </c>
      <c r="M408" s="16"/>
      <c r="N408" s="16" t="s">
        <v>1199</v>
      </c>
      <c r="O408" s="16" t="s">
        <v>104</v>
      </c>
      <c r="P408" s="16" t="s">
        <v>105</v>
      </c>
      <c r="Q408" s="16" t="s">
        <v>55</v>
      </c>
      <c r="R408" s="16" t="s">
        <v>617</v>
      </c>
    </row>
    <row r="409" spans="1:18" ht="42" x14ac:dyDescent="0.25">
      <c r="A409" s="19" t="s">
        <v>2573</v>
      </c>
      <c r="B409" s="19" t="s">
        <v>2574</v>
      </c>
      <c r="C409" s="17"/>
      <c r="D409" s="17" t="s">
        <v>2575</v>
      </c>
      <c r="E409" s="17" t="s">
        <v>157</v>
      </c>
      <c r="F409" s="17" t="s">
        <v>47</v>
      </c>
      <c r="G409" s="17"/>
      <c r="H409" s="17" t="s">
        <v>2209</v>
      </c>
      <c r="I409" s="17" t="s">
        <v>428</v>
      </c>
      <c r="J409" s="17" t="s">
        <v>2210</v>
      </c>
      <c r="K409" s="17"/>
      <c r="L409" s="17" t="s">
        <v>430</v>
      </c>
      <c r="M409" s="17" t="s">
        <v>431</v>
      </c>
      <c r="N409" s="17" t="s">
        <v>52</v>
      </c>
      <c r="O409" s="17" t="s">
        <v>53</v>
      </c>
      <c r="P409" s="17" t="s">
        <v>256</v>
      </c>
      <c r="Q409" s="17" t="s">
        <v>55</v>
      </c>
      <c r="R409" s="17" t="s">
        <v>617</v>
      </c>
    </row>
    <row r="410" spans="1:18" ht="94.5" x14ac:dyDescent="0.25">
      <c r="A410" s="19" t="s">
        <v>2576</v>
      </c>
      <c r="B410" s="19" t="s">
        <v>2577</v>
      </c>
      <c r="C410" s="16"/>
      <c r="D410" s="16" t="s">
        <v>2578</v>
      </c>
      <c r="E410" s="16" t="s">
        <v>75</v>
      </c>
      <c r="F410" s="16" t="s">
        <v>47</v>
      </c>
      <c r="G410" s="16"/>
      <c r="H410" s="16" t="s">
        <v>2579</v>
      </c>
      <c r="I410" s="16"/>
      <c r="J410" s="16" t="s">
        <v>2579</v>
      </c>
      <c r="K410" s="16"/>
      <c r="L410" s="16" t="s">
        <v>2580</v>
      </c>
      <c r="M410" s="16"/>
      <c r="N410" s="16" t="s">
        <v>1299</v>
      </c>
      <c r="O410" s="16" t="s">
        <v>92</v>
      </c>
      <c r="P410" s="16" t="s">
        <v>81</v>
      </c>
      <c r="Q410" s="16" t="s">
        <v>55</v>
      </c>
      <c r="R410" s="16" t="s">
        <v>2504</v>
      </c>
    </row>
    <row r="411" spans="1:18" ht="42" x14ac:dyDescent="0.25">
      <c r="A411" s="19" t="s">
        <v>2581</v>
      </c>
      <c r="B411" s="19" t="s">
        <v>2582</v>
      </c>
      <c r="C411" s="17"/>
      <c r="D411" s="17" t="s">
        <v>2583</v>
      </c>
      <c r="E411" s="17" t="s">
        <v>157</v>
      </c>
      <c r="F411" s="17" t="s">
        <v>47</v>
      </c>
      <c r="G411" s="17"/>
      <c r="H411" s="17" t="s">
        <v>2584</v>
      </c>
      <c r="I411" s="17" t="s">
        <v>805</v>
      </c>
      <c r="J411" s="17"/>
      <c r="K411" s="17"/>
      <c r="L411" s="17" t="s">
        <v>2585</v>
      </c>
      <c r="M411" s="17" t="s">
        <v>2586</v>
      </c>
      <c r="N411" s="17" t="s">
        <v>52</v>
      </c>
      <c r="O411" s="17" t="s">
        <v>53</v>
      </c>
      <c r="P411" s="17" t="s">
        <v>256</v>
      </c>
      <c r="Q411" s="17" t="s">
        <v>55</v>
      </c>
      <c r="R411" s="17" t="s">
        <v>617</v>
      </c>
    </row>
    <row r="412" spans="1:18" ht="63" x14ac:dyDescent="0.25">
      <c r="A412" s="19" t="s">
        <v>2587</v>
      </c>
      <c r="B412" s="19" t="s">
        <v>2588</v>
      </c>
      <c r="C412" s="16"/>
      <c r="D412" s="16" t="s">
        <v>2589</v>
      </c>
      <c r="E412" s="16" t="s">
        <v>60</v>
      </c>
      <c r="F412" s="16" t="s">
        <v>47</v>
      </c>
      <c r="G412" s="16"/>
      <c r="H412" s="16" t="s">
        <v>2590</v>
      </c>
      <c r="I412" s="16"/>
      <c r="J412" s="16" t="s">
        <v>2590</v>
      </c>
      <c r="K412" s="16"/>
      <c r="L412" s="16" t="s">
        <v>2591</v>
      </c>
      <c r="M412" s="16"/>
      <c r="N412" s="16" t="s">
        <v>52</v>
      </c>
      <c r="O412" s="16" t="s">
        <v>53</v>
      </c>
      <c r="P412" s="16" t="s">
        <v>66</v>
      </c>
      <c r="Q412" s="16" t="s">
        <v>55</v>
      </c>
      <c r="R412" s="16" t="s">
        <v>617</v>
      </c>
    </row>
    <row r="413" spans="1:18" ht="63" x14ac:dyDescent="0.25">
      <c r="A413" s="19" t="s">
        <v>2592</v>
      </c>
      <c r="B413" s="19" t="s">
        <v>2593</v>
      </c>
      <c r="C413" s="17"/>
      <c r="D413" s="17" t="s">
        <v>2594</v>
      </c>
      <c r="E413" s="17" t="s">
        <v>46</v>
      </c>
      <c r="F413" s="17" t="s">
        <v>47</v>
      </c>
      <c r="G413" s="17"/>
      <c r="H413" s="17" t="s">
        <v>2595</v>
      </c>
      <c r="I413" s="17" t="s">
        <v>2596</v>
      </c>
      <c r="J413" s="17" t="s">
        <v>2597</v>
      </c>
      <c r="K413" s="17"/>
      <c r="L413" s="17" t="s">
        <v>2598</v>
      </c>
      <c r="M413" s="17" t="s">
        <v>2599</v>
      </c>
      <c r="N413" s="17" t="s">
        <v>124</v>
      </c>
      <c r="O413" s="17" t="s">
        <v>104</v>
      </c>
      <c r="P413" s="17" t="s">
        <v>181</v>
      </c>
      <c r="Q413" s="17" t="s">
        <v>55</v>
      </c>
      <c r="R413" s="17" t="s">
        <v>2555</v>
      </c>
    </row>
    <row r="414" spans="1:18" ht="63" x14ac:dyDescent="0.25">
      <c r="A414" s="19" t="s">
        <v>2600</v>
      </c>
      <c r="B414" s="19" t="s">
        <v>2601</v>
      </c>
      <c r="C414" s="16"/>
      <c r="D414" s="16" t="s">
        <v>2602</v>
      </c>
      <c r="E414" s="16" t="s">
        <v>1869</v>
      </c>
      <c r="F414" s="16" t="s">
        <v>47</v>
      </c>
      <c r="G414" s="16"/>
      <c r="H414" s="16" t="s">
        <v>2603</v>
      </c>
      <c r="I414" s="16" t="s">
        <v>2604</v>
      </c>
      <c r="J414" s="16" t="s">
        <v>2605</v>
      </c>
      <c r="K414" s="16"/>
      <c r="L414" s="16" t="s">
        <v>2606</v>
      </c>
      <c r="M414" s="16" t="s">
        <v>2607</v>
      </c>
      <c r="N414" s="16" t="s">
        <v>170</v>
      </c>
      <c r="O414" s="16" t="s">
        <v>152</v>
      </c>
      <c r="P414" s="16" t="s">
        <v>181</v>
      </c>
      <c r="Q414" s="16" t="s">
        <v>55</v>
      </c>
      <c r="R414" s="16" t="s">
        <v>2608</v>
      </c>
    </row>
    <row r="415" spans="1:18" ht="105" x14ac:dyDescent="0.25">
      <c r="A415" s="19" t="s">
        <v>2609</v>
      </c>
      <c r="B415" s="19" t="s">
        <v>2610</v>
      </c>
      <c r="C415" s="17"/>
      <c r="D415" s="17" t="s">
        <v>2611</v>
      </c>
      <c r="E415" s="17" t="s">
        <v>75</v>
      </c>
      <c r="F415" s="17" t="s">
        <v>47</v>
      </c>
      <c r="G415" s="17"/>
      <c r="H415" s="17" t="s">
        <v>98</v>
      </c>
      <c r="I415" s="17" t="s">
        <v>99</v>
      </c>
      <c r="J415" s="17" t="s">
        <v>2612</v>
      </c>
      <c r="K415" s="17"/>
      <c r="L415" s="17" t="s">
        <v>2613</v>
      </c>
      <c r="M415" s="17"/>
      <c r="N415" s="17" t="s">
        <v>52</v>
      </c>
      <c r="O415" s="17" t="s">
        <v>53</v>
      </c>
      <c r="P415" s="17" t="s">
        <v>454</v>
      </c>
      <c r="Q415" s="17" t="s">
        <v>142</v>
      </c>
      <c r="R415" s="17" t="s">
        <v>973</v>
      </c>
    </row>
    <row r="416" spans="1:18" ht="63" x14ac:dyDescent="0.25">
      <c r="A416" s="19" t="s">
        <v>2614</v>
      </c>
      <c r="B416" s="19" t="s">
        <v>2615</v>
      </c>
      <c r="C416" s="16"/>
      <c r="D416" s="16" t="s">
        <v>2616</v>
      </c>
      <c r="E416" s="16" t="s">
        <v>60</v>
      </c>
      <c r="F416" s="16" t="s">
        <v>47</v>
      </c>
      <c r="G416" s="16"/>
      <c r="H416" s="16" t="s">
        <v>2617</v>
      </c>
      <c r="I416" s="16" t="s">
        <v>2618</v>
      </c>
      <c r="J416" s="16" t="s">
        <v>2619</v>
      </c>
      <c r="K416" s="16"/>
      <c r="L416" s="16" t="s">
        <v>2620</v>
      </c>
      <c r="M416" s="16" t="s">
        <v>2621</v>
      </c>
      <c r="N416" s="16" t="s">
        <v>52</v>
      </c>
      <c r="O416" s="16" t="s">
        <v>53</v>
      </c>
      <c r="P416" s="16" t="s">
        <v>360</v>
      </c>
      <c r="Q416" s="16" t="s">
        <v>55</v>
      </c>
      <c r="R416" s="16" t="s">
        <v>2622</v>
      </c>
    </row>
    <row r="417" spans="1:18" ht="63" x14ac:dyDescent="0.25">
      <c r="A417" s="19" t="s">
        <v>2623</v>
      </c>
      <c r="B417" s="19" t="s">
        <v>2624</v>
      </c>
      <c r="C417" s="17"/>
      <c r="D417" s="17" t="s">
        <v>2625</v>
      </c>
      <c r="E417" s="17" t="s">
        <v>60</v>
      </c>
      <c r="F417" s="17" t="s">
        <v>47</v>
      </c>
      <c r="G417" s="17"/>
      <c r="H417" s="17" t="s">
        <v>2617</v>
      </c>
      <c r="I417" s="17" t="s">
        <v>2618</v>
      </c>
      <c r="J417" s="17" t="s">
        <v>2619</v>
      </c>
      <c r="K417" s="17"/>
      <c r="L417" s="17" t="s">
        <v>2620</v>
      </c>
      <c r="M417" s="17" t="s">
        <v>2621</v>
      </c>
      <c r="N417" s="17" t="s">
        <v>52</v>
      </c>
      <c r="O417" s="17" t="s">
        <v>53</v>
      </c>
      <c r="P417" s="17" t="s">
        <v>360</v>
      </c>
      <c r="Q417" s="17" t="s">
        <v>55</v>
      </c>
      <c r="R417" s="17" t="s">
        <v>2622</v>
      </c>
    </row>
    <row r="418" spans="1:18" ht="63" x14ac:dyDescent="0.25">
      <c r="A418" s="19" t="s">
        <v>2626</v>
      </c>
      <c r="B418" s="19" t="s">
        <v>2627</v>
      </c>
      <c r="C418" s="16"/>
      <c r="D418" s="16" t="s">
        <v>2628</v>
      </c>
      <c r="E418" s="16" t="s">
        <v>60</v>
      </c>
      <c r="F418" s="16" t="s">
        <v>47</v>
      </c>
      <c r="G418" s="16"/>
      <c r="H418" s="16" t="s">
        <v>2617</v>
      </c>
      <c r="I418" s="16" t="s">
        <v>2618</v>
      </c>
      <c r="J418" s="16" t="s">
        <v>2619</v>
      </c>
      <c r="K418" s="16"/>
      <c r="L418" s="16" t="s">
        <v>2620</v>
      </c>
      <c r="M418" s="16" t="s">
        <v>2621</v>
      </c>
      <c r="N418" s="16" t="s">
        <v>52</v>
      </c>
      <c r="O418" s="16" t="s">
        <v>53</v>
      </c>
      <c r="P418" s="16" t="s">
        <v>360</v>
      </c>
      <c r="Q418" s="16" t="s">
        <v>55</v>
      </c>
      <c r="R418" s="16" t="s">
        <v>2622</v>
      </c>
    </row>
    <row r="419" spans="1:18" ht="42" x14ac:dyDescent="0.25">
      <c r="A419" s="19" t="s">
        <v>2629</v>
      </c>
      <c r="B419" s="19" t="s">
        <v>2630</v>
      </c>
      <c r="C419" s="17"/>
      <c r="D419" s="17" t="s">
        <v>2631</v>
      </c>
      <c r="E419" s="17" t="s">
        <v>157</v>
      </c>
      <c r="F419" s="17" t="s">
        <v>47</v>
      </c>
      <c r="G419" s="17"/>
      <c r="H419" s="17" t="s">
        <v>2632</v>
      </c>
      <c r="I419" s="17"/>
      <c r="J419" s="17"/>
      <c r="K419" s="17"/>
      <c r="L419" s="17" t="s">
        <v>2633</v>
      </c>
      <c r="M419" s="17"/>
      <c r="N419" s="17" t="s">
        <v>179</v>
      </c>
      <c r="O419" s="17" t="s">
        <v>180</v>
      </c>
      <c r="P419" s="17" t="s">
        <v>181</v>
      </c>
      <c r="Q419" s="17" t="s">
        <v>55</v>
      </c>
      <c r="R419" s="17" t="s">
        <v>2622</v>
      </c>
    </row>
    <row r="420" spans="1:18" ht="105" x14ac:dyDescent="0.25">
      <c r="A420" s="19" t="s">
        <v>2634</v>
      </c>
      <c r="B420" s="19" t="s">
        <v>2635</v>
      </c>
      <c r="C420" s="16"/>
      <c r="D420" s="16" t="s">
        <v>2636</v>
      </c>
      <c r="E420" s="16" t="s">
        <v>60</v>
      </c>
      <c r="F420" s="16" t="s">
        <v>47</v>
      </c>
      <c r="G420" s="16"/>
      <c r="H420" s="16" t="s">
        <v>98</v>
      </c>
      <c r="I420" s="16" t="s">
        <v>99</v>
      </c>
      <c r="J420" s="16" t="s">
        <v>2612</v>
      </c>
      <c r="K420" s="16"/>
      <c r="L420" s="16" t="s">
        <v>2613</v>
      </c>
      <c r="M420" s="16"/>
      <c r="N420" s="16" t="s">
        <v>91</v>
      </c>
      <c r="O420" s="16" t="s">
        <v>92</v>
      </c>
      <c r="P420" s="16" t="s">
        <v>181</v>
      </c>
      <c r="Q420" s="16" t="s">
        <v>55</v>
      </c>
      <c r="R420" s="16" t="s">
        <v>2622</v>
      </c>
    </row>
    <row r="421" spans="1:18" ht="42" x14ac:dyDescent="0.25">
      <c r="A421" s="19" t="s">
        <v>2637</v>
      </c>
      <c r="B421" s="19" t="s">
        <v>2638</v>
      </c>
      <c r="C421" s="17"/>
      <c r="D421" s="17" t="s">
        <v>2639</v>
      </c>
      <c r="E421" s="17" t="s">
        <v>157</v>
      </c>
      <c r="F421" s="17" t="s">
        <v>47</v>
      </c>
      <c r="G421" s="17"/>
      <c r="H421" s="17" t="s">
        <v>206</v>
      </c>
      <c r="I421" s="17" t="s">
        <v>2143</v>
      </c>
      <c r="J421" s="17" t="s">
        <v>208</v>
      </c>
      <c r="K421" s="17"/>
      <c r="L421" s="17" t="s">
        <v>2144</v>
      </c>
      <c r="M421" s="17" t="s">
        <v>2427</v>
      </c>
      <c r="N421" s="17" t="s">
        <v>52</v>
      </c>
      <c r="O421" s="17" t="s">
        <v>53</v>
      </c>
      <c r="P421" s="17" t="s">
        <v>638</v>
      </c>
      <c r="Q421" s="17" t="s">
        <v>55</v>
      </c>
      <c r="R421" s="17" t="s">
        <v>2622</v>
      </c>
    </row>
    <row r="422" spans="1:18" ht="42" x14ac:dyDescent="0.25">
      <c r="A422" s="19" t="s">
        <v>2640</v>
      </c>
      <c r="B422" s="19" t="s">
        <v>2641</v>
      </c>
      <c r="C422" s="16"/>
      <c r="D422" s="16" t="s">
        <v>2642</v>
      </c>
      <c r="E422" s="16" t="s">
        <v>157</v>
      </c>
      <c r="F422" s="16" t="s">
        <v>47</v>
      </c>
      <c r="G422" s="16"/>
      <c r="H422" s="16" t="s">
        <v>206</v>
      </c>
      <c r="I422" s="16" t="s">
        <v>1423</v>
      </c>
      <c r="J422" s="16" t="s">
        <v>1424</v>
      </c>
      <c r="K422" s="16"/>
      <c r="L422" s="16" t="s">
        <v>1425</v>
      </c>
      <c r="M422" s="16" t="s">
        <v>1426</v>
      </c>
      <c r="N422" s="16" t="s">
        <v>52</v>
      </c>
      <c r="O422" s="16" t="s">
        <v>53</v>
      </c>
      <c r="P422" s="16" t="s">
        <v>638</v>
      </c>
      <c r="Q422" s="16" t="s">
        <v>55</v>
      </c>
      <c r="R422" s="16" t="s">
        <v>2622</v>
      </c>
    </row>
    <row r="423" spans="1:18" ht="42" x14ac:dyDescent="0.25">
      <c r="A423" s="19" t="s">
        <v>2643</v>
      </c>
      <c r="B423" s="19" t="s">
        <v>2644</v>
      </c>
      <c r="C423" s="17"/>
      <c r="D423" s="17" t="s">
        <v>2645</v>
      </c>
      <c r="E423" s="17" t="s">
        <v>157</v>
      </c>
      <c r="F423" s="17" t="s">
        <v>47</v>
      </c>
      <c r="G423" s="17"/>
      <c r="H423" s="17" t="s">
        <v>2056</v>
      </c>
      <c r="I423" s="17" t="s">
        <v>2057</v>
      </c>
      <c r="J423" s="17" t="s">
        <v>2058</v>
      </c>
      <c r="K423" s="17"/>
      <c r="L423" s="17" t="s">
        <v>2059</v>
      </c>
      <c r="M423" s="17" t="s">
        <v>2060</v>
      </c>
      <c r="N423" s="17" t="s">
        <v>52</v>
      </c>
      <c r="O423" s="17" t="s">
        <v>53</v>
      </c>
      <c r="P423" s="17" t="s">
        <v>638</v>
      </c>
      <c r="Q423" s="17" t="s">
        <v>55</v>
      </c>
      <c r="R423" s="17" t="s">
        <v>2622</v>
      </c>
    </row>
    <row r="424" spans="1:18" ht="42" x14ac:dyDescent="0.25">
      <c r="A424" s="19" t="s">
        <v>2646</v>
      </c>
      <c r="B424" s="19" t="s">
        <v>2647</v>
      </c>
      <c r="C424" s="16"/>
      <c r="D424" s="16" t="s">
        <v>2648</v>
      </c>
      <c r="E424" s="16" t="s">
        <v>157</v>
      </c>
      <c r="F424" s="16" t="s">
        <v>47</v>
      </c>
      <c r="G424" s="16"/>
      <c r="H424" s="16" t="s">
        <v>2209</v>
      </c>
      <c r="I424" s="16" t="s">
        <v>428</v>
      </c>
      <c r="J424" s="16" t="s">
        <v>2210</v>
      </c>
      <c r="K424" s="16"/>
      <c r="L424" s="16" t="s">
        <v>430</v>
      </c>
      <c r="M424" s="16" t="s">
        <v>431</v>
      </c>
      <c r="N424" s="16" t="s">
        <v>52</v>
      </c>
      <c r="O424" s="16" t="s">
        <v>53</v>
      </c>
      <c r="P424" s="16" t="s">
        <v>256</v>
      </c>
      <c r="Q424" s="16" t="s">
        <v>55</v>
      </c>
      <c r="R424" s="16" t="s">
        <v>2622</v>
      </c>
    </row>
    <row r="425" spans="1:18" ht="52.5" x14ac:dyDescent="0.25">
      <c r="A425" s="19" t="s">
        <v>2649</v>
      </c>
      <c r="B425" s="19" t="s">
        <v>2650</v>
      </c>
      <c r="C425" s="17"/>
      <c r="D425" s="17" t="s">
        <v>2651</v>
      </c>
      <c r="E425" s="17" t="s">
        <v>157</v>
      </c>
      <c r="F425" s="17" t="s">
        <v>47</v>
      </c>
      <c r="G425" s="17"/>
      <c r="H425" s="17" t="s">
        <v>2209</v>
      </c>
      <c r="I425" s="17" t="s">
        <v>428</v>
      </c>
      <c r="J425" s="17" t="s">
        <v>2210</v>
      </c>
      <c r="K425" s="17"/>
      <c r="L425" s="17" t="s">
        <v>430</v>
      </c>
      <c r="M425" s="17" t="s">
        <v>431</v>
      </c>
      <c r="N425" s="17" t="s">
        <v>52</v>
      </c>
      <c r="O425" s="17" t="s">
        <v>53</v>
      </c>
      <c r="P425" s="17" t="s">
        <v>256</v>
      </c>
      <c r="Q425" s="17" t="s">
        <v>55</v>
      </c>
      <c r="R425" s="17" t="s">
        <v>2622</v>
      </c>
    </row>
    <row r="426" spans="1:18" ht="42" x14ac:dyDescent="0.25">
      <c r="A426" s="19" t="s">
        <v>2652</v>
      </c>
      <c r="B426" s="19" t="s">
        <v>2653</v>
      </c>
      <c r="C426" s="16"/>
      <c r="D426" s="16" t="s">
        <v>2654</v>
      </c>
      <c r="E426" s="16" t="s">
        <v>157</v>
      </c>
      <c r="F426" s="16" t="s">
        <v>47</v>
      </c>
      <c r="G426" s="16"/>
      <c r="H426" s="16" t="s">
        <v>716</v>
      </c>
      <c r="I426" s="16" t="s">
        <v>717</v>
      </c>
      <c r="J426" s="16" t="s">
        <v>1529</v>
      </c>
      <c r="K426" s="16"/>
      <c r="L426" s="16" t="s">
        <v>1530</v>
      </c>
      <c r="M426" s="16" t="s">
        <v>1531</v>
      </c>
      <c r="N426" s="16" t="s">
        <v>52</v>
      </c>
      <c r="O426" s="16" t="s">
        <v>53</v>
      </c>
      <c r="P426" s="16" t="s">
        <v>256</v>
      </c>
      <c r="Q426" s="16" t="s">
        <v>55</v>
      </c>
      <c r="R426" s="16" t="s">
        <v>2622</v>
      </c>
    </row>
    <row r="427" spans="1:18" ht="63" x14ac:dyDescent="0.25">
      <c r="A427" s="19" t="s">
        <v>2655</v>
      </c>
      <c r="B427" s="19" t="s">
        <v>2656</v>
      </c>
      <c r="C427" s="17"/>
      <c r="D427" s="17" t="s">
        <v>2657</v>
      </c>
      <c r="E427" s="17" t="s">
        <v>157</v>
      </c>
      <c r="F427" s="17" t="s">
        <v>47</v>
      </c>
      <c r="G427" s="17"/>
      <c r="H427" s="17" t="s">
        <v>2658</v>
      </c>
      <c r="I427" s="17" t="s">
        <v>2659</v>
      </c>
      <c r="J427" s="17" t="s">
        <v>2660</v>
      </c>
      <c r="K427" s="17"/>
      <c r="L427" s="17" t="s">
        <v>2661</v>
      </c>
      <c r="M427" s="17" t="s">
        <v>2662</v>
      </c>
      <c r="N427" s="17" t="s">
        <v>124</v>
      </c>
      <c r="O427" s="17" t="s">
        <v>104</v>
      </c>
      <c r="P427" s="17" t="s">
        <v>181</v>
      </c>
      <c r="Q427" s="17" t="s">
        <v>55</v>
      </c>
      <c r="R427" s="17" t="s">
        <v>2622</v>
      </c>
    </row>
    <row r="428" spans="1:18" ht="115.5" x14ac:dyDescent="0.25">
      <c r="A428" s="19" t="s">
        <v>2663</v>
      </c>
      <c r="B428" s="19" t="s">
        <v>2664</v>
      </c>
      <c r="C428" s="16"/>
      <c r="D428" s="16" t="s">
        <v>2665</v>
      </c>
      <c r="E428" s="16" t="s">
        <v>416</v>
      </c>
      <c r="F428" s="16" t="s">
        <v>47</v>
      </c>
      <c r="G428" s="16"/>
      <c r="H428" s="16" t="s">
        <v>2666</v>
      </c>
      <c r="I428" s="16" t="s">
        <v>2667</v>
      </c>
      <c r="J428" s="16" t="s">
        <v>2668</v>
      </c>
      <c r="K428" s="16"/>
      <c r="L428" s="16" t="s">
        <v>2669</v>
      </c>
      <c r="M428" s="16"/>
      <c r="N428" s="16" t="s">
        <v>422</v>
      </c>
      <c r="O428" s="16" t="s">
        <v>423</v>
      </c>
      <c r="P428" s="16" t="s">
        <v>181</v>
      </c>
      <c r="Q428" s="16" t="s">
        <v>55</v>
      </c>
      <c r="R428" s="16" t="s">
        <v>2622</v>
      </c>
    </row>
    <row r="429" spans="1:18" ht="73.5" x14ac:dyDescent="0.25">
      <c r="A429" s="19" t="s">
        <v>2670</v>
      </c>
      <c r="B429" s="19" t="s">
        <v>2671</v>
      </c>
      <c r="C429" s="17"/>
      <c r="D429" s="17" t="s">
        <v>2672</v>
      </c>
      <c r="E429" s="17" t="s">
        <v>60</v>
      </c>
      <c r="F429" s="17" t="s">
        <v>47</v>
      </c>
      <c r="G429" s="17"/>
      <c r="H429" s="17" t="s">
        <v>2673</v>
      </c>
      <c r="I429" s="17" t="s">
        <v>2674</v>
      </c>
      <c r="J429" s="17" t="s">
        <v>2675</v>
      </c>
      <c r="K429" s="17"/>
      <c r="L429" s="17" t="s">
        <v>2676</v>
      </c>
      <c r="M429" s="17"/>
      <c r="N429" s="17" t="s">
        <v>2677</v>
      </c>
      <c r="O429" s="17" t="s">
        <v>423</v>
      </c>
      <c r="P429" s="17" t="s">
        <v>256</v>
      </c>
      <c r="Q429" s="17" t="s">
        <v>55</v>
      </c>
      <c r="R429" s="17" t="s">
        <v>2622</v>
      </c>
    </row>
    <row r="430" spans="1:18" ht="63" x14ac:dyDescent="0.25">
      <c r="A430" s="19" t="s">
        <v>2678</v>
      </c>
      <c r="B430" s="19" t="s">
        <v>2679</v>
      </c>
      <c r="C430" s="16"/>
      <c r="D430" s="16" t="s">
        <v>2680</v>
      </c>
      <c r="E430" s="16" t="s">
        <v>60</v>
      </c>
      <c r="F430" s="16" t="s">
        <v>47</v>
      </c>
      <c r="G430" s="16"/>
      <c r="H430" s="16" t="s">
        <v>98</v>
      </c>
      <c r="I430" s="16" t="s">
        <v>99</v>
      </c>
      <c r="J430" s="16" t="s">
        <v>2681</v>
      </c>
      <c r="K430" s="16"/>
      <c r="L430" s="16" t="s">
        <v>2682</v>
      </c>
      <c r="M430" s="16"/>
      <c r="N430" s="16" t="s">
        <v>124</v>
      </c>
      <c r="O430" s="16" t="s">
        <v>104</v>
      </c>
      <c r="P430" s="16" t="s">
        <v>181</v>
      </c>
      <c r="Q430" s="16" t="s">
        <v>55</v>
      </c>
      <c r="R430" s="16" t="s">
        <v>2622</v>
      </c>
    </row>
    <row r="431" spans="1:18" ht="105" x14ac:dyDescent="0.25">
      <c r="A431" s="19" t="s">
        <v>2683</v>
      </c>
      <c r="B431" s="19" t="s">
        <v>2684</v>
      </c>
      <c r="C431" s="17"/>
      <c r="D431" s="17" t="s">
        <v>2685</v>
      </c>
      <c r="E431" s="17" t="s">
        <v>1869</v>
      </c>
      <c r="F431" s="17" t="s">
        <v>47</v>
      </c>
      <c r="G431" s="17"/>
      <c r="H431" s="17" t="s">
        <v>2686</v>
      </c>
      <c r="I431" s="17"/>
      <c r="J431" s="17" t="s">
        <v>2686</v>
      </c>
      <c r="K431" s="17"/>
      <c r="L431" s="17" t="s">
        <v>2687</v>
      </c>
      <c r="M431" s="17" t="s">
        <v>2688</v>
      </c>
      <c r="N431" s="17" t="s">
        <v>2388</v>
      </c>
      <c r="O431" s="17" t="s">
        <v>869</v>
      </c>
      <c r="P431" s="17" t="s">
        <v>81</v>
      </c>
      <c r="Q431" s="17" t="s">
        <v>55</v>
      </c>
      <c r="R431" s="17" t="s">
        <v>2608</v>
      </c>
    </row>
    <row r="432" spans="1:18" ht="63" x14ac:dyDescent="0.25">
      <c r="A432" s="19" t="s">
        <v>2689</v>
      </c>
      <c r="B432" s="19" t="s">
        <v>2690</v>
      </c>
      <c r="C432" s="16"/>
      <c r="D432" s="16" t="s">
        <v>2691</v>
      </c>
      <c r="E432" s="16" t="s">
        <v>60</v>
      </c>
      <c r="F432" s="16" t="s">
        <v>47</v>
      </c>
      <c r="G432" s="16"/>
      <c r="H432" s="16" t="s">
        <v>395</v>
      </c>
      <c r="I432" s="16" t="s">
        <v>396</v>
      </c>
      <c r="J432" s="16" t="s">
        <v>2692</v>
      </c>
      <c r="K432" s="16"/>
      <c r="L432" s="16" t="s">
        <v>398</v>
      </c>
      <c r="M432" s="16"/>
      <c r="N432" s="16" t="s">
        <v>458</v>
      </c>
      <c r="O432" s="16" t="s">
        <v>104</v>
      </c>
      <c r="P432" s="16" t="s">
        <v>105</v>
      </c>
      <c r="Q432" s="16" t="s">
        <v>55</v>
      </c>
      <c r="R432" s="16" t="s">
        <v>2622</v>
      </c>
    </row>
    <row r="433" spans="1:18" ht="63" x14ac:dyDescent="0.25">
      <c r="A433" s="19" t="s">
        <v>2693</v>
      </c>
      <c r="B433" s="19" t="s">
        <v>2694</v>
      </c>
      <c r="C433" s="17"/>
      <c r="D433" s="17" t="s">
        <v>2695</v>
      </c>
      <c r="E433" s="17" t="s">
        <v>60</v>
      </c>
      <c r="F433" s="17" t="s">
        <v>47</v>
      </c>
      <c r="G433" s="17"/>
      <c r="H433" s="17" t="s">
        <v>395</v>
      </c>
      <c r="I433" s="17" t="s">
        <v>396</v>
      </c>
      <c r="J433" s="17" t="s">
        <v>2692</v>
      </c>
      <c r="K433" s="17"/>
      <c r="L433" s="17" t="s">
        <v>398</v>
      </c>
      <c r="M433" s="17"/>
      <c r="N433" s="17" t="s">
        <v>52</v>
      </c>
      <c r="O433" s="17" t="s">
        <v>53</v>
      </c>
      <c r="P433" s="17" t="s">
        <v>66</v>
      </c>
      <c r="Q433" s="17" t="s">
        <v>55</v>
      </c>
      <c r="R433" s="17" t="s">
        <v>2622</v>
      </c>
    </row>
    <row r="434" spans="1:18" ht="63" x14ac:dyDescent="0.25">
      <c r="A434" s="19" t="s">
        <v>2696</v>
      </c>
      <c r="B434" s="19" t="s">
        <v>2697</v>
      </c>
      <c r="C434" s="16"/>
      <c r="D434" s="16" t="s">
        <v>2698</v>
      </c>
      <c r="E434" s="16" t="s">
        <v>60</v>
      </c>
      <c r="F434" s="16" t="s">
        <v>47</v>
      </c>
      <c r="G434" s="16"/>
      <c r="H434" s="16" t="s">
        <v>395</v>
      </c>
      <c r="I434" s="16" t="s">
        <v>396</v>
      </c>
      <c r="J434" s="16" t="s">
        <v>2692</v>
      </c>
      <c r="K434" s="16"/>
      <c r="L434" s="16" t="s">
        <v>398</v>
      </c>
      <c r="M434" s="16"/>
      <c r="N434" s="16" t="s">
        <v>458</v>
      </c>
      <c r="O434" s="16" t="s">
        <v>104</v>
      </c>
      <c r="P434" s="16" t="s">
        <v>105</v>
      </c>
      <c r="Q434" s="16" t="s">
        <v>55</v>
      </c>
      <c r="R434" s="16" t="s">
        <v>2622</v>
      </c>
    </row>
    <row r="435" spans="1:18" ht="63" x14ac:dyDescent="0.25">
      <c r="A435" s="19" t="s">
        <v>2699</v>
      </c>
      <c r="B435" s="19" t="s">
        <v>2700</v>
      </c>
      <c r="C435" s="17"/>
      <c r="D435" s="17" t="s">
        <v>2701</v>
      </c>
      <c r="E435" s="17" t="s">
        <v>60</v>
      </c>
      <c r="F435" s="17" t="s">
        <v>47</v>
      </c>
      <c r="G435" s="17"/>
      <c r="H435" s="17" t="s">
        <v>395</v>
      </c>
      <c r="I435" s="17" t="s">
        <v>396</v>
      </c>
      <c r="J435" s="17" t="s">
        <v>2692</v>
      </c>
      <c r="K435" s="17"/>
      <c r="L435" s="17" t="s">
        <v>398</v>
      </c>
      <c r="M435" s="17"/>
      <c r="N435" s="17" t="s">
        <v>458</v>
      </c>
      <c r="O435" s="17" t="s">
        <v>104</v>
      </c>
      <c r="P435" s="17" t="s">
        <v>105</v>
      </c>
      <c r="Q435" s="17" t="s">
        <v>55</v>
      </c>
      <c r="R435" s="17" t="s">
        <v>2622</v>
      </c>
    </row>
    <row r="436" spans="1:18" ht="73.5" x14ac:dyDescent="0.25">
      <c r="A436" s="19" t="s">
        <v>2702</v>
      </c>
      <c r="B436" s="19" t="s">
        <v>2703</v>
      </c>
      <c r="C436" s="16"/>
      <c r="D436" s="16" t="s">
        <v>2704</v>
      </c>
      <c r="E436" s="16" t="s">
        <v>60</v>
      </c>
      <c r="F436" s="16" t="s">
        <v>47</v>
      </c>
      <c r="G436" s="16"/>
      <c r="H436" s="16" t="s">
        <v>2705</v>
      </c>
      <c r="I436" s="16" t="s">
        <v>2706</v>
      </c>
      <c r="J436" s="16" t="s">
        <v>2707</v>
      </c>
      <c r="K436" s="16"/>
      <c r="L436" s="16" t="s">
        <v>2708</v>
      </c>
      <c r="M436" s="16"/>
      <c r="N436" s="16" t="s">
        <v>52</v>
      </c>
      <c r="O436" s="16" t="s">
        <v>53</v>
      </c>
      <c r="P436" s="16" t="s">
        <v>907</v>
      </c>
      <c r="Q436" s="16" t="s">
        <v>55</v>
      </c>
      <c r="R436" s="16" t="s">
        <v>2622</v>
      </c>
    </row>
    <row r="437" spans="1:18" ht="63" x14ac:dyDescent="0.25">
      <c r="A437" s="19" t="s">
        <v>2709</v>
      </c>
      <c r="B437" s="19" t="s">
        <v>2710</v>
      </c>
      <c r="C437" s="17"/>
      <c r="D437" s="17" t="s">
        <v>2711</v>
      </c>
      <c r="E437" s="17" t="s">
        <v>60</v>
      </c>
      <c r="F437" s="17" t="s">
        <v>47</v>
      </c>
      <c r="G437" s="17"/>
      <c r="H437" s="17" t="s">
        <v>395</v>
      </c>
      <c r="I437" s="17" t="s">
        <v>396</v>
      </c>
      <c r="J437" s="17" t="s">
        <v>2692</v>
      </c>
      <c r="K437" s="17"/>
      <c r="L437" s="17" t="s">
        <v>398</v>
      </c>
      <c r="M437" s="17"/>
      <c r="N437" s="17" t="s">
        <v>458</v>
      </c>
      <c r="O437" s="17" t="s">
        <v>104</v>
      </c>
      <c r="P437" s="17" t="s">
        <v>105</v>
      </c>
      <c r="Q437" s="17" t="s">
        <v>55</v>
      </c>
      <c r="R437" s="17" t="s">
        <v>2622</v>
      </c>
    </row>
    <row r="438" spans="1:18" ht="63" x14ac:dyDescent="0.25">
      <c r="A438" s="19" t="s">
        <v>2712</v>
      </c>
      <c r="B438" s="19" t="s">
        <v>2713</v>
      </c>
      <c r="C438" s="16"/>
      <c r="D438" s="16" t="s">
        <v>2714</v>
      </c>
      <c r="E438" s="16" t="s">
        <v>60</v>
      </c>
      <c r="F438" s="16" t="s">
        <v>47</v>
      </c>
      <c r="G438" s="16"/>
      <c r="H438" s="16" t="s">
        <v>395</v>
      </c>
      <c r="I438" s="16" t="s">
        <v>396</v>
      </c>
      <c r="J438" s="16" t="s">
        <v>2692</v>
      </c>
      <c r="K438" s="16"/>
      <c r="L438" s="16" t="s">
        <v>398</v>
      </c>
      <c r="M438" s="16"/>
      <c r="N438" s="16" t="s">
        <v>458</v>
      </c>
      <c r="O438" s="16" t="s">
        <v>104</v>
      </c>
      <c r="P438" s="16" t="s">
        <v>105</v>
      </c>
      <c r="Q438" s="16" t="s">
        <v>55</v>
      </c>
      <c r="R438" s="16" t="s">
        <v>2622</v>
      </c>
    </row>
    <row r="439" spans="1:18" ht="63" x14ac:dyDescent="0.25">
      <c r="A439" s="19" t="s">
        <v>2715</v>
      </c>
      <c r="B439" s="19" t="s">
        <v>2716</v>
      </c>
      <c r="C439" s="17"/>
      <c r="D439" s="17" t="s">
        <v>2717</v>
      </c>
      <c r="E439" s="17" t="s">
        <v>60</v>
      </c>
      <c r="F439" s="17" t="s">
        <v>47</v>
      </c>
      <c r="G439" s="17"/>
      <c r="H439" s="17" t="s">
        <v>98</v>
      </c>
      <c r="I439" s="17" t="s">
        <v>99</v>
      </c>
      <c r="J439" s="17" t="s">
        <v>2718</v>
      </c>
      <c r="K439" s="17"/>
      <c r="L439" s="17" t="s">
        <v>2719</v>
      </c>
      <c r="M439" s="17" t="s">
        <v>2720</v>
      </c>
      <c r="N439" s="17" t="s">
        <v>52</v>
      </c>
      <c r="O439" s="17" t="s">
        <v>53</v>
      </c>
      <c r="P439" s="17" t="s">
        <v>93</v>
      </c>
      <c r="Q439" s="17" t="s">
        <v>55</v>
      </c>
      <c r="R439" s="17" t="s">
        <v>2622</v>
      </c>
    </row>
    <row r="440" spans="1:18" ht="105" x14ac:dyDescent="0.25">
      <c r="A440" s="19" t="s">
        <v>2721</v>
      </c>
      <c r="B440" s="19" t="s">
        <v>2722</v>
      </c>
      <c r="C440" s="16"/>
      <c r="D440" s="16" t="s">
        <v>2723</v>
      </c>
      <c r="E440" s="16" t="s">
        <v>416</v>
      </c>
      <c r="F440" s="16" t="s">
        <v>47</v>
      </c>
      <c r="G440" s="16"/>
      <c r="H440" s="16" t="s">
        <v>98</v>
      </c>
      <c r="I440" s="16" t="s">
        <v>2724</v>
      </c>
      <c r="J440" s="16" t="s">
        <v>2725</v>
      </c>
      <c r="K440" s="16"/>
      <c r="L440" s="16" t="s">
        <v>2726</v>
      </c>
      <c r="M440" s="16"/>
      <c r="N440" s="16" t="s">
        <v>422</v>
      </c>
      <c r="O440" s="16" t="s">
        <v>423</v>
      </c>
      <c r="P440" s="16" t="s">
        <v>181</v>
      </c>
      <c r="Q440" s="16" t="s">
        <v>55</v>
      </c>
      <c r="R440" s="16" t="s">
        <v>2622</v>
      </c>
    </row>
    <row r="441" spans="1:18" ht="105" x14ac:dyDescent="0.25">
      <c r="A441" s="19" t="s">
        <v>2727</v>
      </c>
      <c r="B441" s="19" t="s">
        <v>2728</v>
      </c>
      <c r="C441" s="17"/>
      <c r="D441" s="17" t="s">
        <v>2729</v>
      </c>
      <c r="E441" s="17" t="s">
        <v>75</v>
      </c>
      <c r="F441" s="17" t="s">
        <v>47</v>
      </c>
      <c r="G441" s="17"/>
      <c r="H441" s="17" t="s">
        <v>2730</v>
      </c>
      <c r="I441" s="17" t="s">
        <v>2731</v>
      </c>
      <c r="J441" s="17" t="s">
        <v>2732</v>
      </c>
      <c r="K441" s="17"/>
      <c r="L441" s="17" t="s">
        <v>2733</v>
      </c>
      <c r="M441" s="17"/>
      <c r="N441" s="17" t="s">
        <v>2734</v>
      </c>
      <c r="O441" s="17" t="s">
        <v>869</v>
      </c>
      <c r="P441" s="17" t="s">
        <v>181</v>
      </c>
      <c r="Q441" s="17" t="s">
        <v>55</v>
      </c>
      <c r="R441" s="17" t="s">
        <v>973</v>
      </c>
    </row>
    <row r="442" spans="1:18" ht="63" x14ac:dyDescent="0.25">
      <c r="A442" s="19" t="s">
        <v>2735</v>
      </c>
      <c r="B442" s="19" t="s">
        <v>2736</v>
      </c>
      <c r="C442" s="16"/>
      <c r="D442" s="16" t="s">
        <v>2737</v>
      </c>
      <c r="E442" s="16" t="s">
        <v>60</v>
      </c>
      <c r="F442" s="16" t="s">
        <v>47</v>
      </c>
      <c r="G442" s="16"/>
      <c r="H442" s="16" t="s">
        <v>2738</v>
      </c>
      <c r="I442" s="16" t="s">
        <v>2739</v>
      </c>
      <c r="J442" s="16" t="s">
        <v>2740</v>
      </c>
      <c r="K442" s="16"/>
      <c r="L442" s="16" t="s">
        <v>2741</v>
      </c>
      <c r="M442" s="16" t="s">
        <v>2742</v>
      </c>
      <c r="N442" s="16" t="s">
        <v>2518</v>
      </c>
      <c r="O442" s="16" t="s">
        <v>92</v>
      </c>
      <c r="P442" s="16" t="s">
        <v>181</v>
      </c>
      <c r="Q442" s="16" t="s">
        <v>55</v>
      </c>
      <c r="R442" s="16" t="s">
        <v>2622</v>
      </c>
    </row>
    <row r="443" spans="1:18" ht="63" x14ac:dyDescent="0.25">
      <c r="A443" s="19" t="s">
        <v>2743</v>
      </c>
      <c r="B443" s="19" t="s">
        <v>2744</v>
      </c>
      <c r="C443" s="17"/>
      <c r="D443" s="17" t="s">
        <v>2745</v>
      </c>
      <c r="E443" s="17" t="s">
        <v>60</v>
      </c>
      <c r="F443" s="17" t="s">
        <v>47</v>
      </c>
      <c r="G443" s="17"/>
      <c r="H443" s="17" t="s">
        <v>2076</v>
      </c>
      <c r="I443" s="17" t="s">
        <v>1736</v>
      </c>
      <c r="J443" s="17" t="s">
        <v>2746</v>
      </c>
      <c r="K443" s="17"/>
      <c r="L443" s="17" t="s">
        <v>1738</v>
      </c>
      <c r="M443" s="17"/>
      <c r="N443" s="17" t="s">
        <v>52</v>
      </c>
      <c r="O443" s="17" t="s">
        <v>53</v>
      </c>
      <c r="P443" s="17" t="s">
        <v>93</v>
      </c>
      <c r="Q443" s="17" t="s">
        <v>55</v>
      </c>
      <c r="R443" s="17" t="s">
        <v>2622</v>
      </c>
    </row>
    <row r="444" spans="1:18" ht="115.5" x14ac:dyDescent="0.25">
      <c r="A444" s="19" t="s">
        <v>2747</v>
      </c>
      <c r="B444" s="19" t="s">
        <v>2748</v>
      </c>
      <c r="C444" s="16"/>
      <c r="D444" s="16" t="s">
        <v>2749</v>
      </c>
      <c r="E444" s="16" t="s">
        <v>1179</v>
      </c>
      <c r="F444" s="16" t="s">
        <v>47</v>
      </c>
      <c r="G444" s="16"/>
      <c r="H444" s="16" t="s">
        <v>2750</v>
      </c>
      <c r="I444" s="16"/>
      <c r="J444" s="16" t="s">
        <v>1923</v>
      </c>
      <c r="K444" s="16"/>
      <c r="L444" s="16" t="s">
        <v>2751</v>
      </c>
      <c r="M444" s="16" t="s">
        <v>2752</v>
      </c>
      <c r="N444" s="16" t="s">
        <v>629</v>
      </c>
      <c r="O444" s="16" t="s">
        <v>630</v>
      </c>
      <c r="P444" s="16" t="s">
        <v>181</v>
      </c>
      <c r="Q444" s="16" t="s">
        <v>55</v>
      </c>
      <c r="R444" s="16" t="s">
        <v>2622</v>
      </c>
    </row>
    <row r="445" spans="1:18" ht="105" x14ac:dyDescent="0.25">
      <c r="A445" s="19" t="s">
        <v>2753</v>
      </c>
      <c r="B445" s="19" t="s">
        <v>2754</v>
      </c>
      <c r="C445" s="17"/>
      <c r="D445" s="17" t="s">
        <v>2755</v>
      </c>
      <c r="E445" s="17" t="s">
        <v>1179</v>
      </c>
      <c r="F445" s="17" t="s">
        <v>47</v>
      </c>
      <c r="G445" s="17"/>
      <c r="H445" s="17" t="s">
        <v>994</v>
      </c>
      <c r="I445" s="17" t="s">
        <v>513</v>
      </c>
      <c r="J445" s="17" t="s">
        <v>2196</v>
      </c>
      <c r="K445" s="17"/>
      <c r="L445" s="17" t="s">
        <v>2197</v>
      </c>
      <c r="M445" s="17"/>
      <c r="N445" s="17" t="s">
        <v>170</v>
      </c>
      <c r="O445" s="17" t="s">
        <v>152</v>
      </c>
      <c r="P445" s="17" t="s">
        <v>81</v>
      </c>
      <c r="Q445" s="17" t="s">
        <v>55</v>
      </c>
      <c r="R445" s="17" t="s">
        <v>2622</v>
      </c>
    </row>
    <row r="446" spans="1:18" ht="63" x14ac:dyDescent="0.25">
      <c r="A446" s="19" t="s">
        <v>2756</v>
      </c>
      <c r="B446" s="19" t="s">
        <v>2757</v>
      </c>
      <c r="C446" s="16"/>
      <c r="D446" s="16" t="s">
        <v>2758</v>
      </c>
      <c r="E446" s="16" t="s">
        <v>1869</v>
      </c>
      <c r="F446" s="16" t="s">
        <v>47</v>
      </c>
      <c r="G446" s="16"/>
      <c r="H446" s="16" t="s">
        <v>98</v>
      </c>
      <c r="I446" s="16" t="s">
        <v>99</v>
      </c>
      <c r="J446" s="16" t="s">
        <v>2759</v>
      </c>
      <c r="K446" s="16"/>
      <c r="L446" s="16" t="s">
        <v>2760</v>
      </c>
      <c r="M446" s="16"/>
      <c r="N446" s="16" t="s">
        <v>124</v>
      </c>
      <c r="O446" s="16" t="s">
        <v>104</v>
      </c>
      <c r="P446" s="16" t="s">
        <v>181</v>
      </c>
      <c r="Q446" s="16" t="s">
        <v>55</v>
      </c>
      <c r="R446" s="16" t="s">
        <v>2608</v>
      </c>
    </row>
    <row r="447" spans="1:18" ht="105" x14ac:dyDescent="0.25">
      <c r="A447" s="19" t="s">
        <v>2761</v>
      </c>
      <c r="B447" s="19" t="s">
        <v>2762</v>
      </c>
      <c r="C447" s="17"/>
      <c r="D447" s="17" t="s">
        <v>2763</v>
      </c>
      <c r="E447" s="17" t="s">
        <v>60</v>
      </c>
      <c r="F447" s="17" t="s">
        <v>47</v>
      </c>
      <c r="G447" s="17"/>
      <c r="H447" s="17" t="s">
        <v>2764</v>
      </c>
      <c r="I447" s="17" t="s">
        <v>2765</v>
      </c>
      <c r="J447" s="17" t="s">
        <v>2766</v>
      </c>
      <c r="K447" s="17" t="s">
        <v>2767</v>
      </c>
      <c r="L447" s="17" t="s">
        <v>2768</v>
      </c>
      <c r="M447" s="17"/>
      <c r="N447" s="17" t="s">
        <v>916</v>
      </c>
      <c r="O447" s="17" t="s">
        <v>869</v>
      </c>
      <c r="P447" s="17" t="s">
        <v>81</v>
      </c>
      <c r="Q447" s="17" t="s">
        <v>55</v>
      </c>
      <c r="R447" s="17" t="s">
        <v>2622</v>
      </c>
    </row>
    <row r="448" spans="1:18" ht="63" x14ac:dyDescent="0.25">
      <c r="A448" s="19" t="s">
        <v>2769</v>
      </c>
      <c r="B448" s="19" t="s">
        <v>2770</v>
      </c>
      <c r="C448" s="16"/>
      <c r="D448" s="16" t="s">
        <v>2771</v>
      </c>
      <c r="E448" s="16" t="s">
        <v>157</v>
      </c>
      <c r="F448" s="16" t="s">
        <v>47</v>
      </c>
      <c r="G448" s="16"/>
      <c r="H448" s="16" t="s">
        <v>2772</v>
      </c>
      <c r="I448" s="16" t="s">
        <v>2773</v>
      </c>
      <c r="J448" s="16" t="s">
        <v>2774</v>
      </c>
      <c r="K448" s="16"/>
      <c r="L448" s="16" t="s">
        <v>2775</v>
      </c>
      <c r="M448" s="16" t="s">
        <v>2776</v>
      </c>
      <c r="N448" s="16" t="s">
        <v>52</v>
      </c>
      <c r="O448" s="16" t="s">
        <v>53</v>
      </c>
      <c r="P448" s="16" t="s">
        <v>1037</v>
      </c>
      <c r="Q448" s="16" t="s">
        <v>55</v>
      </c>
      <c r="R448" s="16" t="s">
        <v>2622</v>
      </c>
    </row>
    <row r="449" spans="1:18" ht="105" x14ac:dyDescent="0.25">
      <c r="A449" s="19" t="s">
        <v>2777</v>
      </c>
      <c r="B449" s="19" t="s">
        <v>2778</v>
      </c>
      <c r="C449" s="17"/>
      <c r="D449" s="17" t="s">
        <v>2779</v>
      </c>
      <c r="E449" s="17" t="s">
        <v>75</v>
      </c>
      <c r="F449" s="17" t="s">
        <v>47</v>
      </c>
      <c r="G449" s="17"/>
      <c r="H449" s="17" t="s">
        <v>2780</v>
      </c>
      <c r="I449" s="17" t="s">
        <v>2781</v>
      </c>
      <c r="J449" s="17"/>
      <c r="K449" s="17"/>
      <c r="L449" s="17" t="s">
        <v>2782</v>
      </c>
      <c r="M449" s="17"/>
      <c r="N449" s="17" t="s">
        <v>868</v>
      </c>
      <c r="O449" s="17" t="s">
        <v>869</v>
      </c>
      <c r="P449" s="17" t="s">
        <v>81</v>
      </c>
      <c r="Q449" s="17" t="s">
        <v>55</v>
      </c>
      <c r="R449" s="17" t="s">
        <v>973</v>
      </c>
    </row>
    <row r="450" spans="1:18" ht="63" x14ac:dyDescent="0.25">
      <c r="A450" s="19" t="s">
        <v>2783</v>
      </c>
      <c r="B450" s="19" t="s">
        <v>2784</v>
      </c>
      <c r="C450" s="16"/>
      <c r="D450" s="16" t="s">
        <v>2785</v>
      </c>
      <c r="E450" s="16" t="s">
        <v>60</v>
      </c>
      <c r="F450" s="16" t="s">
        <v>47</v>
      </c>
      <c r="G450" s="16"/>
      <c r="H450" s="16" t="s">
        <v>2786</v>
      </c>
      <c r="I450" s="16" t="s">
        <v>2787</v>
      </c>
      <c r="J450" s="16" t="s">
        <v>2788</v>
      </c>
      <c r="K450" s="16"/>
      <c r="L450" s="16" t="s">
        <v>2789</v>
      </c>
      <c r="M450" s="16" t="s">
        <v>2790</v>
      </c>
      <c r="N450" s="16" t="s">
        <v>124</v>
      </c>
      <c r="O450" s="16" t="s">
        <v>104</v>
      </c>
      <c r="P450" s="16" t="s">
        <v>181</v>
      </c>
      <c r="Q450" s="16" t="s">
        <v>55</v>
      </c>
      <c r="R450" s="16" t="s">
        <v>2622</v>
      </c>
    </row>
    <row r="451" spans="1:18" ht="73.5" x14ac:dyDescent="0.25">
      <c r="A451" s="19" t="s">
        <v>2791</v>
      </c>
      <c r="B451" s="19" t="s">
        <v>2792</v>
      </c>
      <c r="C451" s="17"/>
      <c r="D451" s="17" t="s">
        <v>2793</v>
      </c>
      <c r="E451" s="17" t="s">
        <v>75</v>
      </c>
      <c r="F451" s="17" t="s">
        <v>47</v>
      </c>
      <c r="G451" s="17"/>
      <c r="H451" s="17" t="s">
        <v>1908</v>
      </c>
      <c r="I451" s="17" t="s">
        <v>1909</v>
      </c>
      <c r="J451" s="17" t="s">
        <v>1910</v>
      </c>
      <c r="K451" s="17"/>
      <c r="L451" s="17" t="s">
        <v>1911</v>
      </c>
      <c r="M451" s="17"/>
      <c r="N451" s="17" t="s">
        <v>52</v>
      </c>
      <c r="O451" s="17" t="s">
        <v>53</v>
      </c>
      <c r="P451" s="17" t="s">
        <v>360</v>
      </c>
      <c r="Q451" s="17" t="s">
        <v>55</v>
      </c>
      <c r="R451" s="17">
        <v>-12</v>
      </c>
    </row>
    <row r="452" spans="1:18" ht="63" x14ac:dyDescent="0.25">
      <c r="A452" s="19" t="s">
        <v>2794</v>
      </c>
      <c r="B452" s="19" t="s">
        <v>2795</v>
      </c>
      <c r="C452" s="16"/>
      <c r="D452" s="16" t="s">
        <v>2796</v>
      </c>
      <c r="E452" s="16" t="s">
        <v>60</v>
      </c>
      <c r="F452" s="16" t="s">
        <v>47</v>
      </c>
      <c r="G452" s="16"/>
      <c r="H452" s="16" t="s">
        <v>1559</v>
      </c>
      <c r="I452" s="16" t="s">
        <v>1560</v>
      </c>
      <c r="J452" s="16" t="s">
        <v>1561</v>
      </c>
      <c r="K452" s="16"/>
      <c r="L452" s="16" t="s">
        <v>1562</v>
      </c>
      <c r="M452" s="16" t="s">
        <v>1563</v>
      </c>
      <c r="N452" s="16" t="s">
        <v>467</v>
      </c>
      <c r="O452" s="16" t="s">
        <v>468</v>
      </c>
      <c r="P452" s="16" t="s">
        <v>1946</v>
      </c>
      <c r="Q452" s="16" t="s">
        <v>55</v>
      </c>
      <c r="R452" s="16" t="s">
        <v>2797</v>
      </c>
    </row>
    <row r="453" spans="1:18" ht="42" x14ac:dyDescent="0.25">
      <c r="A453" s="19" t="s">
        <v>2798</v>
      </c>
      <c r="B453" s="19" t="s">
        <v>2799</v>
      </c>
      <c r="C453" s="17"/>
      <c r="D453" s="17" t="s">
        <v>2800</v>
      </c>
      <c r="E453" s="17" t="s">
        <v>157</v>
      </c>
      <c r="F453" s="17" t="s">
        <v>47</v>
      </c>
      <c r="G453" s="17"/>
      <c r="H453" s="17" t="s">
        <v>798</v>
      </c>
      <c r="I453" s="17" t="s">
        <v>260</v>
      </c>
      <c r="J453" s="17" t="s">
        <v>799</v>
      </c>
      <c r="K453" s="17"/>
      <c r="L453" s="17" t="s">
        <v>800</v>
      </c>
      <c r="M453" s="17" t="s">
        <v>801</v>
      </c>
      <c r="N453" s="17" t="s">
        <v>52</v>
      </c>
      <c r="O453" s="17" t="s">
        <v>53</v>
      </c>
      <c r="P453" s="17" t="s">
        <v>256</v>
      </c>
      <c r="Q453" s="17" t="s">
        <v>55</v>
      </c>
      <c r="R453" s="17" t="s">
        <v>2797</v>
      </c>
    </row>
    <row r="454" spans="1:18" ht="63" x14ac:dyDescent="0.25">
      <c r="A454" s="19" t="s">
        <v>2801</v>
      </c>
      <c r="B454" s="19" t="s">
        <v>2802</v>
      </c>
      <c r="C454" s="16"/>
      <c r="D454" s="16" t="s">
        <v>2803</v>
      </c>
      <c r="E454" s="16" t="s">
        <v>60</v>
      </c>
      <c r="F454" s="16" t="s">
        <v>47</v>
      </c>
      <c r="G454" s="16"/>
      <c r="H454" s="16" t="s">
        <v>1148</v>
      </c>
      <c r="I454" s="16" t="s">
        <v>1149</v>
      </c>
      <c r="J454" s="16" t="s">
        <v>1150</v>
      </c>
      <c r="K454" s="16"/>
      <c r="L454" s="16" t="s">
        <v>1151</v>
      </c>
      <c r="M454" s="16" t="s">
        <v>1152</v>
      </c>
      <c r="N454" s="16" t="s">
        <v>124</v>
      </c>
      <c r="O454" s="16" t="s">
        <v>104</v>
      </c>
      <c r="P454" s="16" t="s">
        <v>181</v>
      </c>
      <c r="Q454" s="16" t="s">
        <v>55</v>
      </c>
      <c r="R454" s="16" t="s">
        <v>2797</v>
      </c>
    </row>
    <row r="455" spans="1:18" ht="52.5" x14ac:dyDescent="0.25">
      <c r="A455" s="19" t="s">
        <v>2804</v>
      </c>
      <c r="B455" s="19" t="s">
        <v>2805</v>
      </c>
      <c r="C455" s="17"/>
      <c r="D455" s="17" t="s">
        <v>2806</v>
      </c>
      <c r="E455" s="17" t="s">
        <v>157</v>
      </c>
      <c r="F455" s="17" t="s">
        <v>47</v>
      </c>
      <c r="G455" s="17"/>
      <c r="H455" s="17" t="s">
        <v>174</v>
      </c>
      <c r="I455" s="17" t="s">
        <v>111</v>
      </c>
      <c r="J455" s="17" t="s">
        <v>2807</v>
      </c>
      <c r="K455" s="17"/>
      <c r="L455" s="17" t="s">
        <v>2284</v>
      </c>
      <c r="M455" s="17" t="s">
        <v>2285</v>
      </c>
      <c r="N455" s="17" t="s">
        <v>52</v>
      </c>
      <c r="O455" s="17" t="s">
        <v>53</v>
      </c>
      <c r="P455" s="17" t="s">
        <v>256</v>
      </c>
      <c r="Q455" s="17" t="s">
        <v>55</v>
      </c>
      <c r="R455" s="17" t="s">
        <v>2797</v>
      </c>
    </row>
    <row r="456" spans="1:18" ht="42" x14ac:dyDescent="0.25">
      <c r="A456" s="19" t="s">
        <v>2808</v>
      </c>
      <c r="B456" s="19" t="s">
        <v>2809</v>
      </c>
      <c r="C456" s="16"/>
      <c r="D456" s="16" t="s">
        <v>2810</v>
      </c>
      <c r="E456" s="16" t="s">
        <v>157</v>
      </c>
      <c r="F456" s="16" t="s">
        <v>47</v>
      </c>
      <c r="G456" s="16"/>
      <c r="H456" s="16" t="s">
        <v>206</v>
      </c>
      <c r="I456" s="16" t="s">
        <v>1423</v>
      </c>
      <c r="J456" s="16" t="s">
        <v>1424</v>
      </c>
      <c r="K456" s="16"/>
      <c r="L456" s="16" t="s">
        <v>1425</v>
      </c>
      <c r="M456" s="16" t="s">
        <v>1426</v>
      </c>
      <c r="N456" s="16" t="s">
        <v>52</v>
      </c>
      <c r="O456" s="16" t="s">
        <v>53</v>
      </c>
      <c r="P456" s="16" t="s">
        <v>256</v>
      </c>
      <c r="Q456" s="16" t="s">
        <v>55</v>
      </c>
      <c r="R456" s="16" t="s">
        <v>2797</v>
      </c>
    </row>
    <row r="457" spans="1:18" ht="42" x14ac:dyDescent="0.25">
      <c r="A457" s="19" t="s">
        <v>2811</v>
      </c>
      <c r="B457" s="19" t="s">
        <v>2812</v>
      </c>
      <c r="C457" s="17"/>
      <c r="D457" s="17" t="s">
        <v>2813</v>
      </c>
      <c r="E457" s="17" t="s">
        <v>157</v>
      </c>
      <c r="F457" s="17" t="s">
        <v>47</v>
      </c>
      <c r="G457" s="17"/>
      <c r="H457" s="17" t="s">
        <v>206</v>
      </c>
      <c r="I457" s="17" t="s">
        <v>2143</v>
      </c>
      <c r="J457" s="17" t="s">
        <v>208</v>
      </c>
      <c r="K457" s="17"/>
      <c r="L457" s="17" t="s">
        <v>2144</v>
      </c>
      <c r="M457" s="17" t="s">
        <v>2427</v>
      </c>
      <c r="N457" s="17" t="s">
        <v>52</v>
      </c>
      <c r="O457" s="17" t="s">
        <v>53</v>
      </c>
      <c r="P457" s="17" t="s">
        <v>256</v>
      </c>
      <c r="Q457" s="17" t="s">
        <v>55</v>
      </c>
      <c r="R457" s="17" t="s">
        <v>2797</v>
      </c>
    </row>
    <row r="458" spans="1:18" ht="52.5" x14ac:dyDescent="0.25">
      <c r="A458" s="19" t="s">
        <v>2814</v>
      </c>
      <c r="B458" s="19" t="s">
        <v>2815</v>
      </c>
      <c r="C458" s="16"/>
      <c r="D458" s="16" t="s">
        <v>2816</v>
      </c>
      <c r="E458" s="16" t="s">
        <v>157</v>
      </c>
      <c r="F458" s="16" t="s">
        <v>47</v>
      </c>
      <c r="G458" s="16"/>
      <c r="H458" s="16" t="s">
        <v>2001</v>
      </c>
      <c r="I458" s="16" t="s">
        <v>111</v>
      </c>
      <c r="J458" s="16" t="s">
        <v>2001</v>
      </c>
      <c r="K458" s="16"/>
      <c r="L458" s="16" t="s">
        <v>2002</v>
      </c>
      <c r="M458" s="16" t="s">
        <v>2003</v>
      </c>
      <c r="N458" s="16" t="s">
        <v>52</v>
      </c>
      <c r="O458" s="16" t="s">
        <v>53</v>
      </c>
      <c r="P458" s="16" t="s">
        <v>256</v>
      </c>
      <c r="Q458" s="16" t="s">
        <v>55</v>
      </c>
      <c r="R458" s="16" t="s">
        <v>2797</v>
      </c>
    </row>
    <row r="459" spans="1:18" ht="105" x14ac:dyDescent="0.25">
      <c r="A459" s="19" t="s">
        <v>2817</v>
      </c>
      <c r="B459" s="19" t="s">
        <v>2818</v>
      </c>
      <c r="C459" s="17"/>
      <c r="D459" s="17" t="s">
        <v>2819</v>
      </c>
      <c r="E459" s="17" t="s">
        <v>60</v>
      </c>
      <c r="F459" s="17" t="s">
        <v>47</v>
      </c>
      <c r="G459" s="17"/>
      <c r="H459" s="17" t="s">
        <v>855</v>
      </c>
      <c r="I459" s="17" t="s">
        <v>856</v>
      </c>
      <c r="J459" s="17" t="s">
        <v>857</v>
      </c>
      <c r="K459" s="17"/>
      <c r="L459" s="17" t="s">
        <v>858</v>
      </c>
      <c r="M459" s="17" t="s">
        <v>859</v>
      </c>
      <c r="N459" s="17" t="s">
        <v>124</v>
      </c>
      <c r="O459" s="17" t="s">
        <v>104</v>
      </c>
      <c r="P459" s="17" t="s">
        <v>181</v>
      </c>
      <c r="Q459" s="17" t="s">
        <v>55</v>
      </c>
      <c r="R459" s="17" t="s">
        <v>2797</v>
      </c>
    </row>
    <row r="460" spans="1:18" ht="105" x14ac:dyDescent="0.25">
      <c r="A460" s="19" t="s">
        <v>2820</v>
      </c>
      <c r="B460" s="19" t="s">
        <v>2821</v>
      </c>
      <c r="C460" s="16"/>
      <c r="D460" s="16" t="s">
        <v>2822</v>
      </c>
      <c r="E460" s="16" t="s">
        <v>75</v>
      </c>
      <c r="F460" s="16" t="s">
        <v>47</v>
      </c>
      <c r="G460" s="16"/>
      <c r="H460" s="16" t="s">
        <v>2823</v>
      </c>
      <c r="I460" s="16" t="s">
        <v>2824</v>
      </c>
      <c r="J460" s="16" t="s">
        <v>2825</v>
      </c>
      <c r="K460" s="16"/>
      <c r="L460" s="16" t="s">
        <v>2826</v>
      </c>
      <c r="M460" s="16"/>
      <c r="N460" s="16" t="s">
        <v>411</v>
      </c>
      <c r="O460" s="16" t="s">
        <v>869</v>
      </c>
      <c r="P460" s="16" t="s">
        <v>81</v>
      </c>
      <c r="Q460" s="16" t="s">
        <v>55</v>
      </c>
      <c r="R460" s="16" t="s">
        <v>1051</v>
      </c>
    </row>
    <row r="461" spans="1:18" ht="73.5" x14ac:dyDescent="0.25">
      <c r="A461" s="19" t="s">
        <v>2827</v>
      </c>
      <c r="B461" s="19" t="s">
        <v>2828</v>
      </c>
      <c r="C461" s="17"/>
      <c r="D461" s="17" t="s">
        <v>2829</v>
      </c>
      <c r="E461" s="17" t="s">
        <v>60</v>
      </c>
      <c r="F461" s="17" t="s">
        <v>47</v>
      </c>
      <c r="G461" s="17"/>
      <c r="H461" s="17" t="s">
        <v>2830</v>
      </c>
      <c r="I461" s="17" t="s">
        <v>2831</v>
      </c>
      <c r="J461" s="17" t="s">
        <v>2832</v>
      </c>
      <c r="K461" s="17"/>
      <c r="L461" s="17" t="s">
        <v>2833</v>
      </c>
      <c r="M461" s="17" t="s">
        <v>2834</v>
      </c>
      <c r="N461" s="17" t="s">
        <v>2518</v>
      </c>
      <c r="O461" s="17" t="s">
        <v>92</v>
      </c>
      <c r="P461" s="17" t="s">
        <v>181</v>
      </c>
      <c r="Q461" s="17" t="s">
        <v>55</v>
      </c>
      <c r="R461" s="17" t="s">
        <v>2797</v>
      </c>
    </row>
    <row r="462" spans="1:18" ht="105" x14ac:dyDescent="0.25">
      <c r="A462" s="19" t="s">
        <v>2835</v>
      </c>
      <c r="B462" s="19" t="s">
        <v>2836</v>
      </c>
      <c r="C462" s="16"/>
      <c r="D462" s="16" t="s">
        <v>2837</v>
      </c>
      <c r="E462" s="16" t="s">
        <v>75</v>
      </c>
      <c r="F462" s="16" t="s">
        <v>47</v>
      </c>
      <c r="G462" s="16"/>
      <c r="H462" s="16" t="s">
        <v>2838</v>
      </c>
      <c r="I462" s="16" t="s">
        <v>2839</v>
      </c>
      <c r="J462" s="16" t="s">
        <v>2840</v>
      </c>
      <c r="K462" s="16"/>
      <c r="L462" s="16" t="s">
        <v>2841</v>
      </c>
      <c r="M462" s="16"/>
      <c r="N462" s="16" t="s">
        <v>411</v>
      </c>
      <c r="O462" s="16" t="s">
        <v>869</v>
      </c>
      <c r="P462" s="16" t="s">
        <v>81</v>
      </c>
      <c r="Q462" s="16" t="s">
        <v>55</v>
      </c>
      <c r="R462" s="16" t="s">
        <v>1051</v>
      </c>
    </row>
    <row r="463" spans="1:18" ht="105" x14ac:dyDescent="0.25">
      <c r="A463" s="19" t="s">
        <v>2842</v>
      </c>
      <c r="B463" s="19" t="s">
        <v>2843</v>
      </c>
      <c r="C463" s="17"/>
      <c r="D463" s="17" t="s">
        <v>2844</v>
      </c>
      <c r="E463" s="17" t="s">
        <v>1869</v>
      </c>
      <c r="F463" s="17" t="s">
        <v>47</v>
      </c>
      <c r="G463" s="17"/>
      <c r="H463" s="17" t="s">
        <v>98</v>
      </c>
      <c r="I463" s="17" t="s">
        <v>99</v>
      </c>
      <c r="J463" s="17" t="s">
        <v>2845</v>
      </c>
      <c r="K463" s="17"/>
      <c r="L463" s="17" t="s">
        <v>2846</v>
      </c>
      <c r="M463" s="17" t="s">
        <v>2847</v>
      </c>
      <c r="N463" s="17" t="s">
        <v>2388</v>
      </c>
      <c r="O463" s="17" t="s">
        <v>869</v>
      </c>
      <c r="P463" s="17" t="s">
        <v>81</v>
      </c>
      <c r="Q463" s="17" t="s">
        <v>55</v>
      </c>
      <c r="R463" s="17" t="s">
        <v>2848</v>
      </c>
    </row>
    <row r="464" spans="1:18" ht="52.5" x14ac:dyDescent="0.25">
      <c r="A464" s="19" t="s">
        <v>2849</v>
      </c>
      <c r="B464" s="19" t="s">
        <v>2850</v>
      </c>
      <c r="C464" s="16"/>
      <c r="D464" s="16" t="s">
        <v>2851</v>
      </c>
      <c r="E464" s="16" t="s">
        <v>157</v>
      </c>
      <c r="F464" s="16" t="s">
        <v>47</v>
      </c>
      <c r="G464" s="16"/>
      <c r="H464" s="16" t="s">
        <v>2852</v>
      </c>
      <c r="I464" s="16" t="s">
        <v>498</v>
      </c>
      <c r="J464" s="16" t="s">
        <v>2853</v>
      </c>
      <c r="K464" s="16"/>
      <c r="L464" s="16" t="s">
        <v>500</v>
      </c>
      <c r="M464" s="16" t="s">
        <v>501</v>
      </c>
      <c r="N464" s="16" t="s">
        <v>52</v>
      </c>
      <c r="O464" s="16" t="s">
        <v>53</v>
      </c>
      <c r="P464" s="16" t="s">
        <v>256</v>
      </c>
      <c r="Q464" s="16" t="s">
        <v>142</v>
      </c>
      <c r="R464" s="16" t="s">
        <v>2797</v>
      </c>
    </row>
    <row r="465" spans="1:18" ht="31.5" x14ac:dyDescent="0.25">
      <c r="A465" s="19" t="s">
        <v>2854</v>
      </c>
      <c r="B465" s="19" t="s">
        <v>2855</v>
      </c>
      <c r="C465" s="17"/>
      <c r="D465" s="17" t="s">
        <v>2856</v>
      </c>
      <c r="E465" s="17" t="s">
        <v>157</v>
      </c>
      <c r="F465" s="17" t="s">
        <v>47</v>
      </c>
      <c r="G465" s="17"/>
      <c r="H465" s="17" t="s">
        <v>2857</v>
      </c>
      <c r="I465" s="17" t="s">
        <v>1002</v>
      </c>
      <c r="J465" s="17" t="s">
        <v>2858</v>
      </c>
      <c r="K465" s="17"/>
      <c r="L465" s="17" t="s">
        <v>1004</v>
      </c>
      <c r="M465" s="17" t="s">
        <v>1005</v>
      </c>
      <c r="N465" s="17" t="s">
        <v>52</v>
      </c>
      <c r="O465" s="17" t="s">
        <v>53</v>
      </c>
      <c r="P465" s="17" t="s">
        <v>256</v>
      </c>
      <c r="Q465" s="17" t="s">
        <v>142</v>
      </c>
      <c r="R465" s="17" t="s">
        <v>2797</v>
      </c>
    </row>
    <row r="466" spans="1:18" ht="31.5" x14ac:dyDescent="0.25">
      <c r="A466" s="19" t="s">
        <v>2859</v>
      </c>
      <c r="B466" s="19" t="s">
        <v>2860</v>
      </c>
      <c r="C466" s="16"/>
      <c r="D466" s="16" t="s">
        <v>2861</v>
      </c>
      <c r="E466" s="16" t="s">
        <v>157</v>
      </c>
      <c r="F466" s="16" t="s">
        <v>47</v>
      </c>
      <c r="G466" s="16"/>
      <c r="H466" s="16" t="s">
        <v>2862</v>
      </c>
      <c r="I466" s="16" t="s">
        <v>717</v>
      </c>
      <c r="J466" s="16" t="s">
        <v>2863</v>
      </c>
      <c r="K466" s="16"/>
      <c r="L466" s="16" t="s">
        <v>1530</v>
      </c>
      <c r="M466" s="16" t="s">
        <v>1531</v>
      </c>
      <c r="N466" s="16" t="s">
        <v>52</v>
      </c>
      <c r="O466" s="16" t="s">
        <v>53</v>
      </c>
      <c r="P466" s="16" t="s">
        <v>256</v>
      </c>
      <c r="Q466" s="16" t="s">
        <v>142</v>
      </c>
      <c r="R466" s="16" t="s">
        <v>2797</v>
      </c>
    </row>
    <row r="467" spans="1:18" ht="42" x14ac:dyDescent="0.25">
      <c r="A467" s="19" t="s">
        <v>2864</v>
      </c>
      <c r="B467" s="19" t="s">
        <v>2865</v>
      </c>
      <c r="C467" s="17"/>
      <c r="D467" s="17" t="s">
        <v>2866</v>
      </c>
      <c r="E467" s="17" t="s">
        <v>157</v>
      </c>
      <c r="F467" s="17" t="s">
        <v>47</v>
      </c>
      <c r="G467" s="17"/>
      <c r="H467" s="17" t="s">
        <v>2867</v>
      </c>
      <c r="I467" s="17" t="s">
        <v>559</v>
      </c>
      <c r="J467" s="17" t="s">
        <v>2868</v>
      </c>
      <c r="K467" s="17"/>
      <c r="L467" s="17" t="s">
        <v>561</v>
      </c>
      <c r="M467" s="17" t="s">
        <v>562</v>
      </c>
      <c r="N467" s="17" t="s">
        <v>52</v>
      </c>
      <c r="O467" s="17" t="s">
        <v>53</v>
      </c>
      <c r="P467" s="17" t="s">
        <v>256</v>
      </c>
      <c r="Q467" s="17" t="s">
        <v>142</v>
      </c>
      <c r="R467" s="17" t="s">
        <v>2797</v>
      </c>
    </row>
    <row r="468" spans="1:18" ht="63" x14ac:dyDescent="0.25">
      <c r="A468" s="19" t="s">
        <v>2869</v>
      </c>
      <c r="B468" s="19" t="s">
        <v>2870</v>
      </c>
      <c r="C468" s="16"/>
      <c r="D468" s="16" t="s">
        <v>2871</v>
      </c>
      <c r="E468" s="16" t="s">
        <v>60</v>
      </c>
      <c r="F468" s="16" t="s">
        <v>47</v>
      </c>
      <c r="G468" s="16"/>
      <c r="H468" s="16" t="s">
        <v>1559</v>
      </c>
      <c r="I468" s="16" t="s">
        <v>1560</v>
      </c>
      <c r="J468" s="16" t="s">
        <v>2872</v>
      </c>
      <c r="K468" s="16"/>
      <c r="L468" s="16" t="s">
        <v>1562</v>
      </c>
      <c r="M468" s="16"/>
      <c r="N468" s="16" t="s">
        <v>124</v>
      </c>
      <c r="O468" s="16" t="s">
        <v>104</v>
      </c>
      <c r="P468" s="16" t="s">
        <v>181</v>
      </c>
      <c r="Q468" s="16" t="s">
        <v>55</v>
      </c>
      <c r="R468" s="16" t="s">
        <v>2797</v>
      </c>
    </row>
    <row r="469" spans="1:18" ht="42" x14ac:dyDescent="0.25">
      <c r="A469" s="19" t="s">
        <v>2873</v>
      </c>
      <c r="B469" s="19" t="s">
        <v>2874</v>
      </c>
      <c r="C469" s="17"/>
      <c r="D469" s="17" t="s">
        <v>2875</v>
      </c>
      <c r="E469" s="17" t="s">
        <v>157</v>
      </c>
      <c r="F469" s="17" t="s">
        <v>47</v>
      </c>
      <c r="G469" s="17"/>
      <c r="H469" s="17" t="s">
        <v>2876</v>
      </c>
      <c r="I469" s="17" t="s">
        <v>717</v>
      </c>
      <c r="J469" s="17" t="s">
        <v>2877</v>
      </c>
      <c r="K469" s="17"/>
      <c r="L469" s="17" t="s">
        <v>2106</v>
      </c>
      <c r="M469" s="17" t="s">
        <v>2107</v>
      </c>
      <c r="N469" s="17" t="s">
        <v>52</v>
      </c>
      <c r="O469" s="17" t="s">
        <v>53</v>
      </c>
      <c r="P469" s="17" t="s">
        <v>256</v>
      </c>
      <c r="Q469" s="17" t="s">
        <v>142</v>
      </c>
      <c r="R469" s="17" t="s">
        <v>2797</v>
      </c>
    </row>
    <row r="470" spans="1:18" ht="42" x14ac:dyDescent="0.25">
      <c r="A470" s="19" t="s">
        <v>2878</v>
      </c>
      <c r="B470" s="19" t="s">
        <v>2879</v>
      </c>
      <c r="C470" s="16"/>
      <c r="D470" s="16" t="s">
        <v>2880</v>
      </c>
      <c r="E470" s="16" t="s">
        <v>157</v>
      </c>
      <c r="F470" s="16" t="s">
        <v>47</v>
      </c>
      <c r="G470" s="16"/>
      <c r="H470" s="16" t="s">
        <v>260</v>
      </c>
      <c r="I470" s="16" t="s">
        <v>260</v>
      </c>
      <c r="J470" s="16" t="s">
        <v>2881</v>
      </c>
      <c r="K470" s="16"/>
      <c r="L470" s="16" t="s">
        <v>2882</v>
      </c>
      <c r="M470" s="16" t="s">
        <v>2883</v>
      </c>
      <c r="N470" s="16" t="s">
        <v>52</v>
      </c>
      <c r="O470" s="16" t="s">
        <v>53</v>
      </c>
      <c r="P470" s="16" t="s">
        <v>256</v>
      </c>
      <c r="Q470" s="16" t="s">
        <v>142</v>
      </c>
      <c r="R470" s="16" t="s">
        <v>2797</v>
      </c>
    </row>
    <row r="471" spans="1:18" ht="42" x14ac:dyDescent="0.25">
      <c r="A471" s="19" t="s">
        <v>2884</v>
      </c>
      <c r="B471" s="19" t="s">
        <v>2885</v>
      </c>
      <c r="C471" s="17"/>
      <c r="D471" s="17" t="s">
        <v>2886</v>
      </c>
      <c r="E471" s="17" t="s">
        <v>157</v>
      </c>
      <c r="F471" s="17" t="s">
        <v>47</v>
      </c>
      <c r="G471" s="17"/>
      <c r="H471" s="17" t="s">
        <v>2887</v>
      </c>
      <c r="I471" s="17" t="s">
        <v>650</v>
      </c>
      <c r="J471" s="17" t="s">
        <v>2888</v>
      </c>
      <c r="K471" s="17"/>
      <c r="L471" s="17" t="s">
        <v>652</v>
      </c>
      <c r="M471" s="17" t="s">
        <v>653</v>
      </c>
      <c r="N471" s="17" t="s">
        <v>52</v>
      </c>
      <c r="O471" s="17" t="s">
        <v>53</v>
      </c>
      <c r="P471" s="17" t="s">
        <v>256</v>
      </c>
      <c r="Q471" s="17" t="s">
        <v>142</v>
      </c>
      <c r="R471" s="17" t="s">
        <v>2797</v>
      </c>
    </row>
    <row r="472" spans="1:18" ht="42" x14ac:dyDescent="0.25">
      <c r="A472" s="19" t="s">
        <v>2889</v>
      </c>
      <c r="B472" s="19" t="s">
        <v>2890</v>
      </c>
      <c r="C472" s="16"/>
      <c r="D472" s="16" t="s">
        <v>2891</v>
      </c>
      <c r="E472" s="16" t="s">
        <v>157</v>
      </c>
      <c r="F472" s="16" t="s">
        <v>47</v>
      </c>
      <c r="G472" s="16"/>
      <c r="H472" s="16" t="s">
        <v>2892</v>
      </c>
      <c r="I472" s="16"/>
      <c r="J472" s="16" t="s">
        <v>2893</v>
      </c>
      <c r="K472" s="16"/>
      <c r="L472" s="16" t="s">
        <v>160</v>
      </c>
      <c r="M472" s="16" t="s">
        <v>161</v>
      </c>
      <c r="N472" s="16" t="s">
        <v>52</v>
      </c>
      <c r="O472" s="16" t="s">
        <v>53</v>
      </c>
      <c r="P472" s="16" t="s">
        <v>256</v>
      </c>
      <c r="Q472" s="16" t="s">
        <v>142</v>
      </c>
      <c r="R472" s="16" t="s">
        <v>2797</v>
      </c>
    </row>
    <row r="473" spans="1:18" ht="52.5" x14ac:dyDescent="0.25">
      <c r="A473" s="19" t="s">
        <v>2894</v>
      </c>
      <c r="B473" s="19" t="s">
        <v>2895</v>
      </c>
      <c r="C473" s="17"/>
      <c r="D473" s="17" t="s">
        <v>2896</v>
      </c>
      <c r="E473" s="17" t="s">
        <v>157</v>
      </c>
      <c r="F473" s="17" t="s">
        <v>47</v>
      </c>
      <c r="G473" s="17"/>
      <c r="H473" s="17" t="s">
        <v>1721</v>
      </c>
      <c r="I473" s="17" t="s">
        <v>1722</v>
      </c>
      <c r="J473" s="17" t="s">
        <v>1723</v>
      </c>
      <c r="K473" s="17"/>
      <c r="L473" s="17" t="s">
        <v>1724</v>
      </c>
      <c r="M473" s="17" t="s">
        <v>1725</v>
      </c>
      <c r="N473" s="17" t="s">
        <v>52</v>
      </c>
      <c r="O473" s="17" t="s">
        <v>53</v>
      </c>
      <c r="P473" s="17" t="s">
        <v>256</v>
      </c>
      <c r="Q473" s="17" t="s">
        <v>142</v>
      </c>
      <c r="R473" s="17" t="s">
        <v>2797</v>
      </c>
    </row>
    <row r="474" spans="1:18" ht="31.5" x14ac:dyDescent="0.25">
      <c r="A474" s="19" t="s">
        <v>2897</v>
      </c>
      <c r="B474" s="19" t="s">
        <v>2898</v>
      </c>
      <c r="C474" s="16"/>
      <c r="D474" s="16" t="s">
        <v>2899</v>
      </c>
      <c r="E474" s="16" t="s">
        <v>157</v>
      </c>
      <c r="F474" s="16" t="s">
        <v>47</v>
      </c>
      <c r="G474" s="16"/>
      <c r="H474" s="16" t="s">
        <v>2857</v>
      </c>
      <c r="I474" s="16" t="s">
        <v>1002</v>
      </c>
      <c r="J474" s="16" t="s">
        <v>2858</v>
      </c>
      <c r="K474" s="16"/>
      <c r="L474" s="16" t="s">
        <v>1004</v>
      </c>
      <c r="M474" s="16" t="s">
        <v>1005</v>
      </c>
      <c r="N474" s="16" t="s">
        <v>52</v>
      </c>
      <c r="O474" s="16" t="s">
        <v>53</v>
      </c>
      <c r="P474" s="16" t="s">
        <v>256</v>
      </c>
      <c r="Q474" s="16" t="s">
        <v>142</v>
      </c>
      <c r="R474" s="16" t="s">
        <v>2797</v>
      </c>
    </row>
    <row r="475" spans="1:18" ht="42" x14ac:dyDescent="0.25">
      <c r="A475" s="19" t="s">
        <v>2900</v>
      </c>
      <c r="B475" s="19" t="s">
        <v>2901</v>
      </c>
      <c r="C475" s="17"/>
      <c r="D475" s="17" t="s">
        <v>2902</v>
      </c>
      <c r="E475" s="17" t="s">
        <v>157</v>
      </c>
      <c r="F475" s="17" t="s">
        <v>47</v>
      </c>
      <c r="G475" s="17"/>
      <c r="H475" s="17" t="s">
        <v>260</v>
      </c>
      <c r="I475" s="17" t="s">
        <v>260</v>
      </c>
      <c r="J475" s="17" t="s">
        <v>260</v>
      </c>
      <c r="K475" s="17"/>
      <c r="L475" s="17" t="s">
        <v>261</v>
      </c>
      <c r="M475" s="17" t="s">
        <v>262</v>
      </c>
      <c r="N475" s="17" t="s">
        <v>52</v>
      </c>
      <c r="O475" s="17" t="s">
        <v>53</v>
      </c>
      <c r="P475" s="17" t="s">
        <v>256</v>
      </c>
      <c r="Q475" s="17" t="s">
        <v>142</v>
      </c>
      <c r="R475" s="17" t="s">
        <v>2797</v>
      </c>
    </row>
    <row r="476" spans="1:18" ht="52.5" x14ac:dyDescent="0.25">
      <c r="A476" s="19" t="s">
        <v>2903</v>
      </c>
      <c r="B476" s="19" t="s">
        <v>2904</v>
      </c>
      <c r="C476" s="16"/>
      <c r="D476" s="16" t="s">
        <v>2905</v>
      </c>
      <c r="E476" s="16" t="s">
        <v>157</v>
      </c>
      <c r="F476" s="16" t="s">
        <v>47</v>
      </c>
      <c r="G476" s="16"/>
      <c r="H476" s="16" t="s">
        <v>260</v>
      </c>
      <c r="I476" s="16" t="s">
        <v>617</v>
      </c>
      <c r="J476" s="16" t="s">
        <v>2881</v>
      </c>
      <c r="K476" s="16"/>
      <c r="L476" s="16" t="s">
        <v>2906</v>
      </c>
      <c r="M476" s="16" t="s">
        <v>2907</v>
      </c>
      <c r="N476" s="16" t="s">
        <v>52</v>
      </c>
      <c r="O476" s="16" t="s">
        <v>53</v>
      </c>
      <c r="P476" s="16" t="s">
        <v>256</v>
      </c>
      <c r="Q476" s="16" t="s">
        <v>142</v>
      </c>
      <c r="R476" s="16" t="s">
        <v>2797</v>
      </c>
    </row>
    <row r="477" spans="1:18" ht="84" x14ac:dyDescent="0.25">
      <c r="A477" s="19" t="s">
        <v>2908</v>
      </c>
      <c r="B477" s="19" t="s">
        <v>2909</v>
      </c>
      <c r="C477" s="17"/>
      <c r="D477" s="17" t="s">
        <v>2910</v>
      </c>
      <c r="E477" s="17" t="s">
        <v>674</v>
      </c>
      <c r="F477" s="17" t="s">
        <v>47</v>
      </c>
      <c r="G477" s="17"/>
      <c r="H477" s="17" t="s">
        <v>2911</v>
      </c>
      <c r="I477" s="17"/>
      <c r="J477" s="17" t="s">
        <v>2911</v>
      </c>
      <c r="K477" s="17"/>
      <c r="L477" s="17" t="s">
        <v>2912</v>
      </c>
      <c r="M477" s="17"/>
      <c r="N477" s="17" t="s">
        <v>2913</v>
      </c>
      <c r="O477" s="17" t="s">
        <v>152</v>
      </c>
      <c r="P477" s="17" t="s">
        <v>153</v>
      </c>
      <c r="Q477" s="17" t="s">
        <v>55</v>
      </c>
      <c r="R477" s="17" t="s">
        <v>106</v>
      </c>
    </row>
    <row r="478" spans="1:18" ht="31.5" x14ac:dyDescent="0.25">
      <c r="A478" s="19" t="s">
        <v>2914</v>
      </c>
      <c r="B478" s="19" t="s">
        <v>2915</v>
      </c>
      <c r="C478" s="16"/>
      <c r="D478" s="16" t="s">
        <v>2916</v>
      </c>
      <c r="E478" s="16" t="s">
        <v>157</v>
      </c>
      <c r="F478" s="16" t="s">
        <v>47</v>
      </c>
      <c r="G478" s="16"/>
      <c r="H478" s="16" t="s">
        <v>2857</v>
      </c>
      <c r="I478" s="16" t="s">
        <v>1002</v>
      </c>
      <c r="J478" s="16" t="s">
        <v>2858</v>
      </c>
      <c r="K478" s="16"/>
      <c r="L478" s="16" t="s">
        <v>1004</v>
      </c>
      <c r="M478" s="16" t="s">
        <v>1005</v>
      </c>
      <c r="N478" s="16" t="s">
        <v>52</v>
      </c>
      <c r="O478" s="16" t="s">
        <v>53</v>
      </c>
      <c r="P478" s="16" t="s">
        <v>256</v>
      </c>
      <c r="Q478" s="16" t="s">
        <v>142</v>
      </c>
      <c r="R478" s="16" t="s">
        <v>2797</v>
      </c>
    </row>
    <row r="479" spans="1:18" ht="31.5" x14ac:dyDescent="0.25">
      <c r="A479" s="19" t="s">
        <v>2917</v>
      </c>
      <c r="B479" s="19" t="s">
        <v>2918</v>
      </c>
      <c r="C479" s="17"/>
      <c r="D479" s="17" t="s">
        <v>2919</v>
      </c>
      <c r="E479" s="17" t="s">
        <v>157</v>
      </c>
      <c r="F479" s="17" t="s">
        <v>47</v>
      </c>
      <c r="G479" s="17"/>
      <c r="H479" s="17" t="s">
        <v>2920</v>
      </c>
      <c r="I479" s="17" t="s">
        <v>574</v>
      </c>
      <c r="J479" s="17" t="s">
        <v>2921</v>
      </c>
      <c r="K479" s="17"/>
      <c r="L479" s="17" t="s">
        <v>576</v>
      </c>
      <c r="M479" s="17" t="s">
        <v>577</v>
      </c>
      <c r="N479" s="17" t="s">
        <v>52</v>
      </c>
      <c r="O479" s="17" t="s">
        <v>53</v>
      </c>
      <c r="P479" s="17" t="s">
        <v>256</v>
      </c>
      <c r="Q479" s="17" t="s">
        <v>142</v>
      </c>
      <c r="R479" s="17" t="s">
        <v>2797</v>
      </c>
    </row>
    <row r="480" spans="1:18" ht="42" x14ac:dyDescent="0.25">
      <c r="A480" s="19" t="s">
        <v>2922</v>
      </c>
      <c r="B480" s="19" t="s">
        <v>2923</v>
      </c>
      <c r="C480" s="16"/>
      <c r="D480" s="16" t="s">
        <v>2924</v>
      </c>
      <c r="E480" s="16" t="s">
        <v>157</v>
      </c>
      <c r="F480" s="16" t="s">
        <v>47</v>
      </c>
      <c r="G480" s="16"/>
      <c r="H480" s="16" t="s">
        <v>2925</v>
      </c>
      <c r="I480" s="16" t="s">
        <v>658</v>
      </c>
      <c r="J480" s="16" t="s">
        <v>2926</v>
      </c>
      <c r="K480" s="16"/>
      <c r="L480" s="16" t="s">
        <v>660</v>
      </c>
      <c r="M480" s="16" t="s">
        <v>661</v>
      </c>
      <c r="N480" s="16" t="s">
        <v>52</v>
      </c>
      <c r="O480" s="16" t="s">
        <v>53</v>
      </c>
      <c r="P480" s="16" t="s">
        <v>256</v>
      </c>
      <c r="Q480" s="16" t="s">
        <v>142</v>
      </c>
      <c r="R480" s="16" t="s">
        <v>2797</v>
      </c>
    </row>
    <row r="481" spans="1:18" ht="42" x14ac:dyDescent="0.25">
      <c r="A481" s="19" t="s">
        <v>2927</v>
      </c>
      <c r="B481" s="19" t="s">
        <v>2928</v>
      </c>
      <c r="C481" s="17"/>
      <c r="D481" s="17" t="s">
        <v>2929</v>
      </c>
      <c r="E481" s="17" t="s">
        <v>157</v>
      </c>
      <c r="F481" s="17" t="s">
        <v>47</v>
      </c>
      <c r="G481" s="17"/>
      <c r="H481" s="17" t="s">
        <v>2930</v>
      </c>
      <c r="I481" s="17" t="s">
        <v>2931</v>
      </c>
      <c r="J481" s="17" t="s">
        <v>2932</v>
      </c>
      <c r="K481" s="17"/>
      <c r="L481" s="17" t="s">
        <v>2933</v>
      </c>
      <c r="M481" s="17" t="s">
        <v>2934</v>
      </c>
      <c r="N481" s="17" t="s">
        <v>52</v>
      </c>
      <c r="O481" s="17" t="s">
        <v>53</v>
      </c>
      <c r="P481" s="17" t="s">
        <v>256</v>
      </c>
      <c r="Q481" s="17" t="s">
        <v>142</v>
      </c>
      <c r="R481" s="17" t="s">
        <v>2797</v>
      </c>
    </row>
    <row r="482" spans="1:18" ht="52.5" x14ac:dyDescent="0.25">
      <c r="A482" s="19" t="s">
        <v>2935</v>
      </c>
      <c r="B482" s="19" t="s">
        <v>2936</v>
      </c>
      <c r="C482" s="16"/>
      <c r="D482" s="16" t="s">
        <v>2937</v>
      </c>
      <c r="E482" s="16" t="s">
        <v>157</v>
      </c>
      <c r="F482" s="16" t="s">
        <v>47</v>
      </c>
      <c r="G482" s="16"/>
      <c r="H482" s="16" t="s">
        <v>2282</v>
      </c>
      <c r="I482" s="16" t="s">
        <v>111</v>
      </c>
      <c r="J482" s="16" t="s">
        <v>2283</v>
      </c>
      <c r="K482" s="16"/>
      <c r="L482" s="16" t="s">
        <v>2284</v>
      </c>
      <c r="M482" s="16" t="s">
        <v>2285</v>
      </c>
      <c r="N482" s="16" t="s">
        <v>52</v>
      </c>
      <c r="O482" s="16" t="s">
        <v>53</v>
      </c>
      <c r="P482" s="16" t="s">
        <v>256</v>
      </c>
      <c r="Q482" s="16" t="s">
        <v>142</v>
      </c>
      <c r="R482" s="16" t="s">
        <v>2797</v>
      </c>
    </row>
    <row r="483" spans="1:18" ht="42" x14ac:dyDescent="0.25">
      <c r="A483" s="19" t="s">
        <v>2938</v>
      </c>
      <c r="B483" s="19" t="s">
        <v>2939</v>
      </c>
      <c r="C483" s="17"/>
      <c r="D483" s="17" t="s">
        <v>2940</v>
      </c>
      <c r="E483" s="17" t="s">
        <v>157</v>
      </c>
      <c r="F483" s="17" t="s">
        <v>47</v>
      </c>
      <c r="G483" s="17"/>
      <c r="H483" s="17" t="s">
        <v>2941</v>
      </c>
      <c r="I483" s="17" t="s">
        <v>252</v>
      </c>
      <c r="J483" s="17" t="s">
        <v>2942</v>
      </c>
      <c r="K483" s="17"/>
      <c r="L483" s="17" t="s">
        <v>254</v>
      </c>
      <c r="M483" s="17" t="s">
        <v>255</v>
      </c>
      <c r="N483" s="17" t="s">
        <v>52</v>
      </c>
      <c r="O483" s="17" t="s">
        <v>53</v>
      </c>
      <c r="P483" s="17" t="s">
        <v>256</v>
      </c>
      <c r="Q483" s="17" t="s">
        <v>142</v>
      </c>
      <c r="R483" s="17" t="s">
        <v>2797</v>
      </c>
    </row>
    <row r="484" spans="1:18" ht="63" x14ac:dyDescent="0.25">
      <c r="A484" s="19" t="s">
        <v>2943</v>
      </c>
      <c r="B484" s="19" t="s">
        <v>2944</v>
      </c>
      <c r="C484" s="16"/>
      <c r="D484" s="16" t="s">
        <v>2945</v>
      </c>
      <c r="E484" s="16" t="s">
        <v>60</v>
      </c>
      <c r="F484" s="16" t="s">
        <v>47</v>
      </c>
      <c r="G484" s="16"/>
      <c r="H484" s="16" t="s">
        <v>2946</v>
      </c>
      <c r="I484" s="16" t="s">
        <v>2947</v>
      </c>
      <c r="J484" s="16" t="s">
        <v>2948</v>
      </c>
      <c r="K484" s="16" t="s">
        <v>2949</v>
      </c>
      <c r="L484" s="16" t="s">
        <v>2950</v>
      </c>
      <c r="M484" s="16" t="s">
        <v>2951</v>
      </c>
      <c r="N484" s="16" t="s">
        <v>124</v>
      </c>
      <c r="O484" s="16" t="s">
        <v>104</v>
      </c>
      <c r="P484" s="16" t="s">
        <v>181</v>
      </c>
      <c r="Q484" s="16" t="s">
        <v>55</v>
      </c>
      <c r="R484" s="16" t="s">
        <v>2797</v>
      </c>
    </row>
    <row r="485" spans="1:18" ht="63" x14ac:dyDescent="0.25">
      <c r="A485" s="19" t="s">
        <v>2952</v>
      </c>
      <c r="B485" s="19" t="s">
        <v>2953</v>
      </c>
      <c r="C485" s="17"/>
      <c r="D485" s="17" t="s">
        <v>2954</v>
      </c>
      <c r="E485" s="17" t="s">
        <v>1576</v>
      </c>
      <c r="F485" s="17" t="s">
        <v>47</v>
      </c>
      <c r="G485" s="17"/>
      <c r="H485" s="17" t="s">
        <v>2955</v>
      </c>
      <c r="I485" s="17" t="s">
        <v>2956</v>
      </c>
      <c r="J485" s="17" t="s">
        <v>2957</v>
      </c>
      <c r="K485" s="17"/>
      <c r="L485" s="17" t="s">
        <v>2958</v>
      </c>
      <c r="M485" s="17"/>
      <c r="N485" s="17" t="s">
        <v>52</v>
      </c>
      <c r="O485" s="17" t="s">
        <v>53</v>
      </c>
      <c r="P485" s="17" t="s">
        <v>1471</v>
      </c>
      <c r="Q485" s="17" t="s">
        <v>55</v>
      </c>
      <c r="R485" s="17" t="s">
        <v>2797</v>
      </c>
    </row>
    <row r="486" spans="1:18" ht="73.5" x14ac:dyDescent="0.25">
      <c r="A486" s="19" t="s">
        <v>2959</v>
      </c>
      <c r="B486" s="19" t="s">
        <v>2960</v>
      </c>
      <c r="C486" s="16"/>
      <c r="D486" s="16" t="s">
        <v>2961</v>
      </c>
      <c r="E486" s="16" t="s">
        <v>60</v>
      </c>
      <c r="F486" s="16" t="s">
        <v>47</v>
      </c>
      <c r="G486" s="16"/>
      <c r="H486" s="16" t="s">
        <v>2962</v>
      </c>
      <c r="I486" s="16" t="s">
        <v>2963</v>
      </c>
      <c r="J486" s="16" t="s">
        <v>2964</v>
      </c>
      <c r="K486" s="16"/>
      <c r="L486" s="16" t="s">
        <v>2965</v>
      </c>
      <c r="M486" s="16"/>
      <c r="N486" s="16" t="s">
        <v>52</v>
      </c>
      <c r="O486" s="16" t="s">
        <v>53</v>
      </c>
      <c r="P486" s="16" t="s">
        <v>360</v>
      </c>
      <c r="Q486" s="16" t="s">
        <v>142</v>
      </c>
      <c r="R486" s="16" t="s">
        <v>2797</v>
      </c>
    </row>
    <row r="487" spans="1:18" ht="63" x14ac:dyDescent="0.25">
      <c r="A487" s="19" t="s">
        <v>2966</v>
      </c>
      <c r="B487" s="19" t="s">
        <v>2967</v>
      </c>
      <c r="C487" s="17"/>
      <c r="D487" s="17" t="s">
        <v>2968</v>
      </c>
      <c r="E487" s="17" t="s">
        <v>416</v>
      </c>
      <c r="F487" s="17" t="s">
        <v>47</v>
      </c>
      <c r="G487" s="17"/>
      <c r="H487" s="17" t="s">
        <v>2969</v>
      </c>
      <c r="I487" s="17" t="s">
        <v>2970</v>
      </c>
      <c r="J487" s="17" t="s">
        <v>2971</v>
      </c>
      <c r="K487" s="17"/>
      <c r="L487" s="17" t="s">
        <v>2972</v>
      </c>
      <c r="M487" s="17" t="s">
        <v>2973</v>
      </c>
      <c r="N487" s="17" t="s">
        <v>422</v>
      </c>
      <c r="O487" s="17" t="s">
        <v>423</v>
      </c>
      <c r="P487" s="17" t="s">
        <v>181</v>
      </c>
      <c r="Q487" s="17" t="s">
        <v>55</v>
      </c>
      <c r="R487" s="17" t="s">
        <v>2797</v>
      </c>
    </row>
    <row r="488" spans="1:18" ht="84" x14ac:dyDescent="0.25">
      <c r="A488" s="19" t="s">
        <v>2974</v>
      </c>
      <c r="B488" s="19" t="s">
        <v>2975</v>
      </c>
      <c r="C488" s="16"/>
      <c r="D488" s="16" t="s">
        <v>2976</v>
      </c>
      <c r="E488" s="16" t="s">
        <v>1869</v>
      </c>
      <c r="F488" s="16" t="s">
        <v>47</v>
      </c>
      <c r="G488" s="16"/>
      <c r="H488" s="16" t="s">
        <v>2977</v>
      </c>
      <c r="I488" s="16"/>
      <c r="J488" s="16" t="s">
        <v>2978</v>
      </c>
      <c r="K488" s="16"/>
      <c r="L488" s="16" t="s">
        <v>2979</v>
      </c>
      <c r="M488" s="16" t="s">
        <v>2980</v>
      </c>
      <c r="N488" s="16" t="s">
        <v>2677</v>
      </c>
      <c r="O488" s="16" t="s">
        <v>423</v>
      </c>
      <c r="P488" s="16" t="s">
        <v>181</v>
      </c>
      <c r="Q488" s="16" t="s">
        <v>55</v>
      </c>
      <c r="R488" s="16" t="s">
        <v>2848</v>
      </c>
    </row>
    <row r="489" spans="1:18" ht="73.5" x14ac:dyDescent="0.25">
      <c r="A489" s="19" t="s">
        <v>2981</v>
      </c>
      <c r="B489" s="19" t="s">
        <v>2982</v>
      </c>
      <c r="C489" s="17"/>
      <c r="D489" s="17" t="s">
        <v>2983</v>
      </c>
      <c r="E489" s="17" t="s">
        <v>60</v>
      </c>
      <c r="F489" s="17" t="s">
        <v>47</v>
      </c>
      <c r="G489" s="17"/>
      <c r="H489" s="17" t="s">
        <v>2984</v>
      </c>
      <c r="I489" s="17" t="s">
        <v>2985</v>
      </c>
      <c r="J489" s="17" t="s">
        <v>2986</v>
      </c>
      <c r="K489" s="17"/>
      <c r="L489" s="17" t="s">
        <v>2987</v>
      </c>
      <c r="M489" s="17" t="s">
        <v>2988</v>
      </c>
      <c r="N489" s="17" t="s">
        <v>458</v>
      </c>
      <c r="O489" s="17" t="s">
        <v>104</v>
      </c>
      <c r="P489" s="17" t="s">
        <v>105</v>
      </c>
      <c r="Q489" s="17" t="s">
        <v>55</v>
      </c>
      <c r="R489" s="17" t="s">
        <v>2797</v>
      </c>
    </row>
    <row r="490" spans="1:18" ht="73.5" x14ac:dyDescent="0.25">
      <c r="A490" s="19" t="s">
        <v>2989</v>
      </c>
      <c r="B490" s="19" t="s">
        <v>2990</v>
      </c>
      <c r="C490" s="16"/>
      <c r="D490" s="16" t="s">
        <v>2991</v>
      </c>
      <c r="E490" s="16" t="s">
        <v>60</v>
      </c>
      <c r="F490" s="16" t="s">
        <v>47</v>
      </c>
      <c r="G490" s="16"/>
      <c r="H490" s="16" t="s">
        <v>2962</v>
      </c>
      <c r="I490" s="16" t="s">
        <v>2963</v>
      </c>
      <c r="J490" s="16" t="s">
        <v>2964</v>
      </c>
      <c r="K490" s="16"/>
      <c r="L490" s="16" t="s">
        <v>2965</v>
      </c>
      <c r="M490" s="16"/>
      <c r="N490" s="16" t="s">
        <v>124</v>
      </c>
      <c r="O490" s="16" t="s">
        <v>104</v>
      </c>
      <c r="P490" s="16" t="s">
        <v>181</v>
      </c>
      <c r="Q490" s="16" t="s">
        <v>142</v>
      </c>
      <c r="R490" s="16" t="s">
        <v>2797</v>
      </c>
    </row>
    <row r="491" spans="1:18" ht="105" x14ac:dyDescent="0.25">
      <c r="A491" s="19" t="s">
        <v>2992</v>
      </c>
      <c r="B491" s="19" t="s">
        <v>2993</v>
      </c>
      <c r="C491" s="17"/>
      <c r="D491" s="17" t="s">
        <v>2994</v>
      </c>
      <c r="E491" s="17" t="s">
        <v>60</v>
      </c>
      <c r="F491" s="17" t="s">
        <v>47</v>
      </c>
      <c r="G491" s="17"/>
      <c r="H491" s="17" t="s">
        <v>2995</v>
      </c>
      <c r="I491" s="17" t="s">
        <v>2996</v>
      </c>
      <c r="J491" s="17" t="s">
        <v>2997</v>
      </c>
      <c r="K491" s="17" t="s">
        <v>2998</v>
      </c>
      <c r="L491" s="17" t="s">
        <v>2999</v>
      </c>
      <c r="M491" s="17"/>
      <c r="N491" s="17" t="s">
        <v>3000</v>
      </c>
      <c r="O491" s="17" t="s">
        <v>869</v>
      </c>
      <c r="P491" s="17" t="s">
        <v>81</v>
      </c>
      <c r="Q491" s="17" t="s">
        <v>55</v>
      </c>
      <c r="R491" s="17" t="s">
        <v>2797</v>
      </c>
    </row>
    <row r="492" spans="1:18" ht="63" x14ac:dyDescent="0.25">
      <c r="A492" s="19" t="s">
        <v>3001</v>
      </c>
      <c r="B492" s="19" t="s">
        <v>3002</v>
      </c>
      <c r="C492" s="16"/>
      <c r="D492" s="16" t="s">
        <v>3003</v>
      </c>
      <c r="E492" s="16" t="s">
        <v>157</v>
      </c>
      <c r="F492" s="16" t="s">
        <v>47</v>
      </c>
      <c r="G492" s="16"/>
      <c r="H492" s="16" t="s">
        <v>3004</v>
      </c>
      <c r="I492" s="16" t="s">
        <v>3005</v>
      </c>
      <c r="J492" s="16" t="s">
        <v>3006</v>
      </c>
      <c r="K492" s="16"/>
      <c r="L492" s="16" t="s">
        <v>3007</v>
      </c>
      <c r="M492" s="16"/>
      <c r="N492" s="16" t="s">
        <v>52</v>
      </c>
      <c r="O492" s="16" t="s">
        <v>53</v>
      </c>
      <c r="P492" s="16" t="s">
        <v>360</v>
      </c>
      <c r="Q492" s="16" t="s">
        <v>55</v>
      </c>
      <c r="R492" s="16" t="s">
        <v>3008</v>
      </c>
    </row>
    <row r="493" spans="1:18" ht="63" x14ac:dyDescent="0.25">
      <c r="A493" s="19" t="s">
        <v>3009</v>
      </c>
      <c r="B493" s="19" t="s">
        <v>3010</v>
      </c>
      <c r="C493" s="17"/>
      <c r="D493" s="17" t="s">
        <v>3011</v>
      </c>
      <c r="E493" s="17" t="s">
        <v>157</v>
      </c>
      <c r="F493" s="17" t="s">
        <v>47</v>
      </c>
      <c r="G493" s="17"/>
      <c r="H493" s="17" t="s">
        <v>1611</v>
      </c>
      <c r="I493" s="17" t="s">
        <v>1612</v>
      </c>
      <c r="J493" s="17" t="s">
        <v>1613</v>
      </c>
      <c r="K493" s="17"/>
      <c r="L493" s="17" t="s">
        <v>1614</v>
      </c>
      <c r="M493" s="17" t="s">
        <v>1615</v>
      </c>
      <c r="N493" s="17" t="s">
        <v>52</v>
      </c>
      <c r="O493" s="17" t="s">
        <v>53</v>
      </c>
      <c r="P493" s="17" t="s">
        <v>360</v>
      </c>
      <c r="Q493" s="17" t="s">
        <v>55</v>
      </c>
      <c r="R493" s="17" t="s">
        <v>3008</v>
      </c>
    </row>
    <row r="494" spans="1:18" ht="63" x14ac:dyDescent="0.25">
      <c r="A494" s="19" t="s">
        <v>3012</v>
      </c>
      <c r="B494" s="19" t="s">
        <v>3013</v>
      </c>
      <c r="C494" s="16"/>
      <c r="D494" s="16" t="s">
        <v>3014</v>
      </c>
      <c r="E494" s="16" t="s">
        <v>60</v>
      </c>
      <c r="F494" s="16" t="s">
        <v>47</v>
      </c>
      <c r="G494" s="16"/>
      <c r="H494" s="16" t="s">
        <v>395</v>
      </c>
      <c r="I494" s="16" t="s">
        <v>396</v>
      </c>
      <c r="J494" s="16" t="s">
        <v>2692</v>
      </c>
      <c r="K494" s="16"/>
      <c r="L494" s="16" t="s">
        <v>398</v>
      </c>
      <c r="M494" s="16"/>
      <c r="N494" s="16" t="s">
        <v>458</v>
      </c>
      <c r="O494" s="16" t="s">
        <v>104</v>
      </c>
      <c r="P494" s="16" t="s">
        <v>105</v>
      </c>
      <c r="Q494" s="16" t="s">
        <v>55</v>
      </c>
      <c r="R494" s="16" t="s">
        <v>3008</v>
      </c>
    </row>
    <row r="495" spans="1:18" ht="63" x14ac:dyDescent="0.25">
      <c r="A495" s="19" t="s">
        <v>3015</v>
      </c>
      <c r="B495" s="19" t="s">
        <v>3016</v>
      </c>
      <c r="C495" s="17"/>
      <c r="D495" s="17" t="s">
        <v>3017</v>
      </c>
      <c r="E495" s="17" t="s">
        <v>60</v>
      </c>
      <c r="F495" s="17" t="s">
        <v>47</v>
      </c>
      <c r="G495" s="17"/>
      <c r="H495" s="17" t="s">
        <v>395</v>
      </c>
      <c r="I495" s="17" t="s">
        <v>396</v>
      </c>
      <c r="J495" s="17" t="s">
        <v>2692</v>
      </c>
      <c r="K495" s="17"/>
      <c r="L495" s="17" t="s">
        <v>398</v>
      </c>
      <c r="M495" s="17"/>
      <c r="N495" s="17" t="s">
        <v>458</v>
      </c>
      <c r="O495" s="17" t="s">
        <v>104</v>
      </c>
      <c r="P495" s="17" t="s">
        <v>105</v>
      </c>
      <c r="Q495" s="17" t="s">
        <v>55</v>
      </c>
      <c r="R495" s="17" t="s">
        <v>3008</v>
      </c>
    </row>
    <row r="496" spans="1:18" ht="63" x14ac:dyDescent="0.25">
      <c r="A496" s="19" t="s">
        <v>3018</v>
      </c>
      <c r="B496" s="19" t="s">
        <v>3019</v>
      </c>
      <c r="C496" s="16"/>
      <c r="D496" s="16" t="s">
        <v>3020</v>
      </c>
      <c r="E496" s="16" t="s">
        <v>60</v>
      </c>
      <c r="F496" s="16" t="s">
        <v>47</v>
      </c>
      <c r="G496" s="16"/>
      <c r="H496" s="16" t="s">
        <v>395</v>
      </c>
      <c r="I496" s="16" t="s">
        <v>396</v>
      </c>
      <c r="J496" s="16" t="s">
        <v>2692</v>
      </c>
      <c r="K496" s="16"/>
      <c r="L496" s="16" t="s">
        <v>398</v>
      </c>
      <c r="M496" s="16"/>
      <c r="N496" s="16" t="s">
        <v>458</v>
      </c>
      <c r="O496" s="16" t="s">
        <v>104</v>
      </c>
      <c r="P496" s="16" t="s">
        <v>105</v>
      </c>
      <c r="Q496" s="16" t="s">
        <v>55</v>
      </c>
      <c r="R496" s="16" t="s">
        <v>3008</v>
      </c>
    </row>
    <row r="497" spans="1:18" ht="63" x14ac:dyDescent="0.25">
      <c r="A497" s="19" t="s">
        <v>3021</v>
      </c>
      <c r="B497" s="19" t="s">
        <v>3022</v>
      </c>
      <c r="C497" s="17"/>
      <c r="D497" s="17" t="s">
        <v>3023</v>
      </c>
      <c r="E497" s="17" t="s">
        <v>60</v>
      </c>
      <c r="F497" s="17" t="s">
        <v>47</v>
      </c>
      <c r="G497" s="17"/>
      <c r="H497" s="17" t="s">
        <v>395</v>
      </c>
      <c r="I497" s="17" t="s">
        <v>396</v>
      </c>
      <c r="J497" s="17" t="s">
        <v>3024</v>
      </c>
      <c r="K497" s="17"/>
      <c r="L497" s="17" t="s">
        <v>398</v>
      </c>
      <c r="M497" s="17" t="s">
        <v>399</v>
      </c>
      <c r="N497" s="17" t="s">
        <v>458</v>
      </c>
      <c r="O497" s="17" t="s">
        <v>104</v>
      </c>
      <c r="P497" s="17" t="s">
        <v>105</v>
      </c>
      <c r="Q497" s="17" t="s">
        <v>55</v>
      </c>
      <c r="R497" s="17" t="s">
        <v>3008</v>
      </c>
    </row>
    <row r="498" spans="1:18" ht="63" x14ac:dyDescent="0.25">
      <c r="A498" s="19" t="s">
        <v>3025</v>
      </c>
      <c r="B498" s="19" t="s">
        <v>3026</v>
      </c>
      <c r="C498" s="16"/>
      <c r="D498" s="16" t="s">
        <v>3027</v>
      </c>
      <c r="E498" s="16" t="s">
        <v>60</v>
      </c>
      <c r="F498" s="16" t="s">
        <v>47</v>
      </c>
      <c r="G498" s="16"/>
      <c r="H498" s="16" t="s">
        <v>2946</v>
      </c>
      <c r="I498" s="16" t="s">
        <v>2947</v>
      </c>
      <c r="J498" s="16" t="s">
        <v>2948</v>
      </c>
      <c r="K498" s="16"/>
      <c r="L498" s="16" t="s">
        <v>2950</v>
      </c>
      <c r="M498" s="16" t="s">
        <v>2951</v>
      </c>
      <c r="N498" s="16" t="s">
        <v>254</v>
      </c>
      <c r="O498" s="16" t="s">
        <v>104</v>
      </c>
      <c r="P498" s="16" t="s">
        <v>105</v>
      </c>
      <c r="Q498" s="16" t="s">
        <v>55</v>
      </c>
      <c r="R498" s="16" t="s">
        <v>3008</v>
      </c>
    </row>
    <row r="499" spans="1:18" ht="52.5" x14ac:dyDescent="0.25">
      <c r="A499" s="19" t="s">
        <v>3028</v>
      </c>
      <c r="B499" s="19" t="s">
        <v>3029</v>
      </c>
      <c r="C499" s="17"/>
      <c r="D499" s="17" t="s">
        <v>3030</v>
      </c>
      <c r="E499" s="17" t="s">
        <v>157</v>
      </c>
      <c r="F499" s="17" t="s">
        <v>47</v>
      </c>
      <c r="G499" s="17"/>
      <c r="H499" s="17" t="s">
        <v>3031</v>
      </c>
      <c r="I499" s="17" t="s">
        <v>3032</v>
      </c>
      <c r="J499" s="17" t="s">
        <v>3033</v>
      </c>
      <c r="K499" s="17"/>
      <c r="L499" s="17" t="s">
        <v>3034</v>
      </c>
      <c r="M499" s="17"/>
      <c r="N499" s="17" t="s">
        <v>3035</v>
      </c>
      <c r="O499" s="17" t="s">
        <v>92</v>
      </c>
      <c r="P499" s="17" t="s">
        <v>181</v>
      </c>
      <c r="Q499" s="17" t="s">
        <v>142</v>
      </c>
      <c r="R499" s="17" t="s">
        <v>3008</v>
      </c>
    </row>
    <row r="500" spans="1:18" ht="63" x14ac:dyDescent="0.25">
      <c r="A500" s="19" t="s">
        <v>3036</v>
      </c>
      <c r="B500" s="19" t="s">
        <v>3037</v>
      </c>
      <c r="C500" s="16"/>
      <c r="D500" s="16" t="s">
        <v>3038</v>
      </c>
      <c r="E500" s="16" t="s">
        <v>157</v>
      </c>
      <c r="F500" s="16" t="s">
        <v>47</v>
      </c>
      <c r="G500" s="16"/>
      <c r="H500" s="16" t="s">
        <v>3039</v>
      </c>
      <c r="I500" s="16" t="s">
        <v>3040</v>
      </c>
      <c r="J500" s="16" t="s">
        <v>3041</v>
      </c>
      <c r="K500" s="16"/>
      <c r="L500" s="16" t="s">
        <v>3042</v>
      </c>
      <c r="M500" s="16" t="s">
        <v>3043</v>
      </c>
      <c r="N500" s="16" t="s">
        <v>646</v>
      </c>
      <c r="O500" s="16" t="s">
        <v>468</v>
      </c>
      <c r="P500" s="16" t="s">
        <v>181</v>
      </c>
      <c r="Q500" s="16" t="s">
        <v>142</v>
      </c>
      <c r="R500" s="16" t="s">
        <v>3008</v>
      </c>
    </row>
    <row r="501" spans="1:18" ht="63" x14ac:dyDescent="0.25">
      <c r="A501" s="19" t="s">
        <v>3044</v>
      </c>
      <c r="B501" s="19" t="s">
        <v>3045</v>
      </c>
      <c r="C501" s="17"/>
      <c r="D501" s="17" t="s">
        <v>3046</v>
      </c>
      <c r="E501" s="17" t="s">
        <v>75</v>
      </c>
      <c r="F501" s="17" t="s">
        <v>47</v>
      </c>
      <c r="G501" s="17"/>
      <c r="H501" s="17" t="s">
        <v>1364</v>
      </c>
      <c r="I501" s="17" t="s">
        <v>913</v>
      </c>
      <c r="J501" s="17" t="s">
        <v>3047</v>
      </c>
      <c r="K501" s="17"/>
      <c r="L501" s="17" t="s">
        <v>1366</v>
      </c>
      <c r="M501" s="17" t="s">
        <v>1367</v>
      </c>
      <c r="N501" s="17" t="s">
        <v>52</v>
      </c>
      <c r="O501" s="17" t="s">
        <v>53</v>
      </c>
      <c r="P501" s="17" t="s">
        <v>181</v>
      </c>
      <c r="Q501" s="17" t="s">
        <v>55</v>
      </c>
      <c r="R501" s="17">
        <v>-11</v>
      </c>
    </row>
    <row r="502" spans="1:18" ht="105" x14ac:dyDescent="0.25">
      <c r="A502" s="19" t="s">
        <v>3048</v>
      </c>
      <c r="B502" s="19" t="s">
        <v>3049</v>
      </c>
      <c r="C502" s="16"/>
      <c r="D502" s="16" t="s">
        <v>3050</v>
      </c>
      <c r="E502" s="16" t="s">
        <v>46</v>
      </c>
      <c r="F502" s="16" t="s">
        <v>47</v>
      </c>
      <c r="G502" s="16"/>
      <c r="H502" s="16" t="s">
        <v>3051</v>
      </c>
      <c r="I502" s="16" t="s">
        <v>3052</v>
      </c>
      <c r="J502" s="16" t="s">
        <v>3053</v>
      </c>
      <c r="K502" s="16"/>
      <c r="L502" s="16" t="s">
        <v>3054</v>
      </c>
      <c r="M502" s="16" t="s">
        <v>3055</v>
      </c>
      <c r="N502" s="16" t="s">
        <v>916</v>
      </c>
      <c r="O502" s="16" t="s">
        <v>869</v>
      </c>
      <c r="P502" s="16" t="s">
        <v>81</v>
      </c>
      <c r="Q502" s="16" t="s">
        <v>142</v>
      </c>
      <c r="R502" s="16" t="s">
        <v>3056</v>
      </c>
    </row>
    <row r="503" spans="1:18" ht="105" x14ac:dyDescent="0.25">
      <c r="A503" s="19" t="s">
        <v>3057</v>
      </c>
      <c r="B503" s="19" t="s">
        <v>3058</v>
      </c>
      <c r="C503" s="17"/>
      <c r="D503" s="17" t="s">
        <v>3059</v>
      </c>
      <c r="E503" s="17" t="s">
        <v>1869</v>
      </c>
      <c r="F503" s="17" t="s">
        <v>47</v>
      </c>
      <c r="G503" s="17"/>
      <c r="H503" s="17" t="s">
        <v>208</v>
      </c>
      <c r="I503" s="17" t="s">
        <v>3060</v>
      </c>
      <c r="J503" s="17" t="s">
        <v>3061</v>
      </c>
      <c r="K503" s="17"/>
      <c r="L503" s="17" t="s">
        <v>3062</v>
      </c>
      <c r="M503" s="17"/>
      <c r="N503" s="17" t="s">
        <v>868</v>
      </c>
      <c r="O503" s="17" t="s">
        <v>869</v>
      </c>
      <c r="P503" s="17" t="s">
        <v>81</v>
      </c>
      <c r="Q503" s="17" t="s">
        <v>55</v>
      </c>
      <c r="R503" s="17" t="s">
        <v>3056</v>
      </c>
    </row>
    <row r="504" spans="1:18" ht="52.5" x14ac:dyDescent="0.25">
      <c r="A504" s="19" t="s">
        <v>3063</v>
      </c>
      <c r="B504" s="19" t="s">
        <v>3064</v>
      </c>
      <c r="C504" s="16"/>
      <c r="D504" s="16" t="s">
        <v>3065</v>
      </c>
      <c r="E504" s="16" t="s">
        <v>60</v>
      </c>
      <c r="F504" s="16" t="s">
        <v>47</v>
      </c>
      <c r="G504" s="16"/>
      <c r="H504" s="16" t="s">
        <v>3066</v>
      </c>
      <c r="I504" s="16" t="s">
        <v>3067</v>
      </c>
      <c r="J504" s="16" t="s">
        <v>3068</v>
      </c>
      <c r="K504" s="16"/>
      <c r="L504" s="16" t="s">
        <v>3069</v>
      </c>
      <c r="M504" s="16"/>
      <c r="N504" s="16" t="s">
        <v>2677</v>
      </c>
      <c r="O504" s="16" t="s">
        <v>423</v>
      </c>
      <c r="P504" s="16" t="s">
        <v>181</v>
      </c>
      <c r="Q504" s="16" t="s">
        <v>55</v>
      </c>
      <c r="R504" s="16" t="s">
        <v>3008</v>
      </c>
    </row>
    <row r="505" spans="1:18" ht="73.5" x14ac:dyDescent="0.25">
      <c r="A505" s="19" t="s">
        <v>3070</v>
      </c>
      <c r="B505" s="19" t="s">
        <v>3071</v>
      </c>
      <c r="C505" s="17"/>
      <c r="D505" s="17" t="s">
        <v>3072</v>
      </c>
      <c r="E505" s="17" t="s">
        <v>46</v>
      </c>
      <c r="F505" s="17" t="s">
        <v>47</v>
      </c>
      <c r="G505" s="17"/>
      <c r="H505" s="17" t="s">
        <v>3073</v>
      </c>
      <c r="I505" s="17" t="s">
        <v>3074</v>
      </c>
      <c r="J505" s="17" t="s">
        <v>3075</v>
      </c>
      <c r="K505" s="17"/>
      <c r="L505" s="17" t="s">
        <v>3076</v>
      </c>
      <c r="M505" s="17"/>
      <c r="N505" s="17" t="s">
        <v>388</v>
      </c>
      <c r="O505" s="17" t="s">
        <v>370</v>
      </c>
      <c r="P505" s="17" t="s">
        <v>181</v>
      </c>
      <c r="Q505" s="17" t="s">
        <v>55</v>
      </c>
      <c r="R505" s="17" t="s">
        <v>3056</v>
      </c>
    </row>
    <row r="506" spans="1:18" ht="105" x14ac:dyDescent="0.25">
      <c r="A506" s="19" t="s">
        <v>3077</v>
      </c>
      <c r="B506" s="19" t="s">
        <v>3078</v>
      </c>
      <c r="C506" s="16"/>
      <c r="D506" s="16" t="s">
        <v>3079</v>
      </c>
      <c r="E506" s="16" t="s">
        <v>46</v>
      </c>
      <c r="F506" s="16" t="s">
        <v>47</v>
      </c>
      <c r="G506" s="16"/>
      <c r="H506" s="16" t="s">
        <v>442</v>
      </c>
      <c r="I506" s="16" t="s">
        <v>443</v>
      </c>
      <c r="J506" s="16" t="s">
        <v>3080</v>
      </c>
      <c r="K506" s="16"/>
      <c r="L506" s="16" t="s">
        <v>445</v>
      </c>
      <c r="M506" s="16" t="s">
        <v>446</v>
      </c>
      <c r="N506" s="16" t="s">
        <v>868</v>
      </c>
      <c r="O506" s="16" t="s">
        <v>869</v>
      </c>
      <c r="P506" s="16" t="s">
        <v>81</v>
      </c>
      <c r="Q506" s="16" t="s">
        <v>55</v>
      </c>
      <c r="R506" s="16" t="s">
        <v>3056</v>
      </c>
    </row>
    <row r="507" spans="1:18" ht="94.5" x14ac:dyDescent="0.25">
      <c r="A507" s="19" t="s">
        <v>3081</v>
      </c>
      <c r="B507" s="19" t="s">
        <v>3082</v>
      </c>
      <c r="C507" s="17"/>
      <c r="D507" s="17" t="s">
        <v>3083</v>
      </c>
      <c r="E507" s="17" t="s">
        <v>60</v>
      </c>
      <c r="F507" s="17" t="s">
        <v>47</v>
      </c>
      <c r="G507" s="17"/>
      <c r="H507" s="17" t="s">
        <v>3084</v>
      </c>
      <c r="I507" s="17" t="s">
        <v>3085</v>
      </c>
      <c r="J507" s="17" t="s">
        <v>3086</v>
      </c>
      <c r="K507" s="17"/>
      <c r="L507" s="17" t="s">
        <v>3087</v>
      </c>
      <c r="M507" s="17"/>
      <c r="N507" s="17" t="s">
        <v>52</v>
      </c>
      <c r="O507" s="17" t="s">
        <v>53</v>
      </c>
      <c r="P507" s="17" t="s">
        <v>1471</v>
      </c>
      <c r="Q507" s="17" t="s">
        <v>55</v>
      </c>
      <c r="R507" s="17" t="s">
        <v>3088</v>
      </c>
    </row>
    <row r="508" spans="1:18" ht="63" x14ac:dyDescent="0.25">
      <c r="A508" s="19" t="s">
        <v>3089</v>
      </c>
      <c r="B508" s="19" t="s">
        <v>3090</v>
      </c>
      <c r="C508" s="16"/>
      <c r="D508" s="16" t="s">
        <v>3091</v>
      </c>
      <c r="E508" s="16" t="s">
        <v>60</v>
      </c>
      <c r="F508" s="16" t="s">
        <v>47</v>
      </c>
      <c r="G508" s="16"/>
      <c r="H508" s="16" t="s">
        <v>1364</v>
      </c>
      <c r="I508" s="16" t="s">
        <v>913</v>
      </c>
      <c r="J508" s="16" t="s">
        <v>3047</v>
      </c>
      <c r="K508" s="16"/>
      <c r="L508" s="16" t="s">
        <v>1366</v>
      </c>
      <c r="M508" s="16" t="s">
        <v>1367</v>
      </c>
      <c r="N508" s="16" t="s">
        <v>1199</v>
      </c>
      <c r="O508" s="16" t="s">
        <v>104</v>
      </c>
      <c r="P508" s="16" t="s">
        <v>105</v>
      </c>
      <c r="Q508" s="16" t="s">
        <v>55</v>
      </c>
      <c r="R508" s="16" t="s">
        <v>3088</v>
      </c>
    </row>
    <row r="509" spans="1:18" ht="52.5" x14ac:dyDescent="0.25">
      <c r="A509" s="19" t="s">
        <v>3092</v>
      </c>
      <c r="B509" s="19" t="s">
        <v>3093</v>
      </c>
      <c r="C509" s="17"/>
      <c r="D509" s="17" t="s">
        <v>3094</v>
      </c>
      <c r="E509" s="17" t="s">
        <v>60</v>
      </c>
      <c r="F509" s="17" t="s">
        <v>47</v>
      </c>
      <c r="G509" s="17"/>
      <c r="H509" s="17" t="s">
        <v>98</v>
      </c>
      <c r="I509" s="17" t="s">
        <v>3095</v>
      </c>
      <c r="J509" s="17" t="s">
        <v>3096</v>
      </c>
      <c r="K509" s="17"/>
      <c r="L509" s="17" t="s">
        <v>3097</v>
      </c>
      <c r="M509" s="17" t="s">
        <v>3098</v>
      </c>
      <c r="N509" s="17" t="s">
        <v>170</v>
      </c>
      <c r="O509" s="17" t="s">
        <v>152</v>
      </c>
      <c r="P509" s="17" t="s">
        <v>181</v>
      </c>
      <c r="Q509" s="17" t="s">
        <v>55</v>
      </c>
      <c r="R509" s="17" t="s">
        <v>3088</v>
      </c>
    </row>
    <row r="510" spans="1:18" ht="94.5" x14ac:dyDescent="0.25">
      <c r="A510" s="19" t="s">
        <v>3099</v>
      </c>
      <c r="B510" s="19" t="s">
        <v>3100</v>
      </c>
      <c r="C510" s="16"/>
      <c r="D510" s="16" t="s">
        <v>3101</v>
      </c>
      <c r="E510" s="16" t="s">
        <v>1576</v>
      </c>
      <c r="F510" s="16" t="s">
        <v>47</v>
      </c>
      <c r="G510" s="16"/>
      <c r="H510" s="16" t="s">
        <v>3102</v>
      </c>
      <c r="I510" s="16" t="s">
        <v>2674</v>
      </c>
      <c r="J510" s="16" t="s">
        <v>3103</v>
      </c>
      <c r="K510" s="16"/>
      <c r="L510" s="16" t="s">
        <v>3104</v>
      </c>
      <c r="M510" s="16"/>
      <c r="N510" s="16" t="s">
        <v>1461</v>
      </c>
      <c r="O510" s="16" t="s">
        <v>1462</v>
      </c>
      <c r="P510" s="16" t="s">
        <v>3105</v>
      </c>
      <c r="Q510" s="16" t="s">
        <v>55</v>
      </c>
      <c r="R510" s="16" t="s">
        <v>3088</v>
      </c>
    </row>
    <row r="511" spans="1:18" ht="63" x14ac:dyDescent="0.25">
      <c r="A511" s="19" t="s">
        <v>3106</v>
      </c>
      <c r="B511" s="19" t="s">
        <v>3107</v>
      </c>
      <c r="C511" s="17"/>
      <c r="D511" s="17" t="s">
        <v>3108</v>
      </c>
      <c r="E511" s="17" t="s">
        <v>60</v>
      </c>
      <c r="F511" s="17" t="s">
        <v>47</v>
      </c>
      <c r="G511" s="17"/>
      <c r="H511" s="17" t="s">
        <v>3109</v>
      </c>
      <c r="I511" s="17" t="s">
        <v>3110</v>
      </c>
      <c r="J511" s="17" t="s">
        <v>3111</v>
      </c>
      <c r="K511" s="17"/>
      <c r="L511" s="17" t="s">
        <v>3112</v>
      </c>
      <c r="M511" s="17" t="s">
        <v>3113</v>
      </c>
      <c r="N511" s="17" t="s">
        <v>124</v>
      </c>
      <c r="O511" s="17" t="s">
        <v>104</v>
      </c>
      <c r="P511" s="17" t="s">
        <v>181</v>
      </c>
      <c r="Q511" s="17" t="s">
        <v>55</v>
      </c>
      <c r="R511" s="17" t="s">
        <v>3088</v>
      </c>
    </row>
    <row r="512" spans="1:18" ht="52.5" x14ac:dyDescent="0.25">
      <c r="A512" s="19" t="s">
        <v>3114</v>
      </c>
      <c r="B512" s="19" t="s">
        <v>3115</v>
      </c>
      <c r="C512" s="16"/>
      <c r="D512" s="16" t="s">
        <v>3116</v>
      </c>
      <c r="E512" s="16" t="s">
        <v>1869</v>
      </c>
      <c r="F512" s="16" t="s">
        <v>47</v>
      </c>
      <c r="G512" s="16"/>
      <c r="H512" s="16" t="s">
        <v>3117</v>
      </c>
      <c r="I512" s="16" t="s">
        <v>3118</v>
      </c>
      <c r="J512" s="16" t="s">
        <v>3119</v>
      </c>
      <c r="K512" s="16"/>
      <c r="L512" s="16" t="s">
        <v>3120</v>
      </c>
      <c r="M512" s="16" t="s">
        <v>3121</v>
      </c>
      <c r="N512" s="16" t="s">
        <v>447</v>
      </c>
      <c r="O512" s="16" t="s">
        <v>152</v>
      </c>
      <c r="P512" s="16" t="s">
        <v>153</v>
      </c>
      <c r="Q512" s="16" t="s">
        <v>55</v>
      </c>
      <c r="R512" s="16" t="s">
        <v>3122</v>
      </c>
    </row>
    <row r="513" spans="1:18" ht="73.5" x14ac:dyDescent="0.25">
      <c r="A513" s="19" t="s">
        <v>3123</v>
      </c>
      <c r="B513" s="19" t="s">
        <v>3124</v>
      </c>
      <c r="C513" s="17"/>
      <c r="D513" s="17" t="s">
        <v>3125</v>
      </c>
      <c r="E513" s="17" t="s">
        <v>60</v>
      </c>
      <c r="F513" s="17" t="s">
        <v>47</v>
      </c>
      <c r="G513" s="17"/>
      <c r="H513" s="17" t="s">
        <v>3126</v>
      </c>
      <c r="I513" s="17" t="s">
        <v>3127</v>
      </c>
      <c r="J513" s="17" t="s">
        <v>3128</v>
      </c>
      <c r="K513" s="17" t="s">
        <v>3129</v>
      </c>
      <c r="L513" s="17" t="s">
        <v>3130</v>
      </c>
      <c r="M513" s="17" t="s">
        <v>3131</v>
      </c>
      <c r="N513" s="17" t="s">
        <v>124</v>
      </c>
      <c r="O513" s="17" t="s">
        <v>104</v>
      </c>
      <c r="P513" s="17" t="s">
        <v>181</v>
      </c>
      <c r="Q513" s="17" t="s">
        <v>55</v>
      </c>
      <c r="R513" s="17" t="s">
        <v>3088</v>
      </c>
    </row>
    <row r="514" spans="1:18" ht="63" x14ac:dyDescent="0.25">
      <c r="A514" s="19" t="s">
        <v>3132</v>
      </c>
      <c r="B514" s="19" t="s">
        <v>3133</v>
      </c>
      <c r="C514" s="16"/>
      <c r="D514" s="16" t="s">
        <v>3134</v>
      </c>
      <c r="E514" s="16" t="s">
        <v>60</v>
      </c>
      <c r="F514" s="16" t="s">
        <v>47</v>
      </c>
      <c r="G514" s="16"/>
      <c r="H514" s="16" t="s">
        <v>3135</v>
      </c>
      <c r="I514" s="16" t="s">
        <v>3136</v>
      </c>
      <c r="J514" s="16" t="s">
        <v>3137</v>
      </c>
      <c r="K514" s="16"/>
      <c r="L514" s="16" t="s">
        <v>3138</v>
      </c>
      <c r="M514" s="16"/>
      <c r="N514" s="16" t="s">
        <v>388</v>
      </c>
      <c r="O514" s="16" t="s">
        <v>370</v>
      </c>
      <c r="P514" s="16" t="s">
        <v>181</v>
      </c>
      <c r="Q514" s="16" t="s">
        <v>142</v>
      </c>
      <c r="R514" s="16" t="s">
        <v>3088</v>
      </c>
    </row>
    <row r="515" spans="1:18" ht="52.5" x14ac:dyDescent="0.25">
      <c r="A515" s="19" t="s">
        <v>3139</v>
      </c>
      <c r="B515" s="19" t="s">
        <v>3140</v>
      </c>
      <c r="C515" s="17"/>
      <c r="D515" s="17" t="s">
        <v>3141</v>
      </c>
      <c r="E515" s="17" t="s">
        <v>75</v>
      </c>
      <c r="F515" s="17" t="s">
        <v>47</v>
      </c>
      <c r="G515" s="17"/>
      <c r="H515" s="17" t="s">
        <v>1148</v>
      </c>
      <c r="I515" s="17" t="s">
        <v>1149</v>
      </c>
      <c r="J515" s="17" t="s">
        <v>1150</v>
      </c>
      <c r="K515" s="17"/>
      <c r="L515" s="17" t="s">
        <v>1151</v>
      </c>
      <c r="M515" s="17" t="s">
        <v>1152</v>
      </c>
      <c r="N515" s="17" t="s">
        <v>52</v>
      </c>
      <c r="O515" s="17" t="s">
        <v>53</v>
      </c>
      <c r="P515" s="17" t="s">
        <v>81</v>
      </c>
      <c r="Q515" s="17" t="s">
        <v>55</v>
      </c>
      <c r="R515" s="17" t="s">
        <v>1555</v>
      </c>
    </row>
    <row r="516" spans="1:18" ht="84" x14ac:dyDescent="0.25">
      <c r="A516" s="19" t="s">
        <v>3142</v>
      </c>
      <c r="B516" s="19" t="s">
        <v>3143</v>
      </c>
      <c r="C516" s="16"/>
      <c r="D516" s="16" t="s">
        <v>3144</v>
      </c>
      <c r="E516" s="16" t="s">
        <v>60</v>
      </c>
      <c r="F516" s="16" t="s">
        <v>47</v>
      </c>
      <c r="G516" s="16"/>
      <c r="H516" s="16" t="s">
        <v>3145</v>
      </c>
      <c r="I516" s="16" t="s">
        <v>3146</v>
      </c>
      <c r="J516" s="16" t="s">
        <v>3147</v>
      </c>
      <c r="K516" s="16"/>
      <c r="L516" s="16" t="s">
        <v>3148</v>
      </c>
      <c r="M516" s="16"/>
      <c r="N516" s="16" t="s">
        <v>2518</v>
      </c>
      <c r="O516" s="16" t="s">
        <v>92</v>
      </c>
      <c r="P516" s="16" t="s">
        <v>181</v>
      </c>
      <c r="Q516" s="16" t="s">
        <v>55</v>
      </c>
      <c r="R516" s="16" t="s">
        <v>3088</v>
      </c>
    </row>
    <row r="517" spans="1:18" ht="63" x14ac:dyDescent="0.25">
      <c r="A517" s="19" t="s">
        <v>3149</v>
      </c>
      <c r="B517" s="19" t="s">
        <v>3150</v>
      </c>
      <c r="C517" s="17"/>
      <c r="D517" s="17" t="s">
        <v>3151</v>
      </c>
      <c r="E517" s="17" t="s">
        <v>75</v>
      </c>
      <c r="F517" s="17" t="s">
        <v>47</v>
      </c>
      <c r="G517" s="17"/>
      <c r="H517" s="17" t="s">
        <v>3152</v>
      </c>
      <c r="I517" s="17" t="s">
        <v>3153</v>
      </c>
      <c r="J517" s="17" t="s">
        <v>3154</v>
      </c>
      <c r="K517" s="17"/>
      <c r="L517" s="17" t="s">
        <v>3155</v>
      </c>
      <c r="M517" s="17"/>
      <c r="N517" s="17" t="s">
        <v>369</v>
      </c>
      <c r="O517" s="17" t="s">
        <v>370</v>
      </c>
      <c r="P517" s="17" t="s">
        <v>181</v>
      </c>
      <c r="Q517" s="17" t="s">
        <v>55</v>
      </c>
      <c r="R517" s="17" t="s">
        <v>1555</v>
      </c>
    </row>
    <row r="518" spans="1:18" ht="31.5" x14ac:dyDescent="0.25">
      <c r="A518" s="19" t="s">
        <v>3156</v>
      </c>
      <c r="B518" s="19" t="s">
        <v>3157</v>
      </c>
      <c r="C518" s="16"/>
      <c r="D518" s="16" t="s">
        <v>3158</v>
      </c>
      <c r="E518" s="16" t="s">
        <v>60</v>
      </c>
      <c r="F518" s="16" t="s">
        <v>47</v>
      </c>
      <c r="G518" s="16"/>
      <c r="H518" s="16" t="s">
        <v>3159</v>
      </c>
      <c r="I518" s="16" t="s">
        <v>3160</v>
      </c>
      <c r="J518" s="16" t="s">
        <v>3161</v>
      </c>
      <c r="K518" s="16"/>
      <c r="L518" s="16" t="s">
        <v>3162</v>
      </c>
      <c r="M518" s="16"/>
      <c r="N518" s="16" t="s">
        <v>422</v>
      </c>
      <c r="O518" s="16" t="s">
        <v>423</v>
      </c>
      <c r="P518" s="16" t="s">
        <v>181</v>
      </c>
      <c r="Q518" s="16" t="s">
        <v>55</v>
      </c>
      <c r="R518" s="16" t="s">
        <v>3088</v>
      </c>
    </row>
    <row r="519" spans="1:18" ht="105" x14ac:dyDescent="0.25">
      <c r="A519" s="19" t="s">
        <v>3163</v>
      </c>
      <c r="B519" s="19" t="s">
        <v>3164</v>
      </c>
      <c r="C519" s="17"/>
      <c r="D519" s="17" t="s">
        <v>3165</v>
      </c>
      <c r="E519" s="17" t="s">
        <v>60</v>
      </c>
      <c r="F519" s="17" t="s">
        <v>47</v>
      </c>
      <c r="G519" s="17"/>
      <c r="H519" s="17" t="s">
        <v>3166</v>
      </c>
      <c r="I519" s="17" t="s">
        <v>3167</v>
      </c>
      <c r="J519" s="17" t="s">
        <v>3168</v>
      </c>
      <c r="K519" s="17"/>
      <c r="L519" s="17" t="s">
        <v>3169</v>
      </c>
      <c r="M519" s="17"/>
      <c r="N519" s="17" t="s">
        <v>868</v>
      </c>
      <c r="O519" s="17" t="s">
        <v>869</v>
      </c>
      <c r="P519" s="17" t="s">
        <v>81</v>
      </c>
      <c r="Q519" s="17" t="s">
        <v>55</v>
      </c>
      <c r="R519" s="17" t="s">
        <v>3088</v>
      </c>
    </row>
    <row r="520" spans="1:18" ht="105" x14ac:dyDescent="0.25">
      <c r="A520" s="19" t="s">
        <v>3170</v>
      </c>
      <c r="B520" s="19" t="s">
        <v>3171</v>
      </c>
      <c r="C520" s="16"/>
      <c r="D520" s="16" t="s">
        <v>3172</v>
      </c>
      <c r="E520" s="16" t="s">
        <v>75</v>
      </c>
      <c r="F520" s="16" t="s">
        <v>47</v>
      </c>
      <c r="G520" s="16"/>
      <c r="H520" s="16" t="s">
        <v>3173</v>
      </c>
      <c r="I520" s="16" t="s">
        <v>3174</v>
      </c>
      <c r="J520" s="16" t="s">
        <v>3173</v>
      </c>
      <c r="K520" s="16"/>
      <c r="L520" s="16" t="s">
        <v>3175</v>
      </c>
      <c r="M520" s="16"/>
      <c r="N520" s="16" t="s">
        <v>868</v>
      </c>
      <c r="O520" s="16" t="s">
        <v>869</v>
      </c>
      <c r="P520" s="16" t="s">
        <v>81</v>
      </c>
      <c r="Q520" s="16" t="s">
        <v>55</v>
      </c>
      <c r="R520" s="16" t="s">
        <v>1555</v>
      </c>
    </row>
    <row r="521" spans="1:18" ht="73.5" x14ac:dyDescent="0.25">
      <c r="A521" s="19" t="s">
        <v>3176</v>
      </c>
      <c r="B521" s="19" t="s">
        <v>3177</v>
      </c>
      <c r="C521" s="17"/>
      <c r="D521" s="17" t="s">
        <v>3178</v>
      </c>
      <c r="E521" s="17" t="s">
        <v>60</v>
      </c>
      <c r="F521" s="17" t="s">
        <v>47</v>
      </c>
      <c r="G521" s="17"/>
      <c r="H521" s="17" t="s">
        <v>1559</v>
      </c>
      <c r="I521" s="17" t="s">
        <v>1560</v>
      </c>
      <c r="J521" s="17" t="s">
        <v>1561</v>
      </c>
      <c r="K521" s="17"/>
      <c r="L521" s="17" t="s">
        <v>1562</v>
      </c>
      <c r="M521" s="17" t="s">
        <v>1563</v>
      </c>
      <c r="N521" s="17" t="s">
        <v>170</v>
      </c>
      <c r="O521" s="17" t="s">
        <v>152</v>
      </c>
      <c r="P521" s="17" t="s">
        <v>181</v>
      </c>
      <c r="Q521" s="17" t="s">
        <v>55</v>
      </c>
      <c r="R521" s="17" t="s">
        <v>3088</v>
      </c>
    </row>
    <row r="522" spans="1:18" ht="73.5" x14ac:dyDescent="0.25">
      <c r="A522" s="19" t="s">
        <v>3179</v>
      </c>
      <c r="B522" s="19" t="s">
        <v>3180</v>
      </c>
      <c r="C522" s="16"/>
      <c r="D522" s="16" t="s">
        <v>3181</v>
      </c>
      <c r="E522" s="16" t="s">
        <v>60</v>
      </c>
      <c r="F522" s="16" t="s">
        <v>47</v>
      </c>
      <c r="G522" s="16"/>
      <c r="H522" s="16" t="s">
        <v>98</v>
      </c>
      <c r="I522" s="16" t="s">
        <v>99</v>
      </c>
      <c r="J522" s="16" t="s">
        <v>3182</v>
      </c>
      <c r="K522" s="16"/>
      <c r="L522" s="16" t="s">
        <v>3183</v>
      </c>
      <c r="M522" s="16" t="s">
        <v>3184</v>
      </c>
      <c r="N522" s="16" t="s">
        <v>576</v>
      </c>
      <c r="O522" s="16" t="s">
        <v>3185</v>
      </c>
      <c r="P522" s="16" t="s">
        <v>181</v>
      </c>
      <c r="Q522" s="16" t="s">
        <v>55</v>
      </c>
      <c r="R522" s="16" t="s">
        <v>3088</v>
      </c>
    </row>
    <row r="523" spans="1:18" ht="73.5" x14ac:dyDescent="0.25">
      <c r="A523" s="19" t="s">
        <v>3186</v>
      </c>
      <c r="B523" s="19" t="s">
        <v>3187</v>
      </c>
      <c r="C523" s="17"/>
      <c r="D523" s="17" t="s">
        <v>3188</v>
      </c>
      <c r="E523" s="17" t="s">
        <v>75</v>
      </c>
      <c r="F523" s="17" t="s">
        <v>47</v>
      </c>
      <c r="G523" s="17"/>
      <c r="H523" s="17" t="s">
        <v>3189</v>
      </c>
      <c r="I523" s="17" t="s">
        <v>3190</v>
      </c>
      <c r="J523" s="17" t="s">
        <v>3191</v>
      </c>
      <c r="K523" s="17" t="s">
        <v>3192</v>
      </c>
      <c r="L523" s="17" t="s">
        <v>3193</v>
      </c>
      <c r="M523" s="17" t="s">
        <v>3194</v>
      </c>
      <c r="N523" s="17" t="s">
        <v>170</v>
      </c>
      <c r="O523" s="17" t="s">
        <v>152</v>
      </c>
      <c r="P523" s="17" t="s">
        <v>181</v>
      </c>
      <c r="Q523" s="17" t="s">
        <v>55</v>
      </c>
      <c r="R523" s="17" t="s">
        <v>1555</v>
      </c>
    </row>
    <row r="524" spans="1:18" ht="105" x14ac:dyDescent="0.25">
      <c r="A524" s="19" t="s">
        <v>3195</v>
      </c>
      <c r="B524" s="19" t="s">
        <v>3196</v>
      </c>
      <c r="C524" s="16"/>
      <c r="D524" s="16" t="s">
        <v>3197</v>
      </c>
      <c r="E524" s="16" t="s">
        <v>60</v>
      </c>
      <c r="F524" s="16" t="s">
        <v>47</v>
      </c>
      <c r="G524" s="16"/>
      <c r="H524" s="16" t="s">
        <v>3198</v>
      </c>
      <c r="I524" s="16" t="s">
        <v>3199</v>
      </c>
      <c r="J524" s="16" t="s">
        <v>3200</v>
      </c>
      <c r="K524" s="16" t="s">
        <v>2949</v>
      </c>
      <c r="L524" s="16" t="s">
        <v>3201</v>
      </c>
      <c r="M524" s="16"/>
      <c r="N524" s="16" t="s">
        <v>3202</v>
      </c>
      <c r="O524" s="16" t="s">
        <v>869</v>
      </c>
      <c r="P524" s="16" t="s">
        <v>81</v>
      </c>
      <c r="Q524" s="16" t="s">
        <v>55</v>
      </c>
      <c r="R524" s="16" t="s">
        <v>3088</v>
      </c>
    </row>
    <row r="525" spans="1:18" ht="52.5" x14ac:dyDescent="0.25">
      <c r="A525" s="19" t="s">
        <v>3203</v>
      </c>
      <c r="B525" s="19" t="s">
        <v>3204</v>
      </c>
      <c r="C525" s="17"/>
      <c r="D525" s="17" t="s">
        <v>3205</v>
      </c>
      <c r="E525" s="17" t="s">
        <v>157</v>
      </c>
      <c r="F525" s="17" t="s">
        <v>47</v>
      </c>
      <c r="G525" s="17"/>
      <c r="H525" s="17" t="s">
        <v>3206</v>
      </c>
      <c r="I525" s="17" t="s">
        <v>3207</v>
      </c>
      <c r="J525" s="17" t="s">
        <v>3208</v>
      </c>
      <c r="K525" s="17"/>
      <c r="L525" s="17" t="s">
        <v>3209</v>
      </c>
      <c r="M525" s="17" t="s">
        <v>3210</v>
      </c>
      <c r="N525" s="17" t="s">
        <v>52</v>
      </c>
      <c r="O525" s="17" t="s">
        <v>53</v>
      </c>
      <c r="P525" s="17" t="s">
        <v>345</v>
      </c>
      <c r="Q525" s="17" t="s">
        <v>55</v>
      </c>
      <c r="R525" s="17" t="s">
        <v>3088</v>
      </c>
    </row>
    <row r="526" spans="1:18" ht="73.5" x14ac:dyDescent="0.25">
      <c r="A526" s="19" t="s">
        <v>3211</v>
      </c>
      <c r="B526" s="19" t="s">
        <v>3212</v>
      </c>
      <c r="C526" s="16"/>
      <c r="D526" s="16" t="s">
        <v>3213</v>
      </c>
      <c r="E526" s="16" t="s">
        <v>60</v>
      </c>
      <c r="F526" s="16" t="s">
        <v>47</v>
      </c>
      <c r="G526" s="16"/>
      <c r="H526" s="16" t="s">
        <v>118</v>
      </c>
      <c r="I526" s="16" t="s">
        <v>119</v>
      </c>
      <c r="J526" s="16" t="s">
        <v>120</v>
      </c>
      <c r="K526" s="16"/>
      <c r="L526" s="16" t="s">
        <v>122</v>
      </c>
      <c r="M526" s="16" t="s">
        <v>123</v>
      </c>
      <c r="N526" s="16" t="s">
        <v>124</v>
      </c>
      <c r="O526" s="16" t="s">
        <v>104</v>
      </c>
      <c r="P526" s="16" t="s">
        <v>181</v>
      </c>
      <c r="Q526" s="16" t="s">
        <v>55</v>
      </c>
      <c r="R526" s="16" t="s">
        <v>3088</v>
      </c>
    </row>
    <row r="527" spans="1:18" ht="52.5" x14ac:dyDescent="0.25">
      <c r="A527" s="19" t="s">
        <v>3214</v>
      </c>
      <c r="B527" s="19" t="s">
        <v>3215</v>
      </c>
      <c r="C527" s="17"/>
      <c r="D527" s="17" t="s">
        <v>3216</v>
      </c>
      <c r="E527" s="17" t="s">
        <v>157</v>
      </c>
      <c r="F527" s="17" t="s">
        <v>47</v>
      </c>
      <c r="G527" s="17"/>
      <c r="H527" s="17" t="s">
        <v>3206</v>
      </c>
      <c r="I527" s="17" t="s">
        <v>3207</v>
      </c>
      <c r="J527" s="17" t="s">
        <v>3208</v>
      </c>
      <c r="K527" s="17"/>
      <c r="L527" s="17" t="s">
        <v>3209</v>
      </c>
      <c r="M527" s="17" t="s">
        <v>3210</v>
      </c>
      <c r="N527" s="17" t="s">
        <v>52</v>
      </c>
      <c r="O527" s="17" t="s">
        <v>53</v>
      </c>
      <c r="P527" s="17" t="s">
        <v>345</v>
      </c>
      <c r="Q527" s="17" t="s">
        <v>55</v>
      </c>
      <c r="R527" s="17" t="s">
        <v>3088</v>
      </c>
    </row>
    <row r="528" spans="1:18" ht="73.5" x14ac:dyDescent="0.25">
      <c r="A528" s="19" t="s">
        <v>3217</v>
      </c>
      <c r="B528" s="19" t="s">
        <v>3218</v>
      </c>
      <c r="C528" s="16"/>
      <c r="D528" s="16" t="s">
        <v>3219</v>
      </c>
      <c r="E528" s="16" t="s">
        <v>60</v>
      </c>
      <c r="F528" s="16" t="s">
        <v>47</v>
      </c>
      <c r="G528" s="16"/>
      <c r="H528" s="16" t="s">
        <v>61</v>
      </c>
      <c r="I528" s="16" t="s">
        <v>62</v>
      </c>
      <c r="J528" s="16" t="s">
        <v>71</v>
      </c>
      <c r="K528" s="16"/>
      <c r="L528" s="16" t="s">
        <v>64</v>
      </c>
      <c r="M528" s="16"/>
      <c r="N528" s="16" t="s">
        <v>458</v>
      </c>
      <c r="O528" s="16" t="s">
        <v>104</v>
      </c>
      <c r="P528" s="16" t="s">
        <v>105</v>
      </c>
      <c r="Q528" s="16" t="s">
        <v>55</v>
      </c>
      <c r="R528" s="16" t="s">
        <v>3088</v>
      </c>
    </row>
    <row r="529" spans="1:18" ht="42" x14ac:dyDescent="0.25">
      <c r="A529" s="19" t="s">
        <v>3220</v>
      </c>
      <c r="B529" s="19" t="s">
        <v>3221</v>
      </c>
      <c r="C529" s="17"/>
      <c r="D529" s="17" t="s">
        <v>3222</v>
      </c>
      <c r="E529" s="17" t="s">
        <v>157</v>
      </c>
      <c r="F529" s="17" t="s">
        <v>47</v>
      </c>
      <c r="G529" s="17"/>
      <c r="H529" s="17" t="s">
        <v>1535</v>
      </c>
      <c r="I529" s="17" t="s">
        <v>1536</v>
      </c>
      <c r="J529" s="17" t="s">
        <v>1537</v>
      </c>
      <c r="K529" s="17"/>
      <c r="L529" s="17" t="s">
        <v>1538</v>
      </c>
      <c r="M529" s="17" t="s">
        <v>1539</v>
      </c>
      <c r="N529" s="17" t="s">
        <v>179</v>
      </c>
      <c r="O529" s="17" t="s">
        <v>180</v>
      </c>
      <c r="P529" s="17" t="s">
        <v>181</v>
      </c>
      <c r="Q529" s="17" t="s">
        <v>55</v>
      </c>
      <c r="R529" s="17" t="s">
        <v>3088</v>
      </c>
    </row>
    <row r="530" spans="1:18" ht="52.5" x14ac:dyDescent="0.25">
      <c r="A530" s="19" t="s">
        <v>3223</v>
      </c>
      <c r="B530" s="19" t="s">
        <v>3224</v>
      </c>
      <c r="C530" s="16"/>
      <c r="D530" s="16" t="s">
        <v>3225</v>
      </c>
      <c r="E530" s="16" t="s">
        <v>157</v>
      </c>
      <c r="F530" s="16" t="s">
        <v>47</v>
      </c>
      <c r="G530" s="16"/>
      <c r="H530" s="16" t="s">
        <v>3226</v>
      </c>
      <c r="I530" s="16" t="s">
        <v>3227</v>
      </c>
      <c r="J530" s="16" t="s">
        <v>3228</v>
      </c>
      <c r="K530" s="16"/>
      <c r="L530" s="16" t="s">
        <v>3229</v>
      </c>
      <c r="M530" s="16" t="s">
        <v>3230</v>
      </c>
      <c r="N530" s="16" t="s">
        <v>179</v>
      </c>
      <c r="O530" s="16" t="s">
        <v>180</v>
      </c>
      <c r="P530" s="16" t="s">
        <v>181</v>
      </c>
      <c r="Q530" s="16" t="s">
        <v>55</v>
      </c>
      <c r="R530" s="16" t="s">
        <v>3088</v>
      </c>
    </row>
    <row r="531" spans="1:18" ht="63" x14ac:dyDescent="0.25">
      <c r="A531" s="19" t="s">
        <v>3231</v>
      </c>
      <c r="B531" s="19" t="s">
        <v>3232</v>
      </c>
      <c r="C531" s="17"/>
      <c r="D531" s="17" t="s">
        <v>3233</v>
      </c>
      <c r="E531" s="17" t="s">
        <v>60</v>
      </c>
      <c r="F531" s="17" t="s">
        <v>47</v>
      </c>
      <c r="G531" s="17"/>
      <c r="H531" s="17" t="s">
        <v>3234</v>
      </c>
      <c r="I531" s="17" t="s">
        <v>3235</v>
      </c>
      <c r="J531" s="17" t="s">
        <v>3236</v>
      </c>
      <c r="K531" s="17"/>
      <c r="L531" s="17" t="s">
        <v>3237</v>
      </c>
      <c r="M531" s="17" t="s">
        <v>3238</v>
      </c>
      <c r="N531" s="17" t="s">
        <v>52</v>
      </c>
      <c r="O531" s="17" t="s">
        <v>53</v>
      </c>
      <c r="P531" s="17" t="s">
        <v>360</v>
      </c>
      <c r="Q531" s="17" t="s">
        <v>142</v>
      </c>
      <c r="R531" s="17" t="s">
        <v>3088</v>
      </c>
    </row>
    <row r="532" spans="1:18" ht="63" x14ac:dyDescent="0.25">
      <c r="A532" s="19" t="s">
        <v>3239</v>
      </c>
      <c r="B532" s="19" t="s">
        <v>3240</v>
      </c>
      <c r="C532" s="16"/>
      <c r="D532" s="16" t="s">
        <v>3241</v>
      </c>
      <c r="E532" s="16" t="s">
        <v>60</v>
      </c>
      <c r="F532" s="16" t="s">
        <v>47</v>
      </c>
      <c r="G532" s="16"/>
      <c r="H532" s="16" t="s">
        <v>3242</v>
      </c>
      <c r="I532" s="16" t="s">
        <v>3243</v>
      </c>
      <c r="J532" s="16" t="s">
        <v>3244</v>
      </c>
      <c r="K532" s="16"/>
      <c r="L532" s="16" t="s">
        <v>3245</v>
      </c>
      <c r="M532" s="16" t="s">
        <v>3246</v>
      </c>
      <c r="N532" s="16" t="s">
        <v>124</v>
      </c>
      <c r="O532" s="16" t="s">
        <v>104</v>
      </c>
      <c r="P532" s="16" t="s">
        <v>181</v>
      </c>
      <c r="Q532" s="16" t="s">
        <v>55</v>
      </c>
      <c r="R532" s="16" t="s">
        <v>3088</v>
      </c>
    </row>
    <row r="533" spans="1:18" ht="52.5" x14ac:dyDescent="0.25">
      <c r="A533" s="19" t="s">
        <v>3247</v>
      </c>
      <c r="B533" s="19" t="s">
        <v>3248</v>
      </c>
      <c r="C533" s="17"/>
      <c r="D533" s="17" t="s">
        <v>3249</v>
      </c>
      <c r="E533" s="17" t="s">
        <v>157</v>
      </c>
      <c r="F533" s="17" t="s">
        <v>47</v>
      </c>
      <c r="G533" s="17"/>
      <c r="H533" s="17" t="s">
        <v>3250</v>
      </c>
      <c r="I533" s="17" t="s">
        <v>3251</v>
      </c>
      <c r="J533" s="17" t="s">
        <v>3252</v>
      </c>
      <c r="K533" s="17"/>
      <c r="L533" s="17" t="s">
        <v>3253</v>
      </c>
      <c r="M533" s="17" t="s">
        <v>3254</v>
      </c>
      <c r="N533" s="17" t="s">
        <v>179</v>
      </c>
      <c r="O533" s="17" t="s">
        <v>180</v>
      </c>
      <c r="P533" s="17" t="s">
        <v>181</v>
      </c>
      <c r="Q533" s="17" t="s">
        <v>55</v>
      </c>
      <c r="R533" s="17" t="s">
        <v>3088</v>
      </c>
    </row>
    <row r="534" spans="1:18" ht="73.5" x14ac:dyDescent="0.25">
      <c r="A534" s="19" t="s">
        <v>3255</v>
      </c>
      <c r="B534" s="19" t="s">
        <v>3256</v>
      </c>
      <c r="C534" s="16"/>
      <c r="D534" s="16" t="s">
        <v>3257</v>
      </c>
      <c r="E534" s="16" t="s">
        <v>60</v>
      </c>
      <c r="F534" s="16" t="s">
        <v>47</v>
      </c>
      <c r="G534" s="16"/>
      <c r="H534" s="16" t="s">
        <v>61</v>
      </c>
      <c r="I534" s="16" t="s">
        <v>62</v>
      </c>
      <c r="J534" s="16" t="s">
        <v>63</v>
      </c>
      <c r="K534" s="16"/>
      <c r="L534" s="16" t="s">
        <v>64</v>
      </c>
      <c r="M534" s="16" t="s">
        <v>65</v>
      </c>
      <c r="N534" s="16" t="s">
        <v>458</v>
      </c>
      <c r="O534" s="16" t="s">
        <v>104</v>
      </c>
      <c r="P534" s="16" t="s">
        <v>105</v>
      </c>
      <c r="Q534" s="16" t="s">
        <v>55</v>
      </c>
      <c r="R534" s="16" t="s">
        <v>3088</v>
      </c>
    </row>
    <row r="535" spans="1:18" ht="73.5" x14ac:dyDescent="0.25">
      <c r="A535" s="19" t="s">
        <v>3258</v>
      </c>
      <c r="B535" s="19" t="s">
        <v>3259</v>
      </c>
      <c r="C535" s="17"/>
      <c r="D535" s="17" t="s">
        <v>3260</v>
      </c>
      <c r="E535" s="17" t="s">
        <v>60</v>
      </c>
      <c r="F535" s="17" t="s">
        <v>47</v>
      </c>
      <c r="G535" s="17"/>
      <c r="H535" s="17" t="s">
        <v>2358</v>
      </c>
      <c r="I535" s="17" t="s">
        <v>2359</v>
      </c>
      <c r="J535" s="17" t="s">
        <v>2360</v>
      </c>
      <c r="K535" s="17"/>
      <c r="L535" s="17" t="s">
        <v>2361</v>
      </c>
      <c r="M535" s="17" t="s">
        <v>2362</v>
      </c>
      <c r="N535" s="17" t="s">
        <v>52</v>
      </c>
      <c r="O535" s="17" t="s">
        <v>53</v>
      </c>
      <c r="P535" s="17" t="s">
        <v>360</v>
      </c>
      <c r="Q535" s="17" t="s">
        <v>55</v>
      </c>
      <c r="R535" s="17" t="s">
        <v>3088</v>
      </c>
    </row>
    <row r="536" spans="1:18" ht="52.5" x14ac:dyDescent="0.25">
      <c r="A536" s="19" t="s">
        <v>3261</v>
      </c>
      <c r="B536" s="19" t="s">
        <v>3262</v>
      </c>
      <c r="C536" s="16"/>
      <c r="D536" s="16" t="s">
        <v>3263</v>
      </c>
      <c r="E536" s="16" t="s">
        <v>75</v>
      </c>
      <c r="F536" s="16" t="s">
        <v>47</v>
      </c>
      <c r="G536" s="16"/>
      <c r="H536" s="16" t="s">
        <v>98</v>
      </c>
      <c r="I536" s="16" t="s">
        <v>3264</v>
      </c>
      <c r="J536" s="16" t="s">
        <v>3265</v>
      </c>
      <c r="K536" s="16"/>
      <c r="L536" s="16" t="s">
        <v>3266</v>
      </c>
      <c r="M536" s="16" t="s">
        <v>3267</v>
      </c>
      <c r="N536" s="16" t="s">
        <v>170</v>
      </c>
      <c r="O536" s="16" t="s">
        <v>152</v>
      </c>
      <c r="P536" s="16" t="s">
        <v>181</v>
      </c>
      <c r="Q536" s="16" t="s">
        <v>55</v>
      </c>
      <c r="R536" s="16" t="s">
        <v>1555</v>
      </c>
    </row>
    <row r="537" spans="1:18" ht="136.5" x14ac:dyDescent="0.25">
      <c r="A537" s="19" t="s">
        <v>3268</v>
      </c>
      <c r="B537" s="19" t="s">
        <v>3269</v>
      </c>
      <c r="C537" s="17"/>
      <c r="D537" s="17" t="s">
        <v>3270</v>
      </c>
      <c r="E537" s="17" t="s">
        <v>75</v>
      </c>
      <c r="F537" s="17" t="s">
        <v>47</v>
      </c>
      <c r="G537" s="17"/>
      <c r="H537" s="17" t="s">
        <v>3271</v>
      </c>
      <c r="I537" s="17" t="s">
        <v>2674</v>
      </c>
      <c r="J537" s="17" t="s">
        <v>3272</v>
      </c>
      <c r="K537" s="17"/>
      <c r="L537" s="17" t="s">
        <v>3273</v>
      </c>
      <c r="M537" s="17"/>
      <c r="N537" s="17" t="s">
        <v>52</v>
      </c>
      <c r="O537" s="17" t="s">
        <v>53</v>
      </c>
      <c r="P537" s="17" t="s">
        <v>81</v>
      </c>
      <c r="Q537" s="17" t="s">
        <v>55</v>
      </c>
      <c r="R537" s="17" t="s">
        <v>1555</v>
      </c>
    </row>
    <row r="538" spans="1:18" ht="136.5" x14ac:dyDescent="0.25">
      <c r="A538" s="19" t="s">
        <v>3274</v>
      </c>
      <c r="B538" s="19" t="s">
        <v>3275</v>
      </c>
      <c r="C538" s="16"/>
      <c r="D538" s="16" t="s">
        <v>3276</v>
      </c>
      <c r="E538" s="16" t="s">
        <v>1576</v>
      </c>
      <c r="F538" s="16" t="s">
        <v>47</v>
      </c>
      <c r="G538" s="16"/>
      <c r="H538" s="16" t="s">
        <v>98</v>
      </c>
      <c r="I538" s="16" t="s">
        <v>3277</v>
      </c>
      <c r="J538" s="16" t="s">
        <v>3278</v>
      </c>
      <c r="K538" s="16"/>
      <c r="L538" s="16" t="s">
        <v>3279</v>
      </c>
      <c r="M538" s="16"/>
      <c r="N538" s="16" t="s">
        <v>916</v>
      </c>
      <c r="O538" s="16" t="s">
        <v>869</v>
      </c>
      <c r="P538" s="16" t="s">
        <v>81</v>
      </c>
      <c r="Q538" s="16" t="s">
        <v>55</v>
      </c>
      <c r="R538" s="16" t="s">
        <v>3088</v>
      </c>
    </row>
    <row r="539" spans="1:18" ht="136.5" x14ac:dyDescent="0.25">
      <c r="A539" s="19" t="s">
        <v>3280</v>
      </c>
      <c r="B539" s="19" t="s">
        <v>3281</v>
      </c>
      <c r="C539" s="17"/>
      <c r="D539" s="17" t="s">
        <v>3282</v>
      </c>
      <c r="E539" s="17" t="s">
        <v>1576</v>
      </c>
      <c r="F539" s="17" t="s">
        <v>47</v>
      </c>
      <c r="G539" s="17"/>
      <c r="H539" s="17" t="s">
        <v>374</v>
      </c>
      <c r="I539" s="17" t="s">
        <v>375</v>
      </c>
      <c r="J539" s="17" t="s">
        <v>376</v>
      </c>
      <c r="K539" s="17"/>
      <c r="L539" s="17" t="s">
        <v>377</v>
      </c>
      <c r="M539" s="17" t="s">
        <v>378</v>
      </c>
      <c r="N539" s="17" t="s">
        <v>170</v>
      </c>
      <c r="O539" s="17" t="s">
        <v>152</v>
      </c>
      <c r="P539" s="17" t="s">
        <v>181</v>
      </c>
      <c r="Q539" s="17" t="s">
        <v>55</v>
      </c>
      <c r="R539" s="17" t="s">
        <v>3088</v>
      </c>
    </row>
    <row r="540" spans="1:18" ht="63" x14ac:dyDescent="0.25">
      <c r="A540" s="19" t="s">
        <v>3283</v>
      </c>
      <c r="B540" s="19" t="s">
        <v>3284</v>
      </c>
      <c r="C540" s="16"/>
      <c r="D540" s="16" t="s">
        <v>3285</v>
      </c>
      <c r="E540" s="16" t="s">
        <v>60</v>
      </c>
      <c r="F540" s="16" t="s">
        <v>47</v>
      </c>
      <c r="G540" s="16"/>
      <c r="H540" s="16" t="s">
        <v>3286</v>
      </c>
      <c r="I540" s="16" t="s">
        <v>3287</v>
      </c>
      <c r="J540" s="16" t="s">
        <v>3288</v>
      </c>
      <c r="K540" s="16"/>
      <c r="L540" s="16" t="s">
        <v>3289</v>
      </c>
      <c r="M540" s="16" t="s">
        <v>3290</v>
      </c>
      <c r="N540" s="16" t="s">
        <v>124</v>
      </c>
      <c r="O540" s="16" t="s">
        <v>104</v>
      </c>
      <c r="P540" s="16" t="s">
        <v>181</v>
      </c>
      <c r="Q540" s="16" t="s">
        <v>55</v>
      </c>
      <c r="R540" s="16" t="s">
        <v>3088</v>
      </c>
    </row>
    <row r="541" spans="1:18" ht="73.5" x14ac:dyDescent="0.25">
      <c r="A541" s="19" t="s">
        <v>3291</v>
      </c>
      <c r="B541" s="19" t="s">
        <v>3292</v>
      </c>
      <c r="C541" s="17"/>
      <c r="D541" s="17" t="s">
        <v>3293</v>
      </c>
      <c r="E541" s="17" t="s">
        <v>60</v>
      </c>
      <c r="F541" s="17" t="s">
        <v>47</v>
      </c>
      <c r="G541" s="17"/>
      <c r="H541" s="17" t="s">
        <v>3294</v>
      </c>
      <c r="I541" s="17" t="s">
        <v>3295</v>
      </c>
      <c r="J541" s="17" t="s">
        <v>3294</v>
      </c>
      <c r="K541" s="17"/>
      <c r="L541" s="17" t="s">
        <v>3296</v>
      </c>
      <c r="M541" s="17"/>
      <c r="N541" s="17" t="s">
        <v>52</v>
      </c>
      <c r="O541" s="17" t="s">
        <v>53</v>
      </c>
      <c r="P541" s="17" t="s">
        <v>66</v>
      </c>
      <c r="Q541" s="17" t="s">
        <v>55</v>
      </c>
      <c r="R541" s="17" t="s">
        <v>3088</v>
      </c>
    </row>
    <row r="542" spans="1:18" ht="73.5" x14ac:dyDescent="0.25">
      <c r="A542" s="19" t="s">
        <v>3297</v>
      </c>
      <c r="B542" s="19" t="s">
        <v>3298</v>
      </c>
      <c r="C542" s="16"/>
      <c r="D542" s="16" t="s">
        <v>3299</v>
      </c>
      <c r="E542" s="16" t="s">
        <v>60</v>
      </c>
      <c r="F542" s="16" t="s">
        <v>47</v>
      </c>
      <c r="G542" s="16"/>
      <c r="H542" s="16" t="s">
        <v>3300</v>
      </c>
      <c r="I542" s="16" t="s">
        <v>3301</v>
      </c>
      <c r="J542" s="16" t="s">
        <v>3302</v>
      </c>
      <c r="K542" s="16"/>
      <c r="L542" s="16" t="s">
        <v>3303</v>
      </c>
      <c r="M542" s="16"/>
      <c r="N542" s="16" t="s">
        <v>170</v>
      </c>
      <c r="O542" s="16" t="s">
        <v>152</v>
      </c>
      <c r="P542" s="16" t="s">
        <v>454</v>
      </c>
      <c r="Q542" s="16" t="s">
        <v>55</v>
      </c>
      <c r="R542" s="16" t="s">
        <v>3088</v>
      </c>
    </row>
    <row r="543" spans="1:18" ht="73.5" x14ac:dyDescent="0.25">
      <c r="A543" s="19" t="s">
        <v>3304</v>
      </c>
      <c r="B543" s="19" t="s">
        <v>3305</v>
      </c>
      <c r="C543" s="17"/>
      <c r="D543" s="17" t="s">
        <v>3306</v>
      </c>
      <c r="E543" s="17" t="s">
        <v>1576</v>
      </c>
      <c r="F543" s="17" t="s">
        <v>47</v>
      </c>
      <c r="G543" s="17"/>
      <c r="H543" s="17" t="s">
        <v>98</v>
      </c>
      <c r="I543" s="17" t="s">
        <v>99</v>
      </c>
      <c r="J543" s="17" t="s">
        <v>3307</v>
      </c>
      <c r="K543" s="17"/>
      <c r="L543" s="17" t="s">
        <v>3308</v>
      </c>
      <c r="M543" s="17"/>
      <c r="N543" s="17" t="s">
        <v>52</v>
      </c>
      <c r="O543" s="17" t="s">
        <v>53</v>
      </c>
      <c r="P543" s="17" t="s">
        <v>81</v>
      </c>
      <c r="Q543" s="17" t="s">
        <v>55</v>
      </c>
      <c r="R543" s="17" t="s">
        <v>3088</v>
      </c>
    </row>
    <row r="544" spans="1:18" ht="52.5" x14ac:dyDescent="0.25">
      <c r="A544" s="19" t="s">
        <v>3309</v>
      </c>
      <c r="B544" s="19" t="s">
        <v>3310</v>
      </c>
      <c r="C544" s="16"/>
      <c r="D544" s="16" t="s">
        <v>3311</v>
      </c>
      <c r="E544" s="16" t="s">
        <v>60</v>
      </c>
      <c r="F544" s="16" t="s">
        <v>47</v>
      </c>
      <c r="G544" s="16"/>
      <c r="H544" s="16" t="s">
        <v>3312</v>
      </c>
      <c r="I544" s="16"/>
      <c r="J544" s="16" t="s">
        <v>3312</v>
      </c>
      <c r="K544" s="16"/>
      <c r="L544" s="16" t="s">
        <v>3313</v>
      </c>
      <c r="M544" s="16"/>
      <c r="N544" s="16" t="s">
        <v>2518</v>
      </c>
      <c r="O544" s="16" t="s">
        <v>92</v>
      </c>
      <c r="P544" s="16" t="s">
        <v>181</v>
      </c>
      <c r="Q544" s="16" t="s">
        <v>55</v>
      </c>
      <c r="R544" s="16" t="s">
        <v>3314</v>
      </c>
    </row>
    <row r="545" spans="1:18" ht="42" x14ac:dyDescent="0.25">
      <c r="A545" s="19" t="s">
        <v>3315</v>
      </c>
      <c r="B545" s="19" t="s">
        <v>3316</v>
      </c>
      <c r="C545" s="17"/>
      <c r="D545" s="17" t="s">
        <v>3317</v>
      </c>
      <c r="E545" s="17" t="s">
        <v>157</v>
      </c>
      <c r="F545" s="17" t="s">
        <v>47</v>
      </c>
      <c r="G545" s="17"/>
      <c r="H545" s="17" t="s">
        <v>3318</v>
      </c>
      <c r="I545" s="17" t="s">
        <v>819</v>
      </c>
      <c r="J545" s="17" t="s">
        <v>3319</v>
      </c>
      <c r="K545" s="17"/>
      <c r="L545" s="17" t="s">
        <v>821</v>
      </c>
      <c r="M545" s="17" t="s">
        <v>822</v>
      </c>
      <c r="N545" s="17" t="s">
        <v>52</v>
      </c>
      <c r="O545" s="17" t="s">
        <v>53</v>
      </c>
      <c r="P545" s="17" t="s">
        <v>256</v>
      </c>
      <c r="Q545" s="17" t="s">
        <v>142</v>
      </c>
      <c r="R545" s="17" t="s">
        <v>3314</v>
      </c>
    </row>
    <row r="546" spans="1:18" ht="42" x14ac:dyDescent="0.25">
      <c r="A546" s="19" t="s">
        <v>3320</v>
      </c>
      <c r="B546" s="19" t="s">
        <v>3321</v>
      </c>
      <c r="C546" s="16"/>
      <c r="D546" s="16" t="s">
        <v>3322</v>
      </c>
      <c r="E546" s="16" t="s">
        <v>157</v>
      </c>
      <c r="F546" s="16" t="s">
        <v>47</v>
      </c>
      <c r="G546" s="16"/>
      <c r="H546" s="16" t="s">
        <v>237</v>
      </c>
      <c r="I546" s="16" t="s">
        <v>238</v>
      </c>
      <c r="J546" s="16" t="s">
        <v>239</v>
      </c>
      <c r="K546" s="16"/>
      <c r="L546" s="16" t="s">
        <v>240</v>
      </c>
      <c r="M546" s="16" t="s">
        <v>241</v>
      </c>
      <c r="N546" s="16" t="s">
        <v>52</v>
      </c>
      <c r="O546" s="16" t="s">
        <v>53</v>
      </c>
      <c r="P546" s="16" t="s">
        <v>256</v>
      </c>
      <c r="Q546" s="16" t="s">
        <v>142</v>
      </c>
      <c r="R546" s="16" t="s">
        <v>3314</v>
      </c>
    </row>
    <row r="547" spans="1:18" ht="42" x14ac:dyDescent="0.25">
      <c r="A547" s="19" t="s">
        <v>3323</v>
      </c>
      <c r="B547" s="19" t="s">
        <v>3324</v>
      </c>
      <c r="C547" s="17"/>
      <c r="D547" s="17" t="s">
        <v>3325</v>
      </c>
      <c r="E547" s="17" t="s">
        <v>157</v>
      </c>
      <c r="F547" s="17" t="s">
        <v>47</v>
      </c>
      <c r="G547" s="17"/>
      <c r="H547" s="17" t="s">
        <v>3326</v>
      </c>
      <c r="I547" s="17" t="s">
        <v>2057</v>
      </c>
      <c r="J547" s="17" t="s">
        <v>3327</v>
      </c>
      <c r="K547" s="17"/>
      <c r="L547" s="17" t="s">
        <v>2059</v>
      </c>
      <c r="M547" s="17" t="s">
        <v>2060</v>
      </c>
      <c r="N547" s="17" t="s">
        <v>52</v>
      </c>
      <c r="O547" s="17" t="s">
        <v>53</v>
      </c>
      <c r="P547" s="17" t="s">
        <v>256</v>
      </c>
      <c r="Q547" s="17" t="s">
        <v>142</v>
      </c>
      <c r="R547" s="17" t="s">
        <v>3314</v>
      </c>
    </row>
    <row r="548" spans="1:18" ht="42" x14ac:dyDescent="0.25">
      <c r="A548" s="19" t="s">
        <v>3328</v>
      </c>
      <c r="B548" s="19" t="s">
        <v>3329</v>
      </c>
      <c r="C548" s="16"/>
      <c r="D548" s="16" t="s">
        <v>3330</v>
      </c>
      <c r="E548" s="16" t="s">
        <v>157</v>
      </c>
      <c r="F548" s="16" t="s">
        <v>47</v>
      </c>
      <c r="G548" s="16"/>
      <c r="H548" s="16" t="s">
        <v>3331</v>
      </c>
      <c r="I548" s="16" t="s">
        <v>617</v>
      </c>
      <c r="J548" s="16" t="s">
        <v>260</v>
      </c>
      <c r="K548" s="16"/>
      <c r="L548" s="16" t="s">
        <v>712</v>
      </c>
      <c r="M548" s="16" t="s">
        <v>713</v>
      </c>
      <c r="N548" s="16" t="s">
        <v>52</v>
      </c>
      <c r="O548" s="16" t="s">
        <v>53</v>
      </c>
      <c r="P548" s="16" t="s">
        <v>256</v>
      </c>
      <c r="Q548" s="16" t="s">
        <v>142</v>
      </c>
      <c r="R548" s="16" t="s">
        <v>3314</v>
      </c>
    </row>
    <row r="549" spans="1:18" ht="42" x14ac:dyDescent="0.25">
      <c r="A549" s="19" t="s">
        <v>3332</v>
      </c>
      <c r="B549" s="19" t="s">
        <v>3333</v>
      </c>
      <c r="C549" s="17"/>
      <c r="D549" s="17" t="s">
        <v>3334</v>
      </c>
      <c r="E549" s="17" t="s">
        <v>157</v>
      </c>
      <c r="F549" s="17" t="s">
        <v>47</v>
      </c>
      <c r="G549" s="17"/>
      <c r="H549" s="17" t="s">
        <v>2426</v>
      </c>
      <c r="I549" s="17" t="s">
        <v>1423</v>
      </c>
      <c r="J549" s="17" t="s">
        <v>3335</v>
      </c>
      <c r="K549" s="17"/>
      <c r="L549" s="17" t="s">
        <v>1425</v>
      </c>
      <c r="M549" s="17" t="s">
        <v>1426</v>
      </c>
      <c r="N549" s="17" t="s">
        <v>52</v>
      </c>
      <c r="O549" s="17" t="s">
        <v>53</v>
      </c>
      <c r="P549" s="17" t="s">
        <v>256</v>
      </c>
      <c r="Q549" s="17" t="s">
        <v>142</v>
      </c>
      <c r="R549" s="17" t="s">
        <v>3314</v>
      </c>
    </row>
    <row r="550" spans="1:18" ht="31.5" x14ac:dyDescent="0.25">
      <c r="A550" s="19" t="s">
        <v>3336</v>
      </c>
      <c r="B550" s="19" t="s">
        <v>3337</v>
      </c>
      <c r="C550" s="16"/>
      <c r="D550" s="16" t="s">
        <v>3338</v>
      </c>
      <c r="E550" s="16" t="s">
        <v>157</v>
      </c>
      <c r="F550" s="16" t="s">
        <v>47</v>
      </c>
      <c r="G550" s="16"/>
      <c r="H550" s="16" t="s">
        <v>3339</v>
      </c>
      <c r="I550" s="16" t="s">
        <v>260</v>
      </c>
      <c r="J550" s="16" t="s">
        <v>3340</v>
      </c>
      <c r="K550" s="16"/>
      <c r="L550" s="16" t="s">
        <v>800</v>
      </c>
      <c r="M550" s="16" t="s">
        <v>801</v>
      </c>
      <c r="N550" s="16" t="s">
        <v>52</v>
      </c>
      <c r="O550" s="16" t="s">
        <v>53</v>
      </c>
      <c r="P550" s="16" t="s">
        <v>256</v>
      </c>
      <c r="Q550" s="16" t="s">
        <v>142</v>
      </c>
      <c r="R550" s="16" t="s">
        <v>3314</v>
      </c>
    </row>
    <row r="551" spans="1:18" ht="52.5" x14ac:dyDescent="0.25">
      <c r="A551" s="19" t="s">
        <v>3341</v>
      </c>
      <c r="B551" s="19" t="s">
        <v>3342</v>
      </c>
      <c r="C551" s="17"/>
      <c r="D551" s="17" t="s">
        <v>3343</v>
      </c>
      <c r="E551" s="17" t="s">
        <v>157</v>
      </c>
      <c r="F551" s="17" t="s">
        <v>47</v>
      </c>
      <c r="G551" s="17"/>
      <c r="H551" s="17" t="s">
        <v>3344</v>
      </c>
      <c r="I551" s="17" t="s">
        <v>812</v>
      </c>
      <c r="J551" s="17" t="s">
        <v>3345</v>
      </c>
      <c r="K551" s="17"/>
      <c r="L551" s="17" t="s">
        <v>814</v>
      </c>
      <c r="M551" s="17" t="s">
        <v>815</v>
      </c>
      <c r="N551" s="17" t="s">
        <v>52</v>
      </c>
      <c r="O551" s="17" t="s">
        <v>53</v>
      </c>
      <c r="P551" s="17" t="s">
        <v>256</v>
      </c>
      <c r="Q551" s="17" t="s">
        <v>142</v>
      </c>
      <c r="R551" s="17">
        <v>5</v>
      </c>
    </row>
    <row r="552" spans="1:18" ht="52.5" x14ac:dyDescent="0.25">
      <c r="A552" s="19" t="s">
        <v>3346</v>
      </c>
      <c r="B552" s="19" t="s">
        <v>3347</v>
      </c>
      <c r="C552" s="16"/>
      <c r="D552" s="16" t="s">
        <v>3348</v>
      </c>
      <c r="E552" s="16" t="s">
        <v>157</v>
      </c>
      <c r="F552" s="16" t="s">
        <v>47</v>
      </c>
      <c r="G552" s="16"/>
      <c r="H552" s="16" t="s">
        <v>2930</v>
      </c>
      <c r="I552" s="16" t="s">
        <v>2931</v>
      </c>
      <c r="J552" s="16" t="s">
        <v>2932</v>
      </c>
      <c r="K552" s="16"/>
      <c r="L552" s="16" t="s">
        <v>2933</v>
      </c>
      <c r="M552" s="16" t="s">
        <v>2934</v>
      </c>
      <c r="N552" s="16" t="s">
        <v>52</v>
      </c>
      <c r="O552" s="16" t="s">
        <v>53</v>
      </c>
      <c r="P552" s="16" t="s">
        <v>256</v>
      </c>
      <c r="Q552" s="16" t="s">
        <v>142</v>
      </c>
      <c r="R552" s="16" t="s">
        <v>3314</v>
      </c>
    </row>
    <row r="553" spans="1:18" ht="94.5" x14ac:dyDescent="0.25">
      <c r="A553" s="19" t="s">
        <v>3349</v>
      </c>
      <c r="B553" s="19" t="s">
        <v>3350</v>
      </c>
      <c r="C553" s="17"/>
      <c r="D553" s="17" t="s">
        <v>3351</v>
      </c>
      <c r="E553" s="17" t="s">
        <v>75</v>
      </c>
      <c r="F553" s="17" t="s">
        <v>47</v>
      </c>
      <c r="G553" s="17"/>
      <c r="H553" s="17" t="s">
        <v>3352</v>
      </c>
      <c r="I553" s="17" t="s">
        <v>3353</v>
      </c>
      <c r="J553" s="17" t="s">
        <v>3354</v>
      </c>
      <c r="K553" s="17"/>
      <c r="L553" s="17" t="s">
        <v>3355</v>
      </c>
      <c r="M553" s="17" t="s">
        <v>3356</v>
      </c>
      <c r="N553" s="17" t="s">
        <v>52</v>
      </c>
      <c r="O553" s="17" t="s">
        <v>53</v>
      </c>
      <c r="P553" s="17" t="s">
        <v>81</v>
      </c>
      <c r="Q553" s="17" t="s">
        <v>55</v>
      </c>
      <c r="R553" s="17" t="s">
        <v>1739</v>
      </c>
    </row>
    <row r="554" spans="1:18" ht="63" x14ac:dyDescent="0.25">
      <c r="A554" s="19" t="s">
        <v>3357</v>
      </c>
      <c r="B554" s="19" t="s">
        <v>3358</v>
      </c>
      <c r="C554" s="16"/>
      <c r="D554" s="16" t="s">
        <v>3359</v>
      </c>
      <c r="E554" s="16" t="s">
        <v>60</v>
      </c>
      <c r="F554" s="16" t="s">
        <v>47</v>
      </c>
      <c r="G554" s="16"/>
      <c r="H554" s="16" t="s">
        <v>2946</v>
      </c>
      <c r="I554" s="16" t="s">
        <v>2947</v>
      </c>
      <c r="J554" s="16" t="s">
        <v>2948</v>
      </c>
      <c r="K554" s="16"/>
      <c r="L554" s="16" t="s">
        <v>2950</v>
      </c>
      <c r="M554" s="16" t="s">
        <v>2951</v>
      </c>
      <c r="N554" s="16" t="s">
        <v>124</v>
      </c>
      <c r="O554" s="16" t="s">
        <v>104</v>
      </c>
      <c r="P554" s="16" t="s">
        <v>181</v>
      </c>
      <c r="Q554" s="16" t="s">
        <v>55</v>
      </c>
      <c r="R554" s="16" t="s">
        <v>3314</v>
      </c>
    </row>
    <row r="555" spans="1:18" ht="63" x14ac:dyDescent="0.25">
      <c r="A555" s="19" t="s">
        <v>3360</v>
      </c>
      <c r="B555" s="19" t="s">
        <v>3361</v>
      </c>
      <c r="C555" s="17"/>
      <c r="D555" s="17" t="s">
        <v>3362</v>
      </c>
      <c r="E555" s="17" t="s">
        <v>75</v>
      </c>
      <c r="F555" s="17" t="s">
        <v>47</v>
      </c>
      <c r="G555" s="17"/>
      <c r="H555" s="17" t="s">
        <v>1171</v>
      </c>
      <c r="I555" s="17" t="s">
        <v>1172</v>
      </c>
      <c r="J555" s="17" t="s">
        <v>3363</v>
      </c>
      <c r="K555" s="17"/>
      <c r="L555" s="17" t="s">
        <v>1174</v>
      </c>
      <c r="M555" s="17"/>
      <c r="N555" s="17" t="s">
        <v>369</v>
      </c>
      <c r="O555" s="17" t="s">
        <v>370</v>
      </c>
      <c r="P555" s="17" t="s">
        <v>1830</v>
      </c>
      <c r="Q555" s="17" t="s">
        <v>55</v>
      </c>
      <c r="R555" s="17" t="s">
        <v>1739</v>
      </c>
    </row>
    <row r="556" spans="1:18" ht="136.5" x14ac:dyDescent="0.25">
      <c r="A556" s="19" t="s">
        <v>3364</v>
      </c>
      <c r="B556" s="19" t="s">
        <v>3365</v>
      </c>
      <c r="C556" s="16"/>
      <c r="D556" s="16" t="s">
        <v>3366</v>
      </c>
      <c r="E556" s="16" t="s">
        <v>75</v>
      </c>
      <c r="F556" s="16" t="s">
        <v>47</v>
      </c>
      <c r="G556" s="16"/>
      <c r="H556" s="16" t="s">
        <v>3367</v>
      </c>
      <c r="I556" s="16" t="s">
        <v>2674</v>
      </c>
      <c r="J556" s="16" t="s">
        <v>3272</v>
      </c>
      <c r="K556" s="16"/>
      <c r="L556" s="16" t="s">
        <v>3368</v>
      </c>
      <c r="M556" s="16"/>
      <c r="N556" s="16" t="s">
        <v>52</v>
      </c>
      <c r="O556" s="16" t="s">
        <v>53</v>
      </c>
      <c r="P556" s="16" t="s">
        <v>81</v>
      </c>
      <c r="Q556" s="16" t="s">
        <v>55</v>
      </c>
      <c r="R556" s="16" t="s">
        <v>1739</v>
      </c>
    </row>
    <row r="557" spans="1:18" ht="105" x14ac:dyDescent="0.25">
      <c r="A557" s="19" t="s">
        <v>3369</v>
      </c>
      <c r="B557" s="19" t="s">
        <v>3370</v>
      </c>
      <c r="C557" s="17"/>
      <c r="D557" s="17" t="s">
        <v>3141</v>
      </c>
      <c r="E557" s="17" t="s">
        <v>60</v>
      </c>
      <c r="F557" s="17" t="s">
        <v>47</v>
      </c>
      <c r="G557" s="17"/>
      <c r="H557" s="17" t="s">
        <v>1148</v>
      </c>
      <c r="I557" s="17" t="s">
        <v>1149</v>
      </c>
      <c r="J557" s="17" t="s">
        <v>1150</v>
      </c>
      <c r="K557" s="17"/>
      <c r="L557" s="17" t="s">
        <v>1151</v>
      </c>
      <c r="M557" s="17" t="s">
        <v>1152</v>
      </c>
      <c r="N557" s="17" t="s">
        <v>868</v>
      </c>
      <c r="O557" s="17" t="s">
        <v>869</v>
      </c>
      <c r="P557" s="17" t="s">
        <v>81</v>
      </c>
      <c r="Q557" s="17" t="s">
        <v>55</v>
      </c>
      <c r="R557" s="17" t="s">
        <v>3314</v>
      </c>
    </row>
    <row r="558" spans="1:18" ht="136.5" x14ac:dyDescent="0.25">
      <c r="A558" s="19" t="s">
        <v>3371</v>
      </c>
      <c r="B558" s="19" t="s">
        <v>3372</v>
      </c>
      <c r="C558" s="16"/>
      <c r="D558" s="16" t="s">
        <v>3373</v>
      </c>
      <c r="E558" s="16" t="s">
        <v>75</v>
      </c>
      <c r="F558" s="16" t="s">
        <v>47</v>
      </c>
      <c r="G558" s="16"/>
      <c r="H558" s="16" t="s">
        <v>98</v>
      </c>
      <c r="I558" s="16" t="s">
        <v>99</v>
      </c>
      <c r="J558" s="16" t="s">
        <v>2675</v>
      </c>
      <c r="K558" s="16"/>
      <c r="L558" s="16" t="s">
        <v>3374</v>
      </c>
      <c r="M558" s="16"/>
      <c r="N558" s="16" t="s">
        <v>2677</v>
      </c>
      <c r="O558" s="16" t="s">
        <v>423</v>
      </c>
      <c r="P558" s="16" t="s">
        <v>181</v>
      </c>
      <c r="Q558" s="16" t="s">
        <v>55</v>
      </c>
      <c r="R558" s="16" t="s">
        <v>1739</v>
      </c>
    </row>
    <row r="559" spans="1:18" ht="105" x14ac:dyDescent="0.25">
      <c r="A559" s="19" t="s">
        <v>3375</v>
      </c>
      <c r="B559" s="19" t="s">
        <v>3376</v>
      </c>
      <c r="C559" s="17"/>
      <c r="D559" s="17" t="s">
        <v>3377</v>
      </c>
      <c r="E559" s="17" t="s">
        <v>1869</v>
      </c>
      <c r="F559" s="17" t="s">
        <v>47</v>
      </c>
      <c r="G559" s="17"/>
      <c r="H559" s="17" t="s">
        <v>3378</v>
      </c>
      <c r="I559" s="17"/>
      <c r="J559" s="17"/>
      <c r="K559" s="17"/>
      <c r="L559" s="17" t="s">
        <v>3379</v>
      </c>
      <c r="M559" s="17"/>
      <c r="N559" s="17" t="s">
        <v>916</v>
      </c>
      <c r="O559" s="17" t="s">
        <v>869</v>
      </c>
      <c r="P559" s="17" t="s">
        <v>81</v>
      </c>
      <c r="Q559" s="17" t="s">
        <v>55</v>
      </c>
      <c r="R559" s="17" t="s">
        <v>3380</v>
      </c>
    </row>
    <row r="560" spans="1:18" ht="52.5" x14ac:dyDescent="0.25">
      <c r="A560" s="19" t="s">
        <v>3381</v>
      </c>
      <c r="B560" s="19" t="s">
        <v>3382</v>
      </c>
      <c r="C560" s="16"/>
      <c r="D560" s="16" t="s">
        <v>3383</v>
      </c>
      <c r="E560" s="16" t="s">
        <v>60</v>
      </c>
      <c r="F560" s="16" t="s">
        <v>47</v>
      </c>
      <c r="G560" s="16"/>
      <c r="H560" s="16" t="s">
        <v>3384</v>
      </c>
      <c r="I560" s="16" t="s">
        <v>3385</v>
      </c>
      <c r="J560" s="16" t="s">
        <v>3386</v>
      </c>
      <c r="K560" s="16"/>
      <c r="L560" s="16" t="s">
        <v>3387</v>
      </c>
      <c r="M560" s="16"/>
      <c r="N560" s="16" t="s">
        <v>2518</v>
      </c>
      <c r="O560" s="16" t="s">
        <v>92</v>
      </c>
      <c r="P560" s="16" t="s">
        <v>181</v>
      </c>
      <c r="Q560" s="16" t="s">
        <v>55</v>
      </c>
      <c r="R560" s="16" t="s">
        <v>3314</v>
      </c>
    </row>
    <row r="561" spans="1:18" ht="63" x14ac:dyDescent="0.25">
      <c r="A561" s="19" t="s">
        <v>3388</v>
      </c>
      <c r="B561" s="19" t="s">
        <v>3389</v>
      </c>
      <c r="C561" s="17"/>
      <c r="D561" s="17" t="s">
        <v>3390</v>
      </c>
      <c r="E561" s="17" t="s">
        <v>46</v>
      </c>
      <c r="F561" s="17" t="s">
        <v>47</v>
      </c>
      <c r="G561" s="17"/>
      <c r="H561" s="17" t="s">
        <v>3391</v>
      </c>
      <c r="I561" s="17" t="s">
        <v>3392</v>
      </c>
      <c r="J561" s="17" t="s">
        <v>3393</v>
      </c>
      <c r="K561" s="17"/>
      <c r="L561" s="17" t="s">
        <v>3394</v>
      </c>
      <c r="M561" s="17"/>
      <c r="N561" s="17" t="s">
        <v>388</v>
      </c>
      <c r="O561" s="17" t="s">
        <v>370</v>
      </c>
      <c r="P561" s="17" t="s">
        <v>181</v>
      </c>
      <c r="Q561" s="17" t="s">
        <v>55</v>
      </c>
      <c r="R561" s="17" t="s">
        <v>3380</v>
      </c>
    </row>
    <row r="562" spans="1:18" ht="105" x14ac:dyDescent="0.25">
      <c r="A562" s="19" t="s">
        <v>3395</v>
      </c>
      <c r="B562" s="19" t="s">
        <v>3396</v>
      </c>
      <c r="C562" s="16"/>
      <c r="D562" s="16" t="s">
        <v>3397</v>
      </c>
      <c r="E562" s="16" t="s">
        <v>1576</v>
      </c>
      <c r="F562" s="16" t="s">
        <v>47</v>
      </c>
      <c r="G562" s="16"/>
      <c r="H562" s="16" t="s">
        <v>2096</v>
      </c>
      <c r="I562" s="16" t="s">
        <v>2097</v>
      </c>
      <c r="J562" s="16" t="s">
        <v>2098</v>
      </c>
      <c r="K562" s="16"/>
      <c r="L562" s="16" t="s">
        <v>3398</v>
      </c>
      <c r="M562" s="16"/>
      <c r="N562" s="16" t="s">
        <v>170</v>
      </c>
      <c r="O562" s="16" t="s">
        <v>152</v>
      </c>
      <c r="P562" s="16" t="s">
        <v>181</v>
      </c>
      <c r="Q562" s="16" t="s">
        <v>55</v>
      </c>
      <c r="R562" s="16" t="s">
        <v>3314</v>
      </c>
    </row>
    <row r="563" spans="1:18" ht="52.5" x14ac:dyDescent="0.25">
      <c r="A563" s="19" t="s">
        <v>3399</v>
      </c>
      <c r="B563" s="19" t="s">
        <v>3400</v>
      </c>
      <c r="C563" s="17"/>
      <c r="D563" s="17" t="s">
        <v>3401</v>
      </c>
      <c r="E563" s="17" t="s">
        <v>75</v>
      </c>
      <c r="F563" s="17" t="s">
        <v>47</v>
      </c>
      <c r="G563" s="17"/>
      <c r="H563" s="17" t="s">
        <v>3402</v>
      </c>
      <c r="I563" s="17"/>
      <c r="J563" s="17" t="s">
        <v>3403</v>
      </c>
      <c r="K563" s="17"/>
      <c r="L563" s="17" t="s">
        <v>3404</v>
      </c>
      <c r="M563" s="17"/>
      <c r="N563" s="17" t="s">
        <v>52</v>
      </c>
      <c r="O563" s="17" t="s">
        <v>53</v>
      </c>
      <c r="P563" s="17" t="s">
        <v>81</v>
      </c>
      <c r="Q563" s="17" t="s">
        <v>55</v>
      </c>
      <c r="R563" s="17" t="s">
        <v>3405</v>
      </c>
    </row>
    <row r="564" spans="1:18" ht="52.5" x14ac:dyDescent="0.25">
      <c r="A564" s="19" t="s">
        <v>3406</v>
      </c>
      <c r="B564" s="19" t="s">
        <v>3407</v>
      </c>
      <c r="C564" s="16"/>
      <c r="D564" s="16" t="s">
        <v>3408</v>
      </c>
      <c r="E564" s="16" t="s">
        <v>60</v>
      </c>
      <c r="F564" s="16" t="s">
        <v>47</v>
      </c>
      <c r="G564" s="16"/>
      <c r="H564" s="16" t="s">
        <v>3409</v>
      </c>
      <c r="I564" s="16" t="s">
        <v>3410</v>
      </c>
      <c r="J564" s="16" t="s">
        <v>3411</v>
      </c>
      <c r="K564" s="16"/>
      <c r="L564" s="16" t="s">
        <v>3412</v>
      </c>
      <c r="M564" s="16" t="s">
        <v>3413</v>
      </c>
      <c r="N564" s="16" t="s">
        <v>170</v>
      </c>
      <c r="O564" s="16" t="s">
        <v>152</v>
      </c>
      <c r="P564" s="16" t="s">
        <v>181</v>
      </c>
      <c r="Q564" s="16" t="s">
        <v>142</v>
      </c>
      <c r="R564" s="16" t="s">
        <v>3414</v>
      </c>
    </row>
    <row r="565" spans="1:18" ht="52.5" x14ac:dyDescent="0.25">
      <c r="A565" s="19" t="s">
        <v>3415</v>
      </c>
      <c r="B565" s="19" t="s">
        <v>3416</v>
      </c>
      <c r="C565" s="17"/>
      <c r="D565" s="17" t="s">
        <v>3417</v>
      </c>
      <c r="E565" s="17" t="s">
        <v>60</v>
      </c>
      <c r="F565" s="17" t="s">
        <v>47</v>
      </c>
      <c r="G565" s="17"/>
      <c r="H565" s="17" t="s">
        <v>98</v>
      </c>
      <c r="I565" s="17" t="s">
        <v>99</v>
      </c>
      <c r="J565" s="17" t="s">
        <v>3418</v>
      </c>
      <c r="K565" s="17"/>
      <c r="L565" s="17" t="s">
        <v>3419</v>
      </c>
      <c r="M565" s="17"/>
      <c r="N565" s="17" t="s">
        <v>170</v>
      </c>
      <c r="O565" s="17" t="s">
        <v>152</v>
      </c>
      <c r="P565" s="17" t="s">
        <v>181</v>
      </c>
      <c r="Q565" s="17" t="s">
        <v>55</v>
      </c>
      <c r="R565" s="17" t="s">
        <v>3414</v>
      </c>
    </row>
    <row r="566" spans="1:18" ht="63" x14ac:dyDescent="0.25">
      <c r="A566" s="19" t="s">
        <v>3420</v>
      </c>
      <c r="B566" s="19" t="s">
        <v>3421</v>
      </c>
      <c r="C566" s="16"/>
      <c r="D566" s="16" t="s">
        <v>3422</v>
      </c>
      <c r="E566" s="16" t="s">
        <v>60</v>
      </c>
      <c r="F566" s="16" t="s">
        <v>47</v>
      </c>
      <c r="G566" s="16"/>
      <c r="H566" s="16" t="s">
        <v>3423</v>
      </c>
      <c r="I566" s="16" t="s">
        <v>3424</v>
      </c>
      <c r="J566" s="16" t="s">
        <v>3425</v>
      </c>
      <c r="K566" s="16"/>
      <c r="L566" s="16" t="s">
        <v>3426</v>
      </c>
      <c r="M566" s="16"/>
      <c r="N566" s="16" t="s">
        <v>52</v>
      </c>
      <c r="O566" s="16" t="s">
        <v>53</v>
      </c>
      <c r="P566" s="16" t="s">
        <v>360</v>
      </c>
      <c r="Q566" s="16" t="s">
        <v>55</v>
      </c>
      <c r="R566" s="16" t="s">
        <v>3414</v>
      </c>
    </row>
    <row r="567" spans="1:18" ht="63" x14ac:dyDescent="0.25">
      <c r="A567" s="19" t="s">
        <v>3427</v>
      </c>
      <c r="B567" s="19" t="s">
        <v>3428</v>
      </c>
      <c r="C567" s="17"/>
      <c r="D567" s="17" t="s">
        <v>3429</v>
      </c>
      <c r="E567" s="17" t="s">
        <v>60</v>
      </c>
      <c r="F567" s="17" t="s">
        <v>47</v>
      </c>
      <c r="G567" s="17"/>
      <c r="H567" s="17" t="s">
        <v>3430</v>
      </c>
      <c r="I567" s="17" t="s">
        <v>3431</v>
      </c>
      <c r="J567" s="17" t="s">
        <v>3432</v>
      </c>
      <c r="K567" s="17"/>
      <c r="L567" s="17" t="s">
        <v>3433</v>
      </c>
      <c r="M567" s="17" t="s">
        <v>3434</v>
      </c>
      <c r="N567" s="17" t="s">
        <v>52</v>
      </c>
      <c r="O567" s="17" t="s">
        <v>53</v>
      </c>
      <c r="P567" s="17" t="s">
        <v>360</v>
      </c>
      <c r="Q567" s="17" t="s">
        <v>142</v>
      </c>
      <c r="R567" s="17" t="s">
        <v>3414</v>
      </c>
    </row>
    <row r="568" spans="1:18" ht="63" x14ac:dyDescent="0.25">
      <c r="A568" s="19" t="s">
        <v>3435</v>
      </c>
      <c r="B568" s="19" t="s">
        <v>3436</v>
      </c>
      <c r="C568" s="16"/>
      <c r="D568" s="16" t="s">
        <v>3437</v>
      </c>
      <c r="E568" s="16" t="s">
        <v>1179</v>
      </c>
      <c r="F568" s="16" t="s">
        <v>47</v>
      </c>
      <c r="G568" s="16"/>
      <c r="H568" s="16" t="s">
        <v>3438</v>
      </c>
      <c r="I568" s="16" t="s">
        <v>3439</v>
      </c>
      <c r="J568" s="16" t="s">
        <v>3440</v>
      </c>
      <c r="K568" s="16"/>
      <c r="L568" s="16" t="s">
        <v>3441</v>
      </c>
      <c r="M568" s="16"/>
      <c r="N568" s="16" t="s">
        <v>2186</v>
      </c>
      <c r="O568" s="16" t="s">
        <v>2187</v>
      </c>
      <c r="P568" s="16" t="s">
        <v>181</v>
      </c>
      <c r="Q568" s="16" t="s">
        <v>55</v>
      </c>
      <c r="R568" s="16" t="s">
        <v>3414</v>
      </c>
    </row>
    <row r="569" spans="1:18" ht="73.5" x14ac:dyDescent="0.25">
      <c r="A569" s="19" t="s">
        <v>3442</v>
      </c>
      <c r="B569" s="19" t="s">
        <v>3443</v>
      </c>
      <c r="C569" s="17"/>
      <c r="D569" s="17" t="s">
        <v>3444</v>
      </c>
      <c r="E569" s="17" t="s">
        <v>60</v>
      </c>
      <c r="F569" s="17" t="s">
        <v>47</v>
      </c>
      <c r="G569" s="17"/>
      <c r="H569" s="17" t="s">
        <v>442</v>
      </c>
      <c r="I569" s="17" t="s">
        <v>443</v>
      </c>
      <c r="J569" s="17" t="s">
        <v>444</v>
      </c>
      <c r="K569" s="17"/>
      <c r="L569" s="17" t="s">
        <v>445</v>
      </c>
      <c r="M569" s="17" t="s">
        <v>446</v>
      </c>
      <c r="N569" s="17" t="s">
        <v>458</v>
      </c>
      <c r="O569" s="17" t="s">
        <v>104</v>
      </c>
      <c r="P569" s="17" t="s">
        <v>105</v>
      </c>
      <c r="Q569" s="17" t="s">
        <v>55</v>
      </c>
      <c r="R569" s="17" t="s">
        <v>3414</v>
      </c>
    </row>
    <row r="570" spans="1:18" ht="73.5" x14ac:dyDescent="0.25">
      <c r="A570" s="19" t="s">
        <v>3445</v>
      </c>
      <c r="B570" s="19" t="s">
        <v>3446</v>
      </c>
      <c r="C570" s="16"/>
      <c r="D570" s="16" t="s">
        <v>3447</v>
      </c>
      <c r="E570" s="16" t="s">
        <v>60</v>
      </c>
      <c r="F570" s="16" t="s">
        <v>47</v>
      </c>
      <c r="G570" s="16"/>
      <c r="H570" s="16" t="s">
        <v>1611</v>
      </c>
      <c r="I570" s="16" t="s">
        <v>1612</v>
      </c>
      <c r="J570" s="16" t="s">
        <v>1613</v>
      </c>
      <c r="K570" s="16"/>
      <c r="L570" s="16" t="s">
        <v>1614</v>
      </c>
      <c r="M570" s="16" t="s">
        <v>1615</v>
      </c>
      <c r="N570" s="16" t="s">
        <v>1199</v>
      </c>
      <c r="O570" s="16" t="s">
        <v>104</v>
      </c>
      <c r="P570" s="16" t="s">
        <v>105</v>
      </c>
      <c r="Q570" s="16" t="s">
        <v>55</v>
      </c>
      <c r="R570" s="16" t="s">
        <v>3414</v>
      </c>
    </row>
    <row r="571" spans="1:18" ht="73.5" x14ac:dyDescent="0.25">
      <c r="A571" s="19" t="s">
        <v>3448</v>
      </c>
      <c r="B571" s="19" t="s">
        <v>3449</v>
      </c>
      <c r="C571" s="17"/>
      <c r="D571" s="17" t="s">
        <v>3450</v>
      </c>
      <c r="E571" s="17" t="s">
        <v>60</v>
      </c>
      <c r="F571" s="17" t="s">
        <v>47</v>
      </c>
      <c r="G571" s="17"/>
      <c r="H571" s="17" t="s">
        <v>61</v>
      </c>
      <c r="I571" s="17" t="s">
        <v>62</v>
      </c>
      <c r="J571" s="17" t="s">
        <v>63</v>
      </c>
      <c r="K571" s="17"/>
      <c r="L571" s="17" t="s">
        <v>64</v>
      </c>
      <c r="M571" s="17" t="s">
        <v>65</v>
      </c>
      <c r="N571" s="17" t="s">
        <v>52</v>
      </c>
      <c r="O571" s="17" t="s">
        <v>53</v>
      </c>
      <c r="P571" s="17" t="s">
        <v>360</v>
      </c>
      <c r="Q571" s="17" t="s">
        <v>55</v>
      </c>
      <c r="R571" s="17" t="s">
        <v>3414</v>
      </c>
    </row>
    <row r="572" spans="1:18" ht="52.5" x14ac:dyDescent="0.25">
      <c r="A572" s="19" t="s">
        <v>3451</v>
      </c>
      <c r="B572" s="19" t="s">
        <v>3452</v>
      </c>
      <c r="C572" s="16"/>
      <c r="D572" s="16" t="s">
        <v>3453</v>
      </c>
      <c r="E572" s="16" t="s">
        <v>60</v>
      </c>
      <c r="F572" s="16" t="s">
        <v>47</v>
      </c>
      <c r="G572" s="16"/>
      <c r="H572" s="16" t="s">
        <v>3454</v>
      </c>
      <c r="I572" s="16" t="s">
        <v>3455</v>
      </c>
      <c r="J572" s="16" t="s">
        <v>3456</v>
      </c>
      <c r="K572" s="16"/>
      <c r="L572" s="16" t="s">
        <v>3457</v>
      </c>
      <c r="M572" s="16" t="s">
        <v>3458</v>
      </c>
      <c r="N572" s="16" t="s">
        <v>52</v>
      </c>
      <c r="O572" s="16" t="s">
        <v>53</v>
      </c>
      <c r="P572" s="16" t="s">
        <v>360</v>
      </c>
      <c r="Q572" s="16" t="s">
        <v>142</v>
      </c>
      <c r="R572" s="16" t="s">
        <v>3414</v>
      </c>
    </row>
    <row r="573" spans="1:18" ht="84" x14ac:dyDescent="0.25">
      <c r="A573" s="19" t="s">
        <v>3459</v>
      </c>
      <c r="B573" s="19" t="s">
        <v>3460</v>
      </c>
      <c r="C573" s="17"/>
      <c r="D573" s="17" t="s">
        <v>3461</v>
      </c>
      <c r="E573" s="17" t="s">
        <v>60</v>
      </c>
      <c r="F573" s="17" t="s">
        <v>47</v>
      </c>
      <c r="G573" s="17"/>
      <c r="H573" s="17" t="s">
        <v>3462</v>
      </c>
      <c r="I573" s="17" t="s">
        <v>1590</v>
      </c>
      <c r="J573" s="17" t="s">
        <v>3463</v>
      </c>
      <c r="K573" s="17"/>
      <c r="L573" s="17" t="s">
        <v>1592</v>
      </c>
      <c r="M573" s="17" t="s">
        <v>3464</v>
      </c>
      <c r="N573" s="17" t="s">
        <v>52</v>
      </c>
      <c r="O573" s="17" t="s">
        <v>53</v>
      </c>
      <c r="P573" s="17" t="s">
        <v>360</v>
      </c>
      <c r="Q573" s="17" t="s">
        <v>142</v>
      </c>
      <c r="R573" s="17" t="s">
        <v>3414</v>
      </c>
    </row>
    <row r="574" spans="1:18" ht="73.5" x14ac:dyDescent="0.25">
      <c r="A574" s="19" t="s">
        <v>3465</v>
      </c>
      <c r="B574" s="19" t="s">
        <v>3466</v>
      </c>
      <c r="C574" s="16"/>
      <c r="D574" s="16" t="s">
        <v>3467</v>
      </c>
      <c r="E574" s="16" t="s">
        <v>60</v>
      </c>
      <c r="F574" s="16" t="s">
        <v>47</v>
      </c>
      <c r="G574" s="16"/>
      <c r="H574" s="16" t="s">
        <v>1611</v>
      </c>
      <c r="I574" s="16" t="s">
        <v>1612</v>
      </c>
      <c r="J574" s="16" t="s">
        <v>1613</v>
      </c>
      <c r="K574" s="16"/>
      <c r="L574" s="16" t="s">
        <v>1614</v>
      </c>
      <c r="M574" s="16" t="s">
        <v>1615</v>
      </c>
      <c r="N574" s="16" t="s">
        <v>52</v>
      </c>
      <c r="O574" s="16" t="s">
        <v>53</v>
      </c>
      <c r="P574" s="16" t="s">
        <v>360</v>
      </c>
      <c r="Q574" s="16" t="s">
        <v>55</v>
      </c>
      <c r="R574" s="16" t="s">
        <v>3414</v>
      </c>
    </row>
    <row r="575" spans="1:18" ht="115.5" x14ac:dyDescent="0.25">
      <c r="A575" s="19" t="s">
        <v>3468</v>
      </c>
      <c r="B575" s="19" t="s">
        <v>3469</v>
      </c>
      <c r="C575" s="17"/>
      <c r="D575" s="17" t="s">
        <v>3470</v>
      </c>
      <c r="E575" s="17" t="s">
        <v>60</v>
      </c>
      <c r="F575" s="17" t="s">
        <v>47</v>
      </c>
      <c r="G575" s="17"/>
      <c r="H575" s="17" t="s">
        <v>855</v>
      </c>
      <c r="I575" s="17" t="s">
        <v>856</v>
      </c>
      <c r="J575" s="17" t="s">
        <v>857</v>
      </c>
      <c r="K575" s="17"/>
      <c r="L575" s="17" t="s">
        <v>858</v>
      </c>
      <c r="M575" s="17" t="s">
        <v>859</v>
      </c>
      <c r="N575" s="17" t="s">
        <v>1199</v>
      </c>
      <c r="O575" s="17" t="s">
        <v>104</v>
      </c>
      <c r="P575" s="17" t="s">
        <v>105</v>
      </c>
      <c r="Q575" s="17" t="s">
        <v>55</v>
      </c>
      <c r="R575" s="17" t="s">
        <v>3414</v>
      </c>
    </row>
    <row r="576" spans="1:18" ht="63" x14ac:dyDescent="0.25">
      <c r="A576" s="19" t="s">
        <v>3471</v>
      </c>
      <c r="B576" s="19" t="s">
        <v>3472</v>
      </c>
      <c r="C576" s="16"/>
      <c r="D576" s="16" t="s">
        <v>3473</v>
      </c>
      <c r="E576" s="16" t="s">
        <v>60</v>
      </c>
      <c r="F576" s="16" t="s">
        <v>47</v>
      </c>
      <c r="G576" s="16"/>
      <c r="H576" s="16" t="s">
        <v>403</v>
      </c>
      <c r="I576" s="16" t="s">
        <v>404</v>
      </c>
      <c r="J576" s="16" t="s">
        <v>405</v>
      </c>
      <c r="K576" s="16"/>
      <c r="L576" s="16" t="s">
        <v>406</v>
      </c>
      <c r="M576" s="16"/>
      <c r="N576" s="16" t="s">
        <v>52</v>
      </c>
      <c r="O576" s="16" t="s">
        <v>53</v>
      </c>
      <c r="P576" s="16" t="s">
        <v>360</v>
      </c>
      <c r="Q576" s="16" t="s">
        <v>55</v>
      </c>
      <c r="R576" s="16" t="s">
        <v>3414</v>
      </c>
    </row>
    <row r="577" spans="1:18" ht="63" x14ac:dyDescent="0.25">
      <c r="A577" s="19" t="s">
        <v>3474</v>
      </c>
      <c r="B577" s="19" t="s">
        <v>3475</v>
      </c>
      <c r="C577" s="17"/>
      <c r="D577" s="17" t="s">
        <v>3476</v>
      </c>
      <c r="E577" s="17" t="s">
        <v>60</v>
      </c>
      <c r="F577" s="17" t="s">
        <v>47</v>
      </c>
      <c r="G577" s="17"/>
      <c r="H577" s="17" t="s">
        <v>929</v>
      </c>
      <c r="I577" s="17" t="s">
        <v>930</v>
      </c>
      <c r="J577" s="17" t="s">
        <v>931</v>
      </c>
      <c r="K577" s="17"/>
      <c r="L577" s="17" t="s">
        <v>932</v>
      </c>
      <c r="M577" s="17" t="s">
        <v>933</v>
      </c>
      <c r="N577" s="17" t="s">
        <v>52</v>
      </c>
      <c r="O577" s="17" t="s">
        <v>53</v>
      </c>
      <c r="P577" s="17" t="s">
        <v>360</v>
      </c>
      <c r="Q577" s="17" t="s">
        <v>55</v>
      </c>
      <c r="R577" s="17" t="s">
        <v>3414</v>
      </c>
    </row>
    <row r="578" spans="1:18" ht="73.5" x14ac:dyDescent="0.25">
      <c r="A578" s="19" t="s">
        <v>3477</v>
      </c>
      <c r="B578" s="19" t="s">
        <v>3478</v>
      </c>
      <c r="C578" s="16"/>
      <c r="D578" s="16" t="s">
        <v>3479</v>
      </c>
      <c r="E578" s="16" t="s">
        <v>60</v>
      </c>
      <c r="F578" s="16" t="s">
        <v>47</v>
      </c>
      <c r="G578" s="16"/>
      <c r="H578" s="16" t="s">
        <v>1611</v>
      </c>
      <c r="I578" s="16" t="s">
        <v>1612</v>
      </c>
      <c r="J578" s="16" t="s">
        <v>1613</v>
      </c>
      <c r="K578" s="16"/>
      <c r="L578" s="16" t="s">
        <v>1614</v>
      </c>
      <c r="M578" s="16" t="s">
        <v>1615</v>
      </c>
      <c r="N578" s="16" t="s">
        <v>52</v>
      </c>
      <c r="O578" s="16" t="s">
        <v>53</v>
      </c>
      <c r="P578" s="16" t="s">
        <v>360</v>
      </c>
      <c r="Q578" s="16" t="s">
        <v>55</v>
      </c>
      <c r="R578" s="16" t="s">
        <v>3414</v>
      </c>
    </row>
    <row r="579" spans="1:18" ht="63" x14ac:dyDescent="0.25">
      <c r="A579" s="19" t="s">
        <v>3480</v>
      </c>
      <c r="B579" s="19" t="s">
        <v>3481</v>
      </c>
      <c r="C579" s="17"/>
      <c r="D579" s="17" t="s">
        <v>3482</v>
      </c>
      <c r="E579" s="17" t="s">
        <v>60</v>
      </c>
      <c r="F579" s="17" t="s">
        <v>47</v>
      </c>
      <c r="G579" s="17"/>
      <c r="H579" s="17" t="s">
        <v>403</v>
      </c>
      <c r="I579" s="17" t="s">
        <v>404</v>
      </c>
      <c r="J579" s="17" t="s">
        <v>405</v>
      </c>
      <c r="K579" s="17"/>
      <c r="L579" s="17" t="s">
        <v>406</v>
      </c>
      <c r="M579" s="17"/>
      <c r="N579" s="17" t="s">
        <v>52</v>
      </c>
      <c r="O579" s="17" t="s">
        <v>53</v>
      </c>
      <c r="P579" s="17" t="s">
        <v>360</v>
      </c>
      <c r="Q579" s="17" t="s">
        <v>55</v>
      </c>
      <c r="R579" s="17" t="s">
        <v>3414</v>
      </c>
    </row>
    <row r="580" spans="1:18" ht="136.5" x14ac:dyDescent="0.25">
      <c r="A580" s="19" t="s">
        <v>3483</v>
      </c>
      <c r="B580" s="19" t="s">
        <v>3484</v>
      </c>
      <c r="C580" s="16"/>
      <c r="D580" s="16" t="s">
        <v>3485</v>
      </c>
      <c r="E580" s="16" t="s">
        <v>1179</v>
      </c>
      <c r="F580" s="16" t="s">
        <v>47</v>
      </c>
      <c r="G580" s="16"/>
      <c r="H580" s="16" t="s">
        <v>3486</v>
      </c>
      <c r="I580" s="16" t="s">
        <v>2674</v>
      </c>
      <c r="J580" s="16" t="s">
        <v>3272</v>
      </c>
      <c r="K580" s="16"/>
      <c r="L580" s="16" t="s">
        <v>3487</v>
      </c>
      <c r="M580" s="16"/>
      <c r="N580" s="16" t="s">
        <v>170</v>
      </c>
      <c r="O580" s="16" t="s">
        <v>152</v>
      </c>
      <c r="P580" s="16" t="s">
        <v>181</v>
      </c>
      <c r="Q580" s="16" t="s">
        <v>55</v>
      </c>
      <c r="R580" s="16" t="s">
        <v>3414</v>
      </c>
    </row>
    <row r="581" spans="1:18" ht="73.5" x14ac:dyDescent="0.25">
      <c r="A581" s="19" t="s">
        <v>3488</v>
      </c>
      <c r="B581" s="19" t="s">
        <v>3489</v>
      </c>
      <c r="C581" s="17"/>
      <c r="D581" s="17" t="s">
        <v>3490</v>
      </c>
      <c r="E581" s="17" t="s">
        <v>60</v>
      </c>
      <c r="F581" s="17" t="s">
        <v>47</v>
      </c>
      <c r="G581" s="17"/>
      <c r="H581" s="17" t="s">
        <v>1611</v>
      </c>
      <c r="I581" s="17" t="s">
        <v>1612</v>
      </c>
      <c r="J581" s="17" t="s">
        <v>1613</v>
      </c>
      <c r="K581" s="17"/>
      <c r="L581" s="17" t="s">
        <v>1614</v>
      </c>
      <c r="M581" s="17" t="s">
        <v>1615</v>
      </c>
      <c r="N581" s="17" t="s">
        <v>52</v>
      </c>
      <c r="O581" s="17" t="s">
        <v>53</v>
      </c>
      <c r="P581" s="17" t="s">
        <v>360</v>
      </c>
      <c r="Q581" s="17" t="s">
        <v>55</v>
      </c>
      <c r="R581" s="17" t="s">
        <v>3414</v>
      </c>
    </row>
    <row r="582" spans="1:18" ht="136.5" x14ac:dyDescent="0.25">
      <c r="A582" s="19" t="s">
        <v>3491</v>
      </c>
      <c r="B582" s="19" t="s">
        <v>3492</v>
      </c>
      <c r="C582" s="16"/>
      <c r="D582" s="16" t="s">
        <v>3493</v>
      </c>
      <c r="E582" s="16" t="s">
        <v>1179</v>
      </c>
      <c r="F582" s="16" t="s">
        <v>47</v>
      </c>
      <c r="G582" s="16"/>
      <c r="H582" s="16" t="s">
        <v>3271</v>
      </c>
      <c r="I582" s="16" t="s">
        <v>2674</v>
      </c>
      <c r="J582" s="16" t="s">
        <v>3272</v>
      </c>
      <c r="K582" s="16"/>
      <c r="L582" s="16" t="s">
        <v>3273</v>
      </c>
      <c r="M582" s="16"/>
      <c r="N582" s="16" t="s">
        <v>52</v>
      </c>
      <c r="O582" s="16" t="s">
        <v>53</v>
      </c>
      <c r="P582" s="16" t="s">
        <v>81</v>
      </c>
      <c r="Q582" s="16" t="s">
        <v>55</v>
      </c>
      <c r="R582" s="16" t="s">
        <v>3414</v>
      </c>
    </row>
    <row r="583" spans="1:18" ht="73.5" x14ac:dyDescent="0.25">
      <c r="A583" s="19" t="s">
        <v>3494</v>
      </c>
      <c r="B583" s="19" t="s">
        <v>3495</v>
      </c>
      <c r="C583" s="17"/>
      <c r="D583" s="17" t="s">
        <v>3496</v>
      </c>
      <c r="E583" s="17" t="s">
        <v>60</v>
      </c>
      <c r="F583" s="17" t="s">
        <v>47</v>
      </c>
      <c r="G583" s="17"/>
      <c r="H583" s="17" t="s">
        <v>3109</v>
      </c>
      <c r="I583" s="17" t="s">
        <v>3110</v>
      </c>
      <c r="J583" s="17" t="s">
        <v>3111</v>
      </c>
      <c r="K583" s="17"/>
      <c r="L583" s="17" t="s">
        <v>3112</v>
      </c>
      <c r="M583" s="17" t="s">
        <v>3113</v>
      </c>
      <c r="N583" s="17" t="s">
        <v>52</v>
      </c>
      <c r="O583" s="17" t="s">
        <v>53</v>
      </c>
      <c r="P583" s="17" t="s">
        <v>360</v>
      </c>
      <c r="Q583" s="17" t="s">
        <v>55</v>
      </c>
      <c r="R583" s="17" t="s">
        <v>3414</v>
      </c>
    </row>
    <row r="584" spans="1:18" ht="136.5" x14ac:dyDescent="0.25">
      <c r="A584" s="19" t="s">
        <v>3497</v>
      </c>
      <c r="B584" s="19" t="s">
        <v>3498</v>
      </c>
      <c r="C584" s="16"/>
      <c r="D584" s="16" t="s">
        <v>3499</v>
      </c>
      <c r="E584" s="16" t="s">
        <v>1179</v>
      </c>
      <c r="F584" s="16" t="s">
        <v>47</v>
      </c>
      <c r="G584" s="16"/>
      <c r="H584" s="16" t="s">
        <v>3271</v>
      </c>
      <c r="I584" s="16" t="s">
        <v>2674</v>
      </c>
      <c r="J584" s="16" t="s">
        <v>3272</v>
      </c>
      <c r="K584" s="16"/>
      <c r="L584" s="16" t="s">
        <v>3273</v>
      </c>
      <c r="M584" s="16"/>
      <c r="N584" s="16" t="s">
        <v>52</v>
      </c>
      <c r="O584" s="16" t="s">
        <v>53</v>
      </c>
      <c r="P584" s="16" t="s">
        <v>81</v>
      </c>
      <c r="Q584" s="16" t="s">
        <v>55</v>
      </c>
      <c r="R584" s="16" t="s">
        <v>3414</v>
      </c>
    </row>
    <row r="585" spans="1:18" ht="42" x14ac:dyDescent="0.25">
      <c r="A585" s="19" t="s">
        <v>3500</v>
      </c>
      <c r="B585" s="19" t="s">
        <v>3501</v>
      </c>
      <c r="C585" s="17"/>
      <c r="D585" s="17" t="s">
        <v>3502</v>
      </c>
      <c r="E585" s="17" t="s">
        <v>157</v>
      </c>
      <c r="F585" s="17" t="s">
        <v>47</v>
      </c>
      <c r="G585" s="17"/>
      <c r="H585" s="17" t="s">
        <v>3503</v>
      </c>
      <c r="I585" s="17" t="s">
        <v>3504</v>
      </c>
      <c r="J585" s="17" t="s">
        <v>3505</v>
      </c>
      <c r="K585" s="17"/>
      <c r="L585" s="17" t="s">
        <v>3506</v>
      </c>
      <c r="M585" s="17" t="s">
        <v>3507</v>
      </c>
      <c r="N585" s="17" t="s">
        <v>179</v>
      </c>
      <c r="O585" s="17" t="s">
        <v>180</v>
      </c>
      <c r="P585" s="17" t="s">
        <v>181</v>
      </c>
      <c r="Q585" s="17" t="s">
        <v>142</v>
      </c>
      <c r="R585" s="17" t="s">
        <v>3414</v>
      </c>
    </row>
    <row r="586" spans="1:18" ht="105" x14ac:dyDescent="0.25">
      <c r="A586" s="19" t="s">
        <v>3508</v>
      </c>
      <c r="B586" s="19" t="s">
        <v>3509</v>
      </c>
      <c r="C586" s="16"/>
      <c r="D586" s="16" t="s">
        <v>3510</v>
      </c>
      <c r="E586" s="16" t="s">
        <v>60</v>
      </c>
      <c r="F586" s="16" t="s">
        <v>47</v>
      </c>
      <c r="G586" s="16"/>
      <c r="H586" s="16" t="s">
        <v>3511</v>
      </c>
      <c r="I586" s="16" t="s">
        <v>3512</v>
      </c>
      <c r="J586" s="16" t="s">
        <v>3513</v>
      </c>
      <c r="K586" s="16"/>
      <c r="L586" s="16" t="s">
        <v>3514</v>
      </c>
      <c r="M586" s="16"/>
      <c r="N586" s="16" t="s">
        <v>124</v>
      </c>
      <c r="O586" s="16" t="s">
        <v>104</v>
      </c>
      <c r="P586" s="16" t="s">
        <v>181</v>
      </c>
      <c r="Q586" s="16" t="s">
        <v>55</v>
      </c>
      <c r="R586" s="16" t="s">
        <v>3414</v>
      </c>
    </row>
    <row r="587" spans="1:18" ht="63" x14ac:dyDescent="0.25">
      <c r="A587" s="19" t="s">
        <v>3515</v>
      </c>
      <c r="B587" s="19" t="s">
        <v>3516</v>
      </c>
      <c r="C587" s="17"/>
      <c r="D587" s="17" t="s">
        <v>3517</v>
      </c>
      <c r="E587" s="17" t="s">
        <v>60</v>
      </c>
      <c r="F587" s="17" t="s">
        <v>47</v>
      </c>
      <c r="G587" s="17"/>
      <c r="H587" s="17" t="s">
        <v>403</v>
      </c>
      <c r="I587" s="17" t="s">
        <v>404</v>
      </c>
      <c r="J587" s="17" t="s">
        <v>405</v>
      </c>
      <c r="K587" s="17"/>
      <c r="L587" s="17" t="s">
        <v>406</v>
      </c>
      <c r="M587" s="17"/>
      <c r="N587" s="17" t="s">
        <v>52</v>
      </c>
      <c r="O587" s="17" t="s">
        <v>53</v>
      </c>
      <c r="P587" s="17" t="s">
        <v>360</v>
      </c>
      <c r="Q587" s="17" t="s">
        <v>55</v>
      </c>
      <c r="R587" s="17" t="s">
        <v>3414</v>
      </c>
    </row>
    <row r="588" spans="1:18" ht="52.5" x14ac:dyDescent="0.25">
      <c r="A588" s="19" t="s">
        <v>3518</v>
      </c>
      <c r="B588" s="19" t="s">
        <v>3519</v>
      </c>
      <c r="C588" s="16"/>
      <c r="D588" s="16" t="s">
        <v>3520</v>
      </c>
      <c r="E588" s="16" t="s">
        <v>157</v>
      </c>
      <c r="F588" s="16" t="s">
        <v>47</v>
      </c>
      <c r="G588" s="16"/>
      <c r="H588" s="16" t="s">
        <v>513</v>
      </c>
      <c r="I588" s="16" t="s">
        <v>513</v>
      </c>
      <c r="J588" s="16" t="s">
        <v>3521</v>
      </c>
      <c r="K588" s="16"/>
      <c r="L588" s="16" t="s">
        <v>3522</v>
      </c>
      <c r="M588" s="16" t="s">
        <v>3523</v>
      </c>
      <c r="N588" s="16" t="s">
        <v>52</v>
      </c>
      <c r="O588" s="16" t="s">
        <v>53</v>
      </c>
      <c r="P588" s="16" t="s">
        <v>345</v>
      </c>
      <c r="Q588" s="16" t="s">
        <v>142</v>
      </c>
      <c r="R588" s="16" t="s">
        <v>3414</v>
      </c>
    </row>
    <row r="589" spans="1:18" ht="52.5" x14ac:dyDescent="0.25">
      <c r="A589" s="19" t="s">
        <v>3524</v>
      </c>
      <c r="B589" s="19" t="s">
        <v>3525</v>
      </c>
      <c r="C589" s="17"/>
      <c r="D589" s="17" t="s">
        <v>3526</v>
      </c>
      <c r="E589" s="17" t="s">
        <v>60</v>
      </c>
      <c r="F589" s="17" t="s">
        <v>47</v>
      </c>
      <c r="G589" s="17"/>
      <c r="H589" s="17" t="s">
        <v>98</v>
      </c>
      <c r="I589" s="17" t="s">
        <v>99</v>
      </c>
      <c r="J589" s="17" t="s">
        <v>3527</v>
      </c>
      <c r="K589" s="17"/>
      <c r="L589" s="17" t="s">
        <v>3528</v>
      </c>
      <c r="M589" s="17" t="s">
        <v>3529</v>
      </c>
      <c r="N589" s="17" t="s">
        <v>2518</v>
      </c>
      <c r="O589" s="17" t="s">
        <v>92</v>
      </c>
      <c r="P589" s="17" t="s">
        <v>181</v>
      </c>
      <c r="Q589" s="17" t="s">
        <v>55</v>
      </c>
      <c r="R589" s="17" t="s">
        <v>3414</v>
      </c>
    </row>
    <row r="590" spans="1:18" ht="105" x14ac:dyDescent="0.25">
      <c r="A590" s="19" t="s">
        <v>3530</v>
      </c>
      <c r="B590" s="19" t="s">
        <v>3531</v>
      </c>
      <c r="C590" s="16"/>
      <c r="D590" s="16" t="s">
        <v>3532</v>
      </c>
      <c r="E590" s="16" t="s">
        <v>75</v>
      </c>
      <c r="F590" s="16" t="s">
        <v>47</v>
      </c>
      <c r="G590" s="16"/>
      <c r="H590" s="16" t="s">
        <v>3533</v>
      </c>
      <c r="I590" s="16" t="s">
        <v>3534</v>
      </c>
      <c r="J590" s="16" t="s">
        <v>3535</v>
      </c>
      <c r="K590" s="16"/>
      <c r="L590" s="16" t="s">
        <v>3536</v>
      </c>
      <c r="M590" s="16" t="s">
        <v>3537</v>
      </c>
      <c r="N590" s="16" t="s">
        <v>170</v>
      </c>
      <c r="O590" s="16" t="s">
        <v>152</v>
      </c>
      <c r="P590" s="16" t="s">
        <v>181</v>
      </c>
      <c r="Q590" s="16" t="s">
        <v>55</v>
      </c>
      <c r="R590" s="16" t="s">
        <v>3405</v>
      </c>
    </row>
    <row r="591" spans="1:18" ht="52.5" x14ac:dyDescent="0.25">
      <c r="A591" s="19" t="s">
        <v>3538</v>
      </c>
      <c r="B591" s="19" t="s">
        <v>3539</v>
      </c>
      <c r="C591" s="17"/>
      <c r="D591" s="17" t="s">
        <v>3540</v>
      </c>
      <c r="E591" s="17" t="s">
        <v>157</v>
      </c>
      <c r="F591" s="17" t="s">
        <v>47</v>
      </c>
      <c r="G591" s="17"/>
      <c r="H591" s="17" t="s">
        <v>1535</v>
      </c>
      <c r="I591" s="17" t="s">
        <v>1536</v>
      </c>
      <c r="J591" s="17" t="s">
        <v>1537</v>
      </c>
      <c r="K591" s="17"/>
      <c r="L591" s="17" t="s">
        <v>1538</v>
      </c>
      <c r="M591" s="17" t="s">
        <v>1539</v>
      </c>
      <c r="N591" s="17" t="s">
        <v>179</v>
      </c>
      <c r="O591" s="17" t="s">
        <v>180</v>
      </c>
      <c r="P591" s="17" t="s">
        <v>181</v>
      </c>
      <c r="Q591" s="17" t="s">
        <v>55</v>
      </c>
      <c r="R591" s="17" t="s">
        <v>3414</v>
      </c>
    </row>
    <row r="592" spans="1:18" ht="63" x14ac:dyDescent="0.25">
      <c r="A592" s="19" t="s">
        <v>3541</v>
      </c>
      <c r="B592" s="19" t="s">
        <v>3542</v>
      </c>
      <c r="C592" s="16"/>
      <c r="D592" s="16" t="s">
        <v>3543</v>
      </c>
      <c r="E592" s="16" t="s">
        <v>157</v>
      </c>
      <c r="F592" s="16" t="s">
        <v>47</v>
      </c>
      <c r="G592" s="16"/>
      <c r="H592" s="16" t="s">
        <v>3544</v>
      </c>
      <c r="I592" s="16" t="s">
        <v>3545</v>
      </c>
      <c r="J592" s="16" t="s">
        <v>3546</v>
      </c>
      <c r="K592" s="16"/>
      <c r="L592" s="16" t="s">
        <v>3547</v>
      </c>
      <c r="M592" s="16" t="s">
        <v>3548</v>
      </c>
      <c r="N592" s="16" t="s">
        <v>369</v>
      </c>
      <c r="O592" s="16" t="s">
        <v>370</v>
      </c>
      <c r="P592" s="16" t="s">
        <v>181</v>
      </c>
      <c r="Q592" s="16" t="s">
        <v>142</v>
      </c>
      <c r="R592" s="16" t="s">
        <v>3414</v>
      </c>
    </row>
    <row r="593" spans="1:18" ht="94.5" x14ac:dyDescent="0.25">
      <c r="A593" s="19" t="s">
        <v>3549</v>
      </c>
      <c r="B593" s="19" t="s">
        <v>3550</v>
      </c>
      <c r="C593" s="17"/>
      <c r="D593" s="17" t="s">
        <v>3551</v>
      </c>
      <c r="E593" s="17" t="s">
        <v>60</v>
      </c>
      <c r="F593" s="17" t="s">
        <v>47</v>
      </c>
      <c r="G593" s="17"/>
      <c r="H593" s="17" t="s">
        <v>3145</v>
      </c>
      <c r="I593" s="17" t="s">
        <v>3146</v>
      </c>
      <c r="J593" s="17" t="s">
        <v>3147</v>
      </c>
      <c r="K593" s="17"/>
      <c r="L593" s="17" t="s">
        <v>3148</v>
      </c>
      <c r="M593" s="17"/>
      <c r="N593" s="17" t="s">
        <v>2518</v>
      </c>
      <c r="O593" s="17" t="s">
        <v>92</v>
      </c>
      <c r="P593" s="17" t="s">
        <v>181</v>
      </c>
      <c r="Q593" s="17" t="s">
        <v>55</v>
      </c>
      <c r="R593" s="17" t="s">
        <v>3414</v>
      </c>
    </row>
    <row r="594" spans="1:18" ht="63" x14ac:dyDescent="0.25">
      <c r="A594" s="19" t="s">
        <v>3552</v>
      </c>
      <c r="B594" s="19" t="s">
        <v>3553</v>
      </c>
      <c r="C594" s="16"/>
      <c r="D594" s="16" t="s">
        <v>3554</v>
      </c>
      <c r="E594" s="16" t="s">
        <v>60</v>
      </c>
      <c r="F594" s="16" t="s">
        <v>47</v>
      </c>
      <c r="G594" s="16"/>
      <c r="H594" s="16" t="s">
        <v>3555</v>
      </c>
      <c r="I594" s="16" t="s">
        <v>3556</v>
      </c>
      <c r="J594" s="16" t="s">
        <v>959</v>
      </c>
      <c r="K594" s="16"/>
      <c r="L594" s="16" t="s">
        <v>3557</v>
      </c>
      <c r="M594" s="16"/>
      <c r="N594" s="16" t="s">
        <v>124</v>
      </c>
      <c r="O594" s="16" t="s">
        <v>104</v>
      </c>
      <c r="P594" s="16" t="s">
        <v>181</v>
      </c>
      <c r="Q594" s="16" t="s">
        <v>55</v>
      </c>
      <c r="R594" s="16" t="s">
        <v>3414</v>
      </c>
    </row>
    <row r="595" spans="1:18" ht="42" x14ac:dyDescent="0.25">
      <c r="A595" s="19" t="s">
        <v>3558</v>
      </c>
      <c r="B595" s="19" t="s">
        <v>3559</v>
      </c>
      <c r="C595" s="17"/>
      <c r="D595" s="17" t="s">
        <v>3560</v>
      </c>
      <c r="E595" s="17" t="s">
        <v>157</v>
      </c>
      <c r="F595" s="17" t="s">
        <v>47</v>
      </c>
      <c r="G595" s="17"/>
      <c r="H595" s="17" t="s">
        <v>3561</v>
      </c>
      <c r="I595" s="17" t="s">
        <v>3504</v>
      </c>
      <c r="J595" s="17" t="s">
        <v>3562</v>
      </c>
      <c r="K595" s="17"/>
      <c r="L595" s="17" t="s">
        <v>3506</v>
      </c>
      <c r="M595" s="17" t="s">
        <v>3507</v>
      </c>
      <c r="N595" s="17" t="s">
        <v>179</v>
      </c>
      <c r="O595" s="17" t="s">
        <v>180</v>
      </c>
      <c r="P595" s="17" t="s">
        <v>181</v>
      </c>
      <c r="Q595" s="17" t="s">
        <v>55</v>
      </c>
      <c r="R595" s="17" t="s">
        <v>3563</v>
      </c>
    </row>
    <row r="596" spans="1:18" ht="42" x14ac:dyDescent="0.25">
      <c r="A596" s="19" t="s">
        <v>3564</v>
      </c>
      <c r="B596" s="19" t="s">
        <v>3565</v>
      </c>
      <c r="C596" s="16"/>
      <c r="D596" s="16" t="s">
        <v>3566</v>
      </c>
      <c r="E596" s="16" t="s">
        <v>75</v>
      </c>
      <c r="F596" s="16" t="s">
        <v>47</v>
      </c>
      <c r="G596" s="16"/>
      <c r="H596" s="16" t="s">
        <v>3567</v>
      </c>
      <c r="I596" s="16" t="s">
        <v>3568</v>
      </c>
      <c r="J596" s="16" t="s">
        <v>3569</v>
      </c>
      <c r="K596" s="16" t="s">
        <v>3570</v>
      </c>
      <c r="L596" s="16" t="s">
        <v>3571</v>
      </c>
      <c r="M596" s="16" t="s">
        <v>3572</v>
      </c>
      <c r="N596" s="16" t="s">
        <v>52</v>
      </c>
      <c r="O596" s="16" t="s">
        <v>53</v>
      </c>
      <c r="P596" s="16" t="s">
        <v>2313</v>
      </c>
      <c r="Q596" s="16" t="s">
        <v>55</v>
      </c>
      <c r="R596" s="16" t="s">
        <v>1819</v>
      </c>
    </row>
    <row r="597" spans="1:18" ht="42" x14ac:dyDescent="0.25">
      <c r="A597" s="19" t="s">
        <v>3573</v>
      </c>
      <c r="B597" s="19" t="s">
        <v>3574</v>
      </c>
      <c r="C597" s="17"/>
      <c r="D597" s="17" t="s">
        <v>3575</v>
      </c>
      <c r="E597" s="17" t="s">
        <v>157</v>
      </c>
      <c r="F597" s="17" t="s">
        <v>47</v>
      </c>
      <c r="G597" s="17"/>
      <c r="H597" s="17" t="s">
        <v>3561</v>
      </c>
      <c r="I597" s="17" t="s">
        <v>3504</v>
      </c>
      <c r="J597" s="17" t="s">
        <v>3562</v>
      </c>
      <c r="K597" s="17"/>
      <c r="L597" s="17" t="s">
        <v>3506</v>
      </c>
      <c r="M597" s="17" t="s">
        <v>3507</v>
      </c>
      <c r="N597" s="17" t="s">
        <v>179</v>
      </c>
      <c r="O597" s="17" t="s">
        <v>180</v>
      </c>
      <c r="P597" s="17" t="s">
        <v>181</v>
      </c>
      <c r="Q597" s="17" t="s">
        <v>55</v>
      </c>
      <c r="R597" s="17" t="s">
        <v>3563</v>
      </c>
    </row>
    <row r="598" spans="1:18" ht="84" x14ac:dyDescent="0.25">
      <c r="A598" s="19" t="s">
        <v>3576</v>
      </c>
      <c r="B598" s="19" t="s">
        <v>3577</v>
      </c>
      <c r="C598" s="16"/>
      <c r="D598" s="16" t="s">
        <v>3578</v>
      </c>
      <c r="E598" s="16" t="s">
        <v>146</v>
      </c>
      <c r="F598" s="16" t="s">
        <v>47</v>
      </c>
      <c r="G598" s="16"/>
      <c r="H598" s="16" t="s">
        <v>2406</v>
      </c>
      <c r="I598" s="16" t="s">
        <v>2407</v>
      </c>
      <c r="J598" s="16" t="s">
        <v>2408</v>
      </c>
      <c r="K598" s="16"/>
      <c r="L598" s="16" t="s">
        <v>2409</v>
      </c>
      <c r="M598" s="16" t="s">
        <v>2410</v>
      </c>
      <c r="N598" s="16" t="s">
        <v>2186</v>
      </c>
      <c r="O598" s="16" t="s">
        <v>2187</v>
      </c>
      <c r="P598" s="16"/>
      <c r="Q598" s="16" t="s">
        <v>142</v>
      </c>
      <c r="R598" s="16" t="s">
        <v>1819</v>
      </c>
    </row>
    <row r="599" spans="1:18" ht="63" x14ac:dyDescent="0.25">
      <c r="A599" s="19" t="s">
        <v>3579</v>
      </c>
      <c r="B599" s="19" t="s">
        <v>3580</v>
      </c>
      <c r="C599" s="17"/>
      <c r="D599" s="17" t="s">
        <v>3581</v>
      </c>
      <c r="E599" s="17" t="s">
        <v>60</v>
      </c>
      <c r="F599" s="17" t="s">
        <v>47</v>
      </c>
      <c r="G599" s="17"/>
      <c r="H599" s="17" t="s">
        <v>3286</v>
      </c>
      <c r="I599" s="17" t="s">
        <v>3287</v>
      </c>
      <c r="J599" s="17" t="s">
        <v>3288</v>
      </c>
      <c r="K599" s="17" t="s">
        <v>3582</v>
      </c>
      <c r="L599" s="17" t="s">
        <v>3289</v>
      </c>
      <c r="M599" s="17" t="s">
        <v>3290</v>
      </c>
      <c r="N599" s="17" t="s">
        <v>124</v>
      </c>
      <c r="O599" s="17" t="s">
        <v>104</v>
      </c>
      <c r="P599" s="17" t="s">
        <v>181</v>
      </c>
      <c r="Q599" s="17" t="s">
        <v>55</v>
      </c>
      <c r="R599" s="17" t="s">
        <v>3563</v>
      </c>
    </row>
    <row r="600" spans="1:18" ht="52.5" x14ac:dyDescent="0.25">
      <c r="A600" s="19" t="s">
        <v>3583</v>
      </c>
      <c r="B600" s="19" t="s">
        <v>3584</v>
      </c>
      <c r="C600" s="16"/>
      <c r="D600" s="16" t="s">
        <v>3585</v>
      </c>
      <c r="E600" s="16" t="s">
        <v>157</v>
      </c>
      <c r="F600" s="16" t="s">
        <v>47</v>
      </c>
      <c r="G600" s="16"/>
      <c r="H600" s="16" t="s">
        <v>549</v>
      </c>
      <c r="I600" s="16" t="s">
        <v>550</v>
      </c>
      <c r="J600" s="16"/>
      <c r="K600" s="16"/>
      <c r="L600" s="16" t="s">
        <v>551</v>
      </c>
      <c r="M600" s="16" t="s">
        <v>552</v>
      </c>
      <c r="N600" s="16" t="s">
        <v>1045</v>
      </c>
      <c r="O600" s="16" t="s">
        <v>630</v>
      </c>
      <c r="P600" s="16" t="s">
        <v>181</v>
      </c>
      <c r="Q600" s="16" t="s">
        <v>55</v>
      </c>
      <c r="R600" s="16" t="s">
        <v>3563</v>
      </c>
    </row>
    <row r="601" spans="1:18" ht="52.5" x14ac:dyDescent="0.25">
      <c r="A601" s="19" t="s">
        <v>3586</v>
      </c>
      <c r="B601" s="19" t="s">
        <v>3587</v>
      </c>
      <c r="C601" s="17"/>
      <c r="D601" s="17" t="s">
        <v>3588</v>
      </c>
      <c r="E601" s="17" t="s">
        <v>60</v>
      </c>
      <c r="F601" s="17" t="s">
        <v>47</v>
      </c>
      <c r="G601" s="17"/>
      <c r="H601" s="17" t="s">
        <v>3589</v>
      </c>
      <c r="I601" s="17" t="s">
        <v>2724</v>
      </c>
      <c r="J601" s="17" t="s">
        <v>3590</v>
      </c>
      <c r="K601" s="17" t="s">
        <v>3591</v>
      </c>
      <c r="L601" s="17" t="s">
        <v>3592</v>
      </c>
      <c r="M601" s="17"/>
      <c r="N601" s="17" t="s">
        <v>422</v>
      </c>
      <c r="O601" s="17" t="s">
        <v>423</v>
      </c>
      <c r="P601" s="17" t="s">
        <v>181</v>
      </c>
      <c r="Q601" s="17" t="s">
        <v>55</v>
      </c>
      <c r="R601" s="17">
        <v>8</v>
      </c>
    </row>
    <row r="602" spans="1:18" ht="52.5" x14ac:dyDescent="0.25">
      <c r="A602" s="19" t="s">
        <v>3593</v>
      </c>
      <c r="B602" s="19" t="s">
        <v>3594</v>
      </c>
      <c r="C602" s="16"/>
      <c r="D602" s="16" t="s">
        <v>3595</v>
      </c>
      <c r="E602" s="16" t="s">
        <v>157</v>
      </c>
      <c r="F602" s="16" t="s">
        <v>47</v>
      </c>
      <c r="G602" s="16"/>
      <c r="H602" s="16" t="s">
        <v>549</v>
      </c>
      <c r="I602" s="16" t="s">
        <v>550</v>
      </c>
      <c r="J602" s="16"/>
      <c r="K602" s="16"/>
      <c r="L602" s="16" t="s">
        <v>551</v>
      </c>
      <c r="M602" s="16" t="s">
        <v>552</v>
      </c>
      <c r="N602" s="16" t="s">
        <v>1045</v>
      </c>
      <c r="O602" s="16" t="s">
        <v>630</v>
      </c>
      <c r="P602" s="16" t="s">
        <v>181</v>
      </c>
      <c r="Q602" s="16" t="s">
        <v>55</v>
      </c>
      <c r="R602" s="16" t="s">
        <v>3563</v>
      </c>
    </row>
    <row r="603" spans="1:18" ht="42" x14ac:dyDescent="0.25">
      <c r="A603" s="19" t="s">
        <v>3596</v>
      </c>
      <c r="B603" s="19" t="s">
        <v>3597</v>
      </c>
      <c r="C603" s="17"/>
      <c r="D603" s="17" t="s">
        <v>3598</v>
      </c>
      <c r="E603" s="17" t="s">
        <v>75</v>
      </c>
      <c r="F603" s="17" t="s">
        <v>47</v>
      </c>
      <c r="G603" s="17"/>
      <c r="H603" s="17" t="s">
        <v>657</v>
      </c>
      <c r="I603" s="17" t="s">
        <v>658</v>
      </c>
      <c r="J603" s="17" t="s">
        <v>1055</v>
      </c>
      <c r="K603" s="17"/>
      <c r="L603" s="17" t="s">
        <v>660</v>
      </c>
      <c r="M603" s="17" t="s">
        <v>661</v>
      </c>
      <c r="N603" s="17" t="s">
        <v>179</v>
      </c>
      <c r="O603" s="17" t="s">
        <v>180</v>
      </c>
      <c r="P603" s="17" t="s">
        <v>181</v>
      </c>
      <c r="Q603" s="17" t="s">
        <v>55</v>
      </c>
      <c r="R603" s="17" t="s">
        <v>1819</v>
      </c>
    </row>
    <row r="604" spans="1:18" ht="42" x14ac:dyDescent="0.25">
      <c r="A604" s="19" t="s">
        <v>3599</v>
      </c>
      <c r="B604" s="19" t="s">
        <v>3600</v>
      </c>
      <c r="C604" s="16"/>
      <c r="D604" s="16" t="s">
        <v>3601</v>
      </c>
      <c r="E604" s="16" t="s">
        <v>157</v>
      </c>
      <c r="F604" s="16" t="s">
        <v>47</v>
      </c>
      <c r="G604" s="16"/>
      <c r="H604" s="16" t="s">
        <v>3602</v>
      </c>
      <c r="I604" s="16" t="s">
        <v>3603</v>
      </c>
      <c r="J604" s="16" t="s">
        <v>3604</v>
      </c>
      <c r="K604" s="16"/>
      <c r="L604" s="16" t="s">
        <v>3605</v>
      </c>
      <c r="M604" s="16" t="s">
        <v>3606</v>
      </c>
      <c r="N604" s="16" t="s">
        <v>179</v>
      </c>
      <c r="O604" s="16" t="s">
        <v>180</v>
      </c>
      <c r="P604" s="16" t="s">
        <v>181</v>
      </c>
      <c r="Q604" s="16" t="s">
        <v>55</v>
      </c>
      <c r="R604" s="16" t="s">
        <v>3563</v>
      </c>
    </row>
    <row r="605" spans="1:18" ht="63" x14ac:dyDescent="0.25">
      <c r="A605" s="19" t="s">
        <v>3607</v>
      </c>
      <c r="B605" s="19" t="s">
        <v>3608</v>
      </c>
      <c r="C605" s="17"/>
      <c r="D605" s="17" t="s">
        <v>3609</v>
      </c>
      <c r="E605" s="17" t="s">
        <v>75</v>
      </c>
      <c r="F605" s="17" t="s">
        <v>47</v>
      </c>
      <c r="G605" s="17"/>
      <c r="H605" s="17" t="s">
        <v>3610</v>
      </c>
      <c r="I605" s="17" t="s">
        <v>3611</v>
      </c>
      <c r="J605" s="17" t="s">
        <v>3612</v>
      </c>
      <c r="K605" s="17" t="s">
        <v>3613</v>
      </c>
      <c r="L605" s="17" t="s">
        <v>3614</v>
      </c>
      <c r="M605" s="17" t="s">
        <v>3615</v>
      </c>
      <c r="N605" s="17" t="s">
        <v>124</v>
      </c>
      <c r="O605" s="17" t="s">
        <v>104</v>
      </c>
      <c r="P605" s="17" t="s">
        <v>181</v>
      </c>
      <c r="Q605" s="17" t="s">
        <v>55</v>
      </c>
      <c r="R605" s="17" t="s">
        <v>1819</v>
      </c>
    </row>
    <row r="606" spans="1:18" ht="136.5" x14ac:dyDescent="0.25">
      <c r="A606" s="19" t="s">
        <v>3616</v>
      </c>
      <c r="B606" s="19" t="s">
        <v>3617</v>
      </c>
      <c r="C606" s="16"/>
      <c r="D606" s="16" t="s">
        <v>3618</v>
      </c>
      <c r="E606" s="16" t="s">
        <v>1179</v>
      </c>
      <c r="F606" s="16" t="s">
        <v>47</v>
      </c>
      <c r="G606" s="16"/>
      <c r="H606" s="16" t="s">
        <v>3271</v>
      </c>
      <c r="I606" s="16" t="s">
        <v>2674</v>
      </c>
      <c r="J606" s="16" t="s">
        <v>3272</v>
      </c>
      <c r="K606" s="16"/>
      <c r="L606" s="16" t="s">
        <v>3273</v>
      </c>
      <c r="M606" s="16"/>
      <c r="N606" s="16" t="s">
        <v>52</v>
      </c>
      <c r="O606" s="16" t="s">
        <v>53</v>
      </c>
      <c r="P606" s="16" t="s">
        <v>81</v>
      </c>
      <c r="Q606" s="16" t="s">
        <v>55</v>
      </c>
      <c r="R606" s="16" t="s">
        <v>3563</v>
      </c>
    </row>
    <row r="607" spans="1:18" ht="136.5" x14ac:dyDescent="0.25">
      <c r="A607" s="19" t="s">
        <v>3619</v>
      </c>
      <c r="B607" s="19" t="s">
        <v>3620</v>
      </c>
      <c r="C607" s="17"/>
      <c r="D607" s="17" t="s">
        <v>3621</v>
      </c>
      <c r="E607" s="17" t="s">
        <v>1179</v>
      </c>
      <c r="F607" s="17" t="s">
        <v>47</v>
      </c>
      <c r="G607" s="17"/>
      <c r="H607" s="17" t="s">
        <v>3367</v>
      </c>
      <c r="I607" s="17" t="s">
        <v>2674</v>
      </c>
      <c r="J607" s="17" t="s">
        <v>3272</v>
      </c>
      <c r="K607" s="17"/>
      <c r="L607" s="17" t="s">
        <v>3368</v>
      </c>
      <c r="M607" s="17"/>
      <c r="N607" s="17" t="s">
        <v>52</v>
      </c>
      <c r="O607" s="17" t="s">
        <v>53</v>
      </c>
      <c r="P607" s="17" t="s">
        <v>81</v>
      </c>
      <c r="Q607" s="17" t="s">
        <v>55</v>
      </c>
      <c r="R607" s="17" t="s">
        <v>3563</v>
      </c>
    </row>
    <row r="608" spans="1:18" ht="73.5" x14ac:dyDescent="0.25">
      <c r="A608" s="19" t="s">
        <v>3622</v>
      </c>
      <c r="B608" s="19" t="s">
        <v>3623</v>
      </c>
      <c r="C608" s="16"/>
      <c r="D608" s="16" t="s">
        <v>3624</v>
      </c>
      <c r="E608" s="16" t="s">
        <v>60</v>
      </c>
      <c r="F608" s="16" t="s">
        <v>47</v>
      </c>
      <c r="G608" s="16"/>
      <c r="H608" s="16" t="s">
        <v>61</v>
      </c>
      <c r="I608" s="16" t="s">
        <v>62</v>
      </c>
      <c r="J608" s="16" t="s">
        <v>71</v>
      </c>
      <c r="K608" s="16"/>
      <c r="L608" s="16" t="s">
        <v>64</v>
      </c>
      <c r="M608" s="16"/>
      <c r="N608" s="16" t="s">
        <v>458</v>
      </c>
      <c r="O608" s="16" t="s">
        <v>104</v>
      </c>
      <c r="P608" s="16" t="s">
        <v>105</v>
      </c>
      <c r="Q608" s="16" t="s">
        <v>55</v>
      </c>
      <c r="R608" s="16" t="s">
        <v>3563</v>
      </c>
    </row>
    <row r="609" spans="1:18" ht="105" x14ac:dyDescent="0.25">
      <c r="A609" s="19" t="s">
        <v>3625</v>
      </c>
      <c r="B609" s="19" t="s">
        <v>3626</v>
      </c>
      <c r="C609" s="17"/>
      <c r="D609" s="17" t="s">
        <v>3627</v>
      </c>
      <c r="E609" s="17" t="s">
        <v>60</v>
      </c>
      <c r="F609" s="17" t="s">
        <v>47</v>
      </c>
      <c r="G609" s="17"/>
      <c r="H609" s="17" t="s">
        <v>3628</v>
      </c>
      <c r="I609" s="17" t="s">
        <v>3629</v>
      </c>
      <c r="J609" s="17" t="s">
        <v>3630</v>
      </c>
      <c r="K609" s="17"/>
      <c r="L609" s="17" t="s">
        <v>3631</v>
      </c>
      <c r="M609" s="17" t="s">
        <v>3632</v>
      </c>
      <c r="N609" s="17" t="s">
        <v>124</v>
      </c>
      <c r="O609" s="17" t="s">
        <v>104</v>
      </c>
      <c r="P609" s="17" t="s">
        <v>181</v>
      </c>
      <c r="Q609" s="17" t="s">
        <v>55</v>
      </c>
      <c r="R609" s="17" t="s">
        <v>3563</v>
      </c>
    </row>
    <row r="610" spans="1:18" ht="105" x14ac:dyDescent="0.25">
      <c r="A610" s="19" t="s">
        <v>3633</v>
      </c>
      <c r="B610" s="19" t="s">
        <v>3634</v>
      </c>
      <c r="C610" s="16"/>
      <c r="D610" s="16" t="s">
        <v>3635</v>
      </c>
      <c r="E610" s="16" t="s">
        <v>60</v>
      </c>
      <c r="F610" s="16" t="s">
        <v>47</v>
      </c>
      <c r="G610" s="16"/>
      <c r="H610" s="16" t="s">
        <v>1446</v>
      </c>
      <c r="I610" s="16" t="s">
        <v>1447</v>
      </c>
      <c r="J610" s="16" t="s">
        <v>1897</v>
      </c>
      <c r="K610" s="16"/>
      <c r="L610" s="16" t="s">
        <v>1449</v>
      </c>
      <c r="M610" s="16"/>
      <c r="N610" s="16" t="s">
        <v>868</v>
      </c>
      <c r="O610" s="16" t="s">
        <v>869</v>
      </c>
      <c r="P610" s="16" t="s">
        <v>81</v>
      </c>
      <c r="Q610" s="16" t="s">
        <v>55</v>
      </c>
      <c r="R610" s="16" t="s">
        <v>3563</v>
      </c>
    </row>
    <row r="611" spans="1:18" ht="63" x14ac:dyDescent="0.25">
      <c r="A611" s="19" t="s">
        <v>3636</v>
      </c>
      <c r="B611" s="19" t="s">
        <v>3637</v>
      </c>
      <c r="C611" s="17"/>
      <c r="D611" s="17" t="s">
        <v>3638</v>
      </c>
      <c r="E611" s="17" t="s">
        <v>157</v>
      </c>
      <c r="F611" s="17" t="s">
        <v>47</v>
      </c>
      <c r="G611" s="17"/>
      <c r="H611" s="17" t="s">
        <v>3639</v>
      </c>
      <c r="I611" s="17" t="s">
        <v>617</v>
      </c>
      <c r="J611" s="17"/>
      <c r="K611" s="17"/>
      <c r="L611" s="17" t="s">
        <v>3640</v>
      </c>
      <c r="M611" s="17" t="s">
        <v>3641</v>
      </c>
      <c r="N611" s="17" t="s">
        <v>369</v>
      </c>
      <c r="O611" s="17" t="s">
        <v>370</v>
      </c>
      <c r="P611" s="17" t="s">
        <v>181</v>
      </c>
      <c r="Q611" s="17" t="s">
        <v>55</v>
      </c>
      <c r="R611" s="17" t="s">
        <v>3563</v>
      </c>
    </row>
    <row r="612" spans="1:18" ht="63" x14ac:dyDescent="0.25">
      <c r="A612" s="19" t="s">
        <v>3642</v>
      </c>
      <c r="B612" s="19" t="s">
        <v>3643</v>
      </c>
      <c r="C612" s="16"/>
      <c r="D612" s="16" t="s">
        <v>3644</v>
      </c>
      <c r="E612" s="16" t="s">
        <v>157</v>
      </c>
      <c r="F612" s="16" t="s">
        <v>47</v>
      </c>
      <c r="G612" s="16"/>
      <c r="H612" s="16" t="s">
        <v>3645</v>
      </c>
      <c r="I612" s="16" t="s">
        <v>3646</v>
      </c>
      <c r="J612" s="16" t="s">
        <v>3647</v>
      </c>
      <c r="K612" s="16"/>
      <c r="L612" s="16" t="s">
        <v>3648</v>
      </c>
      <c r="M612" s="16" t="s">
        <v>3649</v>
      </c>
      <c r="N612" s="16" t="s">
        <v>646</v>
      </c>
      <c r="O612" s="16" t="s">
        <v>468</v>
      </c>
      <c r="P612" s="16" t="s">
        <v>181</v>
      </c>
      <c r="Q612" s="16" t="s">
        <v>142</v>
      </c>
      <c r="R612" s="16" t="s">
        <v>3563</v>
      </c>
    </row>
    <row r="613" spans="1:18" ht="63" x14ac:dyDescent="0.25">
      <c r="A613" s="19" t="s">
        <v>3650</v>
      </c>
      <c r="B613" s="19" t="s">
        <v>3651</v>
      </c>
      <c r="C613" s="17"/>
      <c r="D613" s="17" t="s">
        <v>3652</v>
      </c>
      <c r="E613" s="17" t="s">
        <v>157</v>
      </c>
      <c r="F613" s="17" t="s">
        <v>47</v>
      </c>
      <c r="G613" s="17"/>
      <c r="H613" s="17" t="s">
        <v>3653</v>
      </c>
      <c r="I613" s="17" t="s">
        <v>3654</v>
      </c>
      <c r="J613" s="17" t="s">
        <v>3655</v>
      </c>
      <c r="K613" s="17" t="s">
        <v>3656</v>
      </c>
      <c r="L613" s="17" t="s">
        <v>3657</v>
      </c>
      <c r="M613" s="17"/>
      <c r="N613" s="17" t="s">
        <v>3658</v>
      </c>
      <c r="O613" s="17" t="s">
        <v>370</v>
      </c>
      <c r="P613" s="17" t="s">
        <v>181</v>
      </c>
      <c r="Q613" s="17" t="s">
        <v>142</v>
      </c>
      <c r="R613" s="17" t="s">
        <v>3563</v>
      </c>
    </row>
    <row r="614" spans="1:18" ht="73.5" x14ac:dyDescent="0.25">
      <c r="A614" s="19" t="s">
        <v>3659</v>
      </c>
      <c r="B614" s="19" t="s">
        <v>3660</v>
      </c>
      <c r="C614" s="16"/>
      <c r="D614" s="16" t="s">
        <v>3661</v>
      </c>
      <c r="E614" s="16" t="s">
        <v>60</v>
      </c>
      <c r="F614" s="16" t="s">
        <v>47</v>
      </c>
      <c r="G614" s="16"/>
      <c r="H614" s="16" t="s">
        <v>3662</v>
      </c>
      <c r="I614" s="16" t="s">
        <v>3663</v>
      </c>
      <c r="J614" s="16" t="s">
        <v>3664</v>
      </c>
      <c r="K614" s="16" t="s">
        <v>3665</v>
      </c>
      <c r="L614" s="16" t="s">
        <v>3666</v>
      </c>
      <c r="M614" s="16"/>
      <c r="N614" s="16" t="s">
        <v>369</v>
      </c>
      <c r="O614" s="16" t="s">
        <v>370</v>
      </c>
      <c r="P614" s="16" t="s">
        <v>181</v>
      </c>
      <c r="Q614" s="16" t="s">
        <v>55</v>
      </c>
      <c r="R614" s="16" t="s">
        <v>3563</v>
      </c>
    </row>
    <row r="615" spans="1:18" ht="63" x14ac:dyDescent="0.25">
      <c r="A615" s="19" t="s">
        <v>3667</v>
      </c>
      <c r="B615" s="19" t="s">
        <v>3668</v>
      </c>
      <c r="C615" s="17"/>
      <c r="D615" s="17" t="s">
        <v>3669</v>
      </c>
      <c r="E615" s="17" t="s">
        <v>1179</v>
      </c>
      <c r="F615" s="17" t="s">
        <v>47</v>
      </c>
      <c r="G615" s="17"/>
      <c r="H615" s="17" t="s">
        <v>3670</v>
      </c>
      <c r="I615" s="17"/>
      <c r="J615" s="17" t="s">
        <v>3671</v>
      </c>
      <c r="K615" s="17" t="s">
        <v>3672</v>
      </c>
      <c r="L615" s="17" t="s">
        <v>3673</v>
      </c>
      <c r="M615" s="17"/>
      <c r="N615" s="17" t="s">
        <v>124</v>
      </c>
      <c r="O615" s="17" t="s">
        <v>104</v>
      </c>
      <c r="P615" s="17" t="s">
        <v>81</v>
      </c>
      <c r="Q615" s="17" t="s">
        <v>55</v>
      </c>
      <c r="R615" s="17" t="s">
        <v>3563</v>
      </c>
    </row>
    <row r="616" spans="1:18" ht="63" x14ac:dyDescent="0.25">
      <c r="A616" s="19" t="s">
        <v>3674</v>
      </c>
      <c r="B616" s="19" t="s">
        <v>3675</v>
      </c>
      <c r="C616" s="16"/>
      <c r="D616" s="16" t="s">
        <v>3676</v>
      </c>
      <c r="E616" s="16" t="s">
        <v>75</v>
      </c>
      <c r="F616" s="16" t="s">
        <v>47</v>
      </c>
      <c r="G616" s="16"/>
      <c r="H616" s="16" t="s">
        <v>3677</v>
      </c>
      <c r="I616" s="16" t="s">
        <v>3678</v>
      </c>
      <c r="J616" s="16" t="s">
        <v>3677</v>
      </c>
      <c r="K616" s="16"/>
      <c r="L616" s="16" t="s">
        <v>3679</v>
      </c>
      <c r="M616" s="16"/>
      <c r="N616" s="16" t="s">
        <v>170</v>
      </c>
      <c r="O616" s="16" t="s">
        <v>152</v>
      </c>
      <c r="P616" s="16" t="s">
        <v>181</v>
      </c>
      <c r="Q616" s="16" t="s">
        <v>55</v>
      </c>
      <c r="R616" s="16" t="s">
        <v>1819</v>
      </c>
    </row>
    <row r="617" spans="1:18" ht="73.5" x14ac:dyDescent="0.25">
      <c r="A617" s="19" t="s">
        <v>3680</v>
      </c>
      <c r="B617" s="19" t="s">
        <v>3681</v>
      </c>
      <c r="C617" s="17"/>
      <c r="D617" s="17" t="s">
        <v>3682</v>
      </c>
      <c r="E617" s="17" t="s">
        <v>60</v>
      </c>
      <c r="F617" s="17" t="s">
        <v>47</v>
      </c>
      <c r="G617" s="17"/>
      <c r="H617" s="17" t="s">
        <v>1371</v>
      </c>
      <c r="I617" s="17" t="s">
        <v>1372</v>
      </c>
      <c r="J617" s="17" t="s">
        <v>1373</v>
      </c>
      <c r="K617" s="17"/>
      <c r="L617" s="17" t="s">
        <v>1374</v>
      </c>
      <c r="M617" s="17" t="s">
        <v>1375</v>
      </c>
      <c r="N617" s="17" t="s">
        <v>124</v>
      </c>
      <c r="O617" s="17" t="s">
        <v>104</v>
      </c>
      <c r="P617" s="17" t="s">
        <v>181</v>
      </c>
      <c r="Q617" s="17" t="s">
        <v>55</v>
      </c>
      <c r="R617" s="17" t="s">
        <v>3563</v>
      </c>
    </row>
    <row r="618" spans="1:18" ht="73.5" x14ac:dyDescent="0.25">
      <c r="A618" s="19" t="s">
        <v>3683</v>
      </c>
      <c r="B618" s="19" t="s">
        <v>3684</v>
      </c>
      <c r="C618" s="16"/>
      <c r="D618" s="16" t="s">
        <v>3685</v>
      </c>
      <c r="E618" s="16" t="s">
        <v>60</v>
      </c>
      <c r="F618" s="16" t="s">
        <v>47</v>
      </c>
      <c r="G618" s="16"/>
      <c r="H618" s="16" t="s">
        <v>2590</v>
      </c>
      <c r="I618" s="16"/>
      <c r="J618" s="16" t="s">
        <v>2590</v>
      </c>
      <c r="K618" s="16"/>
      <c r="L618" s="16" t="s">
        <v>2591</v>
      </c>
      <c r="M618" s="16"/>
      <c r="N618" s="16" t="s">
        <v>52</v>
      </c>
      <c r="O618" s="16" t="s">
        <v>53</v>
      </c>
      <c r="P618" s="16" t="s">
        <v>1037</v>
      </c>
      <c r="Q618" s="16" t="s">
        <v>55</v>
      </c>
      <c r="R618" s="16" t="s">
        <v>3563</v>
      </c>
    </row>
    <row r="619" spans="1:18" ht="63" x14ac:dyDescent="0.25">
      <c r="A619" s="19" t="s">
        <v>3686</v>
      </c>
      <c r="B619" s="19" t="s">
        <v>3687</v>
      </c>
      <c r="C619" s="17"/>
      <c r="D619" s="17" t="s">
        <v>3688</v>
      </c>
      <c r="E619" s="17" t="s">
        <v>75</v>
      </c>
      <c r="F619" s="17" t="s">
        <v>47</v>
      </c>
      <c r="G619" s="17"/>
      <c r="H619" s="17" t="s">
        <v>3423</v>
      </c>
      <c r="I619" s="17" t="s">
        <v>3424</v>
      </c>
      <c r="J619" s="17" t="s">
        <v>3425</v>
      </c>
      <c r="K619" s="17"/>
      <c r="L619" s="17" t="s">
        <v>3426</v>
      </c>
      <c r="M619" s="17"/>
      <c r="N619" s="17" t="s">
        <v>52</v>
      </c>
      <c r="O619" s="17" t="s">
        <v>53</v>
      </c>
      <c r="P619" s="17" t="s">
        <v>360</v>
      </c>
      <c r="Q619" s="17" t="s">
        <v>55</v>
      </c>
      <c r="R619" s="17" t="s">
        <v>1934</v>
      </c>
    </row>
    <row r="620" spans="1:18" ht="63" x14ac:dyDescent="0.25">
      <c r="A620" s="19" t="s">
        <v>3689</v>
      </c>
      <c r="B620" s="19" t="s">
        <v>3690</v>
      </c>
      <c r="C620" s="16"/>
      <c r="D620" s="16" t="s">
        <v>3691</v>
      </c>
      <c r="E620" s="16" t="s">
        <v>157</v>
      </c>
      <c r="F620" s="16" t="s">
        <v>47</v>
      </c>
      <c r="G620" s="16"/>
      <c r="H620" s="16" t="s">
        <v>3645</v>
      </c>
      <c r="I620" s="16" t="s">
        <v>3646</v>
      </c>
      <c r="J620" s="16" t="s">
        <v>3647</v>
      </c>
      <c r="K620" s="16"/>
      <c r="L620" s="16" t="s">
        <v>3648</v>
      </c>
      <c r="M620" s="16" t="s">
        <v>3649</v>
      </c>
      <c r="N620" s="16" t="s">
        <v>646</v>
      </c>
      <c r="O620" s="16" t="s">
        <v>468</v>
      </c>
      <c r="P620" s="16" t="s">
        <v>181</v>
      </c>
      <c r="Q620" s="16" t="s">
        <v>142</v>
      </c>
      <c r="R620" s="16" t="s">
        <v>56</v>
      </c>
    </row>
    <row r="621" spans="1:18" ht="63" x14ac:dyDescent="0.25">
      <c r="A621" s="19" t="s">
        <v>3692</v>
      </c>
      <c r="B621" s="19" t="s">
        <v>3693</v>
      </c>
      <c r="C621" s="17"/>
      <c r="D621" s="17" t="s">
        <v>3694</v>
      </c>
      <c r="E621" s="17" t="s">
        <v>75</v>
      </c>
      <c r="F621" s="17" t="s">
        <v>47</v>
      </c>
      <c r="G621" s="17"/>
      <c r="H621" s="17" t="s">
        <v>3695</v>
      </c>
      <c r="I621" s="17" t="s">
        <v>3287</v>
      </c>
      <c r="J621" s="17" t="s">
        <v>3696</v>
      </c>
      <c r="K621" s="17"/>
      <c r="L621" s="17" t="s">
        <v>3289</v>
      </c>
      <c r="M621" s="17" t="s">
        <v>3290</v>
      </c>
      <c r="N621" s="17" t="s">
        <v>52</v>
      </c>
      <c r="O621" s="17" t="s">
        <v>53</v>
      </c>
      <c r="P621" s="17" t="s">
        <v>360</v>
      </c>
      <c r="Q621" s="17" t="s">
        <v>142</v>
      </c>
      <c r="R621" s="17" t="s">
        <v>1934</v>
      </c>
    </row>
    <row r="622" spans="1:18" ht="63" x14ac:dyDescent="0.25">
      <c r="A622" s="19" t="s">
        <v>3697</v>
      </c>
      <c r="B622" s="19" t="s">
        <v>3698</v>
      </c>
      <c r="C622" s="16"/>
      <c r="D622" s="16" t="s">
        <v>3699</v>
      </c>
      <c r="E622" s="16" t="s">
        <v>75</v>
      </c>
      <c r="F622" s="16" t="s">
        <v>47</v>
      </c>
      <c r="G622" s="16"/>
      <c r="H622" s="16" t="s">
        <v>3430</v>
      </c>
      <c r="I622" s="16" t="s">
        <v>3431</v>
      </c>
      <c r="J622" s="16" t="s">
        <v>3432</v>
      </c>
      <c r="K622" s="16"/>
      <c r="L622" s="16" t="s">
        <v>3433</v>
      </c>
      <c r="M622" s="16" t="s">
        <v>3434</v>
      </c>
      <c r="N622" s="16" t="s">
        <v>52</v>
      </c>
      <c r="O622" s="16" t="s">
        <v>53</v>
      </c>
      <c r="P622" s="16" t="s">
        <v>360</v>
      </c>
      <c r="Q622" s="16" t="s">
        <v>142</v>
      </c>
      <c r="R622" s="16" t="s">
        <v>1934</v>
      </c>
    </row>
    <row r="623" spans="1:18" ht="63" x14ac:dyDescent="0.25">
      <c r="A623" s="19" t="s">
        <v>3700</v>
      </c>
      <c r="B623" s="19" t="s">
        <v>3701</v>
      </c>
      <c r="C623" s="17"/>
      <c r="D623" s="17" t="s">
        <v>3702</v>
      </c>
      <c r="E623" s="17" t="s">
        <v>75</v>
      </c>
      <c r="F623" s="17" t="s">
        <v>47</v>
      </c>
      <c r="G623" s="17"/>
      <c r="H623" s="17" t="s">
        <v>3430</v>
      </c>
      <c r="I623" s="17" t="s">
        <v>3431</v>
      </c>
      <c r="J623" s="17" t="s">
        <v>3432</v>
      </c>
      <c r="K623" s="17"/>
      <c r="L623" s="17" t="s">
        <v>3433</v>
      </c>
      <c r="M623" s="17" t="s">
        <v>3434</v>
      </c>
      <c r="N623" s="17" t="s">
        <v>52</v>
      </c>
      <c r="O623" s="17" t="s">
        <v>53</v>
      </c>
      <c r="P623" s="17" t="s">
        <v>360</v>
      </c>
      <c r="Q623" s="17" t="s">
        <v>142</v>
      </c>
      <c r="R623" s="17" t="s">
        <v>1934</v>
      </c>
    </row>
    <row r="624" spans="1:18" ht="63" x14ac:dyDescent="0.25">
      <c r="A624" s="19" t="s">
        <v>3703</v>
      </c>
      <c r="B624" s="19" t="s">
        <v>3704</v>
      </c>
      <c r="C624" s="16"/>
      <c r="D624" s="16" t="s">
        <v>3705</v>
      </c>
      <c r="E624" s="16" t="s">
        <v>60</v>
      </c>
      <c r="F624" s="16" t="s">
        <v>47</v>
      </c>
      <c r="G624" s="16"/>
      <c r="H624" s="16" t="s">
        <v>3706</v>
      </c>
      <c r="I624" s="16" t="s">
        <v>2399</v>
      </c>
      <c r="J624" s="16" t="s">
        <v>3707</v>
      </c>
      <c r="K624" s="16"/>
      <c r="L624" s="16" t="s">
        <v>2401</v>
      </c>
      <c r="M624" s="16" t="s">
        <v>2402</v>
      </c>
      <c r="N624" s="16" t="s">
        <v>124</v>
      </c>
      <c r="O624" s="16" t="s">
        <v>104</v>
      </c>
      <c r="P624" s="16" t="s">
        <v>181</v>
      </c>
      <c r="Q624" s="16" t="s">
        <v>55</v>
      </c>
      <c r="R624" s="16" t="s">
        <v>56</v>
      </c>
    </row>
    <row r="625" spans="1:18" ht="73.5" x14ac:dyDescent="0.25">
      <c r="A625" s="19" t="s">
        <v>3708</v>
      </c>
      <c r="B625" s="19" t="s">
        <v>3709</v>
      </c>
      <c r="C625" s="17"/>
      <c r="D625" s="17" t="s">
        <v>3710</v>
      </c>
      <c r="E625" s="17" t="s">
        <v>60</v>
      </c>
      <c r="F625" s="17" t="s">
        <v>47</v>
      </c>
      <c r="G625" s="17"/>
      <c r="H625" s="17" t="s">
        <v>1908</v>
      </c>
      <c r="I625" s="17" t="s">
        <v>1909</v>
      </c>
      <c r="J625" s="17" t="s">
        <v>1910</v>
      </c>
      <c r="K625" s="17"/>
      <c r="L625" s="17" t="s">
        <v>1911</v>
      </c>
      <c r="M625" s="17"/>
      <c r="N625" s="17" t="s">
        <v>124</v>
      </c>
      <c r="O625" s="17" t="s">
        <v>104</v>
      </c>
      <c r="P625" s="17" t="s">
        <v>181</v>
      </c>
      <c r="Q625" s="17" t="s">
        <v>55</v>
      </c>
      <c r="R625" s="17" t="s">
        <v>56</v>
      </c>
    </row>
    <row r="626" spans="1:18" ht="63" x14ac:dyDescent="0.25">
      <c r="A626" s="19" t="s">
        <v>3711</v>
      </c>
      <c r="B626" s="19" t="s">
        <v>3712</v>
      </c>
      <c r="C626" s="16"/>
      <c r="D626" s="16" t="s">
        <v>3713</v>
      </c>
      <c r="E626" s="16" t="s">
        <v>60</v>
      </c>
      <c r="F626" s="16" t="s">
        <v>47</v>
      </c>
      <c r="G626" s="16"/>
      <c r="H626" s="16" t="s">
        <v>3714</v>
      </c>
      <c r="I626" s="16" t="s">
        <v>3715</v>
      </c>
      <c r="J626" s="16" t="s">
        <v>3716</v>
      </c>
      <c r="K626" s="16"/>
      <c r="L626" s="16" t="s">
        <v>3717</v>
      </c>
      <c r="M626" s="16" t="s">
        <v>3718</v>
      </c>
      <c r="N626" s="16" t="s">
        <v>124</v>
      </c>
      <c r="O626" s="16" t="s">
        <v>104</v>
      </c>
      <c r="P626" s="16" t="s">
        <v>181</v>
      </c>
      <c r="Q626" s="16" t="s">
        <v>55</v>
      </c>
      <c r="R626" s="16" t="s">
        <v>56</v>
      </c>
    </row>
    <row r="627" spans="1:18" ht="105" x14ac:dyDescent="0.25">
      <c r="A627" s="19" t="s">
        <v>3719</v>
      </c>
      <c r="B627" s="19" t="s">
        <v>3720</v>
      </c>
      <c r="C627" s="17"/>
      <c r="D627" s="17" t="s">
        <v>3721</v>
      </c>
      <c r="E627" s="17" t="s">
        <v>75</v>
      </c>
      <c r="F627" s="17" t="s">
        <v>47</v>
      </c>
      <c r="G627" s="17"/>
      <c r="H627" s="17" t="s">
        <v>110</v>
      </c>
      <c r="I627" s="17" t="s">
        <v>111</v>
      </c>
      <c r="J627" s="17" t="s">
        <v>110</v>
      </c>
      <c r="K627" s="17"/>
      <c r="L627" s="17" t="s">
        <v>3722</v>
      </c>
      <c r="M627" s="17"/>
      <c r="N627" s="17" t="s">
        <v>411</v>
      </c>
      <c r="O627" s="17" t="s">
        <v>869</v>
      </c>
      <c r="P627" s="17" t="s">
        <v>181</v>
      </c>
      <c r="Q627" s="17" t="s">
        <v>55</v>
      </c>
      <c r="R627" s="17" t="s">
        <v>1934</v>
      </c>
    </row>
    <row r="628" spans="1:18" ht="63" x14ac:dyDescent="0.25">
      <c r="A628" s="19" t="s">
        <v>3723</v>
      </c>
      <c r="B628" s="19" t="s">
        <v>3724</v>
      </c>
      <c r="C628" s="16"/>
      <c r="D628" s="16" t="s">
        <v>3725</v>
      </c>
      <c r="E628" s="16" t="s">
        <v>60</v>
      </c>
      <c r="F628" s="16" t="s">
        <v>47</v>
      </c>
      <c r="G628" s="16"/>
      <c r="H628" s="16" t="s">
        <v>3286</v>
      </c>
      <c r="I628" s="16" t="s">
        <v>3287</v>
      </c>
      <c r="J628" s="16" t="s">
        <v>3288</v>
      </c>
      <c r="K628" s="16"/>
      <c r="L628" s="16" t="s">
        <v>3289</v>
      </c>
      <c r="M628" s="16" t="s">
        <v>3290</v>
      </c>
      <c r="N628" s="16" t="s">
        <v>124</v>
      </c>
      <c r="O628" s="16" t="s">
        <v>104</v>
      </c>
      <c r="P628" s="16" t="s">
        <v>181</v>
      </c>
      <c r="Q628" s="16" t="s">
        <v>55</v>
      </c>
      <c r="R628" s="16" t="s">
        <v>56</v>
      </c>
    </row>
    <row r="629" spans="1:18" ht="73.5" x14ac:dyDescent="0.25">
      <c r="A629" s="19" t="s">
        <v>3726</v>
      </c>
      <c r="B629" s="19" t="s">
        <v>3727</v>
      </c>
      <c r="C629" s="17"/>
      <c r="D629" s="17" t="s">
        <v>3728</v>
      </c>
      <c r="E629" s="17" t="s">
        <v>60</v>
      </c>
      <c r="F629" s="17" t="s">
        <v>47</v>
      </c>
      <c r="G629" s="17"/>
      <c r="H629" s="17" t="s">
        <v>1371</v>
      </c>
      <c r="I629" s="17" t="s">
        <v>1372</v>
      </c>
      <c r="J629" s="17" t="s">
        <v>1373</v>
      </c>
      <c r="K629" s="17"/>
      <c r="L629" s="17" t="s">
        <v>1374</v>
      </c>
      <c r="M629" s="17" t="s">
        <v>1375</v>
      </c>
      <c r="N629" s="17" t="s">
        <v>124</v>
      </c>
      <c r="O629" s="17" t="s">
        <v>104</v>
      </c>
      <c r="P629" s="17" t="s">
        <v>181</v>
      </c>
      <c r="Q629" s="17" t="s">
        <v>55</v>
      </c>
      <c r="R629" s="17" t="s">
        <v>56</v>
      </c>
    </row>
    <row r="630" spans="1:18" ht="63" x14ac:dyDescent="0.25">
      <c r="A630" s="19" t="s">
        <v>3729</v>
      </c>
      <c r="B630" s="19" t="s">
        <v>3730</v>
      </c>
      <c r="C630" s="16"/>
      <c r="D630" s="16" t="s">
        <v>3731</v>
      </c>
      <c r="E630" s="16" t="s">
        <v>60</v>
      </c>
      <c r="F630" s="16" t="s">
        <v>47</v>
      </c>
      <c r="G630" s="16"/>
      <c r="H630" s="16" t="s">
        <v>3732</v>
      </c>
      <c r="I630" s="16" t="s">
        <v>3733</v>
      </c>
      <c r="J630" s="16" t="s">
        <v>3734</v>
      </c>
      <c r="K630" s="16"/>
      <c r="L630" s="16" t="s">
        <v>3735</v>
      </c>
      <c r="M630" s="16" t="s">
        <v>3736</v>
      </c>
      <c r="N630" s="16" t="s">
        <v>369</v>
      </c>
      <c r="O630" s="16" t="s">
        <v>370</v>
      </c>
      <c r="P630" s="16" t="s">
        <v>181</v>
      </c>
      <c r="Q630" s="16" t="s">
        <v>55</v>
      </c>
      <c r="R630" s="16" t="s">
        <v>56</v>
      </c>
    </row>
    <row r="631" spans="1:18" ht="73.5" x14ac:dyDescent="0.25">
      <c r="A631" s="19" t="s">
        <v>3737</v>
      </c>
      <c r="B631" s="19" t="s">
        <v>3738</v>
      </c>
      <c r="C631" s="17"/>
      <c r="D631" s="17" t="s">
        <v>3739</v>
      </c>
      <c r="E631" s="17" t="s">
        <v>60</v>
      </c>
      <c r="F631" s="17" t="s">
        <v>47</v>
      </c>
      <c r="G631" s="17"/>
      <c r="H631" s="17" t="s">
        <v>1371</v>
      </c>
      <c r="I631" s="17" t="s">
        <v>1372</v>
      </c>
      <c r="J631" s="17" t="s">
        <v>3740</v>
      </c>
      <c r="K631" s="17"/>
      <c r="L631" s="17" t="s">
        <v>1374</v>
      </c>
      <c r="M631" s="17" t="s">
        <v>1375</v>
      </c>
      <c r="N631" s="17" t="s">
        <v>52</v>
      </c>
      <c r="O631" s="17" t="s">
        <v>53</v>
      </c>
      <c r="P631" s="17" t="s">
        <v>2495</v>
      </c>
      <c r="Q631" s="17" t="s">
        <v>55</v>
      </c>
      <c r="R631" s="17" t="s">
        <v>56</v>
      </c>
    </row>
    <row r="632" spans="1:18" ht="105" x14ac:dyDescent="0.25">
      <c r="A632" s="19" t="s">
        <v>3741</v>
      </c>
      <c r="B632" s="19" t="s">
        <v>3742</v>
      </c>
      <c r="C632" s="16"/>
      <c r="D632" s="16" t="s">
        <v>3743</v>
      </c>
      <c r="E632" s="16" t="s">
        <v>60</v>
      </c>
      <c r="F632" s="16" t="s">
        <v>47</v>
      </c>
      <c r="G632" s="16"/>
      <c r="H632" s="16" t="s">
        <v>3628</v>
      </c>
      <c r="I632" s="16" t="s">
        <v>3629</v>
      </c>
      <c r="J632" s="16" t="s">
        <v>3630</v>
      </c>
      <c r="K632" s="16"/>
      <c r="L632" s="16" t="s">
        <v>3631</v>
      </c>
      <c r="M632" s="16" t="s">
        <v>3632</v>
      </c>
      <c r="N632" s="16" t="s">
        <v>124</v>
      </c>
      <c r="O632" s="16" t="s">
        <v>104</v>
      </c>
      <c r="P632" s="16" t="s">
        <v>181</v>
      </c>
      <c r="Q632" s="16" t="s">
        <v>55</v>
      </c>
      <c r="R632" s="16" t="s">
        <v>56</v>
      </c>
    </row>
    <row r="633" spans="1:18" ht="63" x14ac:dyDescent="0.25">
      <c r="A633" s="19" t="s">
        <v>3744</v>
      </c>
      <c r="B633" s="19" t="s">
        <v>3745</v>
      </c>
      <c r="C633" s="17"/>
      <c r="D633" s="17" t="s">
        <v>3746</v>
      </c>
      <c r="E633" s="17" t="s">
        <v>157</v>
      </c>
      <c r="F633" s="17" t="s">
        <v>47</v>
      </c>
      <c r="G633" s="17"/>
      <c r="H633" s="17" t="s">
        <v>3747</v>
      </c>
      <c r="I633" s="17" t="s">
        <v>3748</v>
      </c>
      <c r="J633" s="17" t="s">
        <v>3749</v>
      </c>
      <c r="K633" s="17"/>
      <c r="L633" s="17" t="s">
        <v>3750</v>
      </c>
      <c r="M633" s="17" t="s">
        <v>3751</v>
      </c>
      <c r="N633" s="17" t="s">
        <v>646</v>
      </c>
      <c r="O633" s="17" t="s">
        <v>468</v>
      </c>
      <c r="P633" s="17" t="s">
        <v>181</v>
      </c>
      <c r="Q633" s="17" t="s">
        <v>55</v>
      </c>
      <c r="R633" s="17" t="s">
        <v>56</v>
      </c>
    </row>
    <row r="634" spans="1:18" ht="94.5" x14ac:dyDescent="0.25">
      <c r="A634" s="19" t="s">
        <v>3752</v>
      </c>
      <c r="B634" s="19" t="s">
        <v>3753</v>
      </c>
      <c r="C634" s="16"/>
      <c r="D634" s="16" t="s">
        <v>3754</v>
      </c>
      <c r="E634" s="16" t="s">
        <v>60</v>
      </c>
      <c r="F634" s="16" t="s">
        <v>47</v>
      </c>
      <c r="G634" s="16"/>
      <c r="H634" s="16" t="s">
        <v>3755</v>
      </c>
      <c r="I634" s="16" t="s">
        <v>3756</v>
      </c>
      <c r="J634" s="16" t="s">
        <v>3757</v>
      </c>
      <c r="K634" s="16"/>
      <c r="L634" s="16" t="s">
        <v>3758</v>
      </c>
      <c r="M634" s="16"/>
      <c r="N634" s="16" t="s">
        <v>458</v>
      </c>
      <c r="O634" s="16" t="s">
        <v>104</v>
      </c>
      <c r="P634" s="16" t="s">
        <v>105</v>
      </c>
      <c r="Q634" s="16" t="s">
        <v>55</v>
      </c>
      <c r="R634" s="16" t="s">
        <v>56</v>
      </c>
    </row>
    <row r="635" spans="1:18" ht="63" x14ac:dyDescent="0.25">
      <c r="A635" s="19" t="s">
        <v>3759</v>
      </c>
      <c r="B635" s="19" t="s">
        <v>3760</v>
      </c>
      <c r="C635" s="17"/>
      <c r="D635" s="17" t="s">
        <v>3761</v>
      </c>
      <c r="E635" s="17" t="s">
        <v>60</v>
      </c>
      <c r="F635" s="17" t="s">
        <v>47</v>
      </c>
      <c r="G635" s="17"/>
      <c r="H635" s="17" t="s">
        <v>3762</v>
      </c>
      <c r="I635" s="17"/>
      <c r="J635" s="17" t="s">
        <v>3763</v>
      </c>
      <c r="K635" s="17"/>
      <c r="L635" s="17" t="s">
        <v>3764</v>
      </c>
      <c r="M635" s="17"/>
      <c r="N635" s="17" t="s">
        <v>343</v>
      </c>
      <c r="O635" s="17" t="s">
        <v>370</v>
      </c>
      <c r="P635" s="17" t="s">
        <v>181</v>
      </c>
      <c r="Q635" s="17" t="s">
        <v>55</v>
      </c>
      <c r="R635" s="17" t="s">
        <v>56</v>
      </c>
    </row>
    <row r="636" spans="1:18" ht="73.5" x14ac:dyDescent="0.25">
      <c r="A636" s="19" t="s">
        <v>3765</v>
      </c>
      <c r="B636" s="19" t="s">
        <v>3766</v>
      </c>
      <c r="C636" s="16"/>
      <c r="D636" s="16" t="s">
        <v>3767</v>
      </c>
      <c r="E636" s="16" t="s">
        <v>60</v>
      </c>
      <c r="F636" s="16" t="s">
        <v>47</v>
      </c>
      <c r="G636" s="16"/>
      <c r="H636" s="16" t="s">
        <v>1101</v>
      </c>
      <c r="I636" s="16" t="s">
        <v>1102</v>
      </c>
      <c r="J636" s="16" t="s">
        <v>1937</v>
      </c>
      <c r="K636" s="16"/>
      <c r="L636" s="16" t="s">
        <v>1104</v>
      </c>
      <c r="M636" s="16" t="s">
        <v>1105</v>
      </c>
      <c r="N636" s="16" t="s">
        <v>1045</v>
      </c>
      <c r="O636" s="16" t="s">
        <v>630</v>
      </c>
      <c r="P636" s="16" t="s">
        <v>181</v>
      </c>
      <c r="Q636" s="16" t="s">
        <v>55</v>
      </c>
      <c r="R636" s="16" t="s">
        <v>56</v>
      </c>
    </row>
    <row r="637" spans="1:18" ht="52.5" x14ac:dyDescent="0.25">
      <c r="A637" s="19" t="s">
        <v>3768</v>
      </c>
      <c r="B637" s="19" t="s">
        <v>3769</v>
      </c>
      <c r="C637" s="17"/>
      <c r="D637" s="17" t="s">
        <v>3770</v>
      </c>
      <c r="E637" s="17" t="s">
        <v>75</v>
      </c>
      <c r="F637" s="17" t="s">
        <v>47</v>
      </c>
      <c r="G637" s="17"/>
      <c r="H637" s="17" t="s">
        <v>676</v>
      </c>
      <c r="I637" s="17"/>
      <c r="J637" s="17" t="s">
        <v>676</v>
      </c>
      <c r="K637" s="17"/>
      <c r="L637" s="17" t="s">
        <v>3771</v>
      </c>
      <c r="M637" s="17"/>
      <c r="N637" s="17" t="s">
        <v>52</v>
      </c>
      <c r="O637" s="17" t="s">
        <v>53</v>
      </c>
      <c r="P637" s="17" t="s">
        <v>81</v>
      </c>
      <c r="Q637" s="17" t="s">
        <v>55</v>
      </c>
      <c r="R637" s="17" t="s">
        <v>1934</v>
      </c>
    </row>
    <row r="638" spans="1:18" ht="105" x14ac:dyDescent="0.25">
      <c r="A638" s="19" t="s">
        <v>3772</v>
      </c>
      <c r="B638" s="19" t="s">
        <v>3773</v>
      </c>
      <c r="C638" s="16"/>
      <c r="D638" s="16" t="s">
        <v>3774</v>
      </c>
      <c r="E638" s="16" t="s">
        <v>60</v>
      </c>
      <c r="F638" s="16" t="s">
        <v>47</v>
      </c>
      <c r="G638" s="16"/>
      <c r="H638" s="16" t="s">
        <v>3628</v>
      </c>
      <c r="I638" s="16" t="s">
        <v>3629</v>
      </c>
      <c r="J638" s="16" t="s">
        <v>3630</v>
      </c>
      <c r="K638" s="16"/>
      <c r="L638" s="16" t="s">
        <v>3631</v>
      </c>
      <c r="M638" s="16" t="s">
        <v>3632</v>
      </c>
      <c r="N638" s="16" t="s">
        <v>458</v>
      </c>
      <c r="O638" s="16" t="s">
        <v>104</v>
      </c>
      <c r="P638" s="16" t="s">
        <v>105</v>
      </c>
      <c r="Q638" s="16" t="s">
        <v>55</v>
      </c>
      <c r="R638" s="16" t="s">
        <v>56</v>
      </c>
    </row>
    <row r="639" spans="1:18" ht="105" x14ac:dyDescent="0.25">
      <c r="A639" s="19" t="s">
        <v>3775</v>
      </c>
      <c r="B639" s="19" t="s">
        <v>3776</v>
      </c>
      <c r="C639" s="17"/>
      <c r="D639" s="17" t="s">
        <v>3777</v>
      </c>
      <c r="E639" s="17" t="s">
        <v>46</v>
      </c>
      <c r="F639" s="17" t="s">
        <v>47</v>
      </c>
      <c r="G639" s="17"/>
      <c r="H639" s="17" t="s">
        <v>98</v>
      </c>
      <c r="I639" s="17" t="s">
        <v>3778</v>
      </c>
      <c r="J639" s="17" t="s">
        <v>3779</v>
      </c>
      <c r="K639" s="17"/>
      <c r="L639" s="17" t="s">
        <v>3780</v>
      </c>
      <c r="M639" s="17" t="s">
        <v>3781</v>
      </c>
      <c r="N639" s="17" t="s">
        <v>916</v>
      </c>
      <c r="O639" s="17" t="s">
        <v>869</v>
      </c>
      <c r="P639" s="17" t="s">
        <v>81</v>
      </c>
      <c r="Q639" s="17" t="s">
        <v>55</v>
      </c>
      <c r="R639" s="17" t="s">
        <v>3782</v>
      </c>
    </row>
    <row r="640" spans="1:18" ht="63" x14ac:dyDescent="0.25">
      <c r="A640" s="19" t="s">
        <v>3783</v>
      </c>
      <c r="B640" s="19" t="s">
        <v>3784</v>
      </c>
      <c r="C640" s="16"/>
      <c r="D640" s="16" t="s">
        <v>3785</v>
      </c>
      <c r="E640" s="16" t="s">
        <v>60</v>
      </c>
      <c r="F640" s="16" t="s">
        <v>47</v>
      </c>
      <c r="G640" s="16"/>
      <c r="H640" s="16" t="s">
        <v>3786</v>
      </c>
      <c r="I640" s="16" t="s">
        <v>3787</v>
      </c>
      <c r="J640" s="16" t="s">
        <v>3788</v>
      </c>
      <c r="K640" s="16"/>
      <c r="L640" s="16" t="s">
        <v>3789</v>
      </c>
      <c r="M640" s="16" t="s">
        <v>3790</v>
      </c>
      <c r="N640" s="16" t="s">
        <v>170</v>
      </c>
      <c r="O640" s="16" t="s">
        <v>152</v>
      </c>
      <c r="P640" s="16" t="s">
        <v>181</v>
      </c>
      <c r="Q640" s="16" t="s">
        <v>55</v>
      </c>
      <c r="R640" s="16" t="s">
        <v>56</v>
      </c>
    </row>
    <row r="641" spans="1:18" ht="73.5" x14ac:dyDescent="0.25">
      <c r="A641" s="19" t="s">
        <v>3791</v>
      </c>
      <c r="B641" s="19" t="s">
        <v>3792</v>
      </c>
      <c r="C641" s="17"/>
      <c r="D641" s="17" t="s">
        <v>3793</v>
      </c>
      <c r="E641" s="17" t="s">
        <v>60</v>
      </c>
      <c r="F641" s="17" t="s">
        <v>47</v>
      </c>
      <c r="G641" s="17"/>
      <c r="H641" s="17" t="s">
        <v>488</v>
      </c>
      <c r="I641" s="17" t="s">
        <v>489</v>
      </c>
      <c r="J641" s="17" t="s">
        <v>490</v>
      </c>
      <c r="K641" s="17"/>
      <c r="L641" s="17" t="s">
        <v>491</v>
      </c>
      <c r="M641" s="17"/>
      <c r="N641" s="17" t="s">
        <v>124</v>
      </c>
      <c r="O641" s="17" t="s">
        <v>104</v>
      </c>
      <c r="P641" s="17" t="s">
        <v>181</v>
      </c>
      <c r="Q641" s="17" t="s">
        <v>55</v>
      </c>
      <c r="R641" s="17" t="s">
        <v>56</v>
      </c>
    </row>
    <row r="642" spans="1:18" ht="84" x14ac:dyDescent="0.25">
      <c r="A642" s="19" t="s">
        <v>3794</v>
      </c>
      <c r="B642" s="19" t="s">
        <v>3795</v>
      </c>
      <c r="C642" s="16"/>
      <c r="D642" s="16" t="s">
        <v>3796</v>
      </c>
      <c r="E642" s="16" t="s">
        <v>60</v>
      </c>
      <c r="F642" s="16" t="s">
        <v>47</v>
      </c>
      <c r="G642" s="16"/>
      <c r="H642" s="16" t="s">
        <v>3797</v>
      </c>
      <c r="I642" s="16" t="s">
        <v>3798</v>
      </c>
      <c r="J642" s="16" t="s">
        <v>3799</v>
      </c>
      <c r="K642" s="16"/>
      <c r="L642" s="16" t="s">
        <v>3800</v>
      </c>
      <c r="M642" s="16" t="s">
        <v>3801</v>
      </c>
      <c r="N642" s="16" t="s">
        <v>124</v>
      </c>
      <c r="O642" s="16" t="s">
        <v>104</v>
      </c>
      <c r="P642" s="16" t="s">
        <v>181</v>
      </c>
      <c r="Q642" s="16" t="s">
        <v>55</v>
      </c>
      <c r="R642" s="16" t="s">
        <v>56</v>
      </c>
    </row>
    <row r="643" spans="1:18" ht="84" x14ac:dyDescent="0.25">
      <c r="A643" s="19" t="s">
        <v>3802</v>
      </c>
      <c r="B643" s="19" t="s">
        <v>3803</v>
      </c>
      <c r="C643" s="17"/>
      <c r="D643" s="17" t="s">
        <v>3804</v>
      </c>
      <c r="E643" s="17" t="s">
        <v>60</v>
      </c>
      <c r="F643" s="17" t="s">
        <v>47</v>
      </c>
      <c r="G643" s="17"/>
      <c r="H643" s="17" t="s">
        <v>3805</v>
      </c>
      <c r="I643" s="17" t="s">
        <v>3806</v>
      </c>
      <c r="J643" s="17"/>
      <c r="K643" s="17" t="s">
        <v>3807</v>
      </c>
      <c r="L643" s="17" t="s">
        <v>3808</v>
      </c>
      <c r="M643" s="17"/>
      <c r="N643" s="17" t="s">
        <v>576</v>
      </c>
      <c r="O643" s="17" t="s">
        <v>3185</v>
      </c>
      <c r="P643" s="17" t="s">
        <v>181</v>
      </c>
      <c r="Q643" s="17" t="s">
        <v>55</v>
      </c>
      <c r="R643" s="17" t="s">
        <v>56</v>
      </c>
    </row>
    <row r="644" spans="1:18" ht="63" x14ac:dyDescent="0.25">
      <c r="A644" s="19" t="s">
        <v>3809</v>
      </c>
      <c r="B644" s="19" t="s">
        <v>3810</v>
      </c>
      <c r="C644" s="16"/>
      <c r="D644" s="16" t="s">
        <v>3811</v>
      </c>
      <c r="E644" s="16" t="s">
        <v>60</v>
      </c>
      <c r="F644" s="16" t="s">
        <v>47</v>
      </c>
      <c r="G644" s="16"/>
      <c r="H644" s="16" t="s">
        <v>3812</v>
      </c>
      <c r="I644" s="16"/>
      <c r="J644" s="16" t="s">
        <v>3812</v>
      </c>
      <c r="K644" s="16"/>
      <c r="L644" s="16" t="s">
        <v>3813</v>
      </c>
      <c r="M644" s="16"/>
      <c r="N644" s="16" t="s">
        <v>369</v>
      </c>
      <c r="O644" s="16" t="s">
        <v>370</v>
      </c>
      <c r="P644" s="16" t="s">
        <v>181</v>
      </c>
      <c r="Q644" s="16" t="s">
        <v>55</v>
      </c>
      <c r="R644" s="16" t="s">
        <v>56</v>
      </c>
    </row>
    <row r="645" spans="1:18" ht="73.5" x14ac:dyDescent="0.25">
      <c r="A645" s="19" t="s">
        <v>3814</v>
      </c>
      <c r="B645" s="19" t="s">
        <v>3815</v>
      </c>
      <c r="C645" s="17"/>
      <c r="D645" s="17" t="s">
        <v>3816</v>
      </c>
      <c r="E645" s="17" t="s">
        <v>75</v>
      </c>
      <c r="F645" s="17" t="s">
        <v>47</v>
      </c>
      <c r="G645" s="17"/>
      <c r="H645" s="17" t="s">
        <v>3109</v>
      </c>
      <c r="I645" s="17" t="s">
        <v>3110</v>
      </c>
      <c r="J645" s="17" t="s">
        <v>3111</v>
      </c>
      <c r="K645" s="17"/>
      <c r="L645" s="17" t="s">
        <v>3112</v>
      </c>
      <c r="M645" s="17" t="s">
        <v>3113</v>
      </c>
      <c r="N645" s="17" t="s">
        <v>458</v>
      </c>
      <c r="O645" s="17" t="s">
        <v>104</v>
      </c>
      <c r="P645" s="17" t="s">
        <v>105</v>
      </c>
      <c r="Q645" s="17" t="s">
        <v>55</v>
      </c>
      <c r="R645" s="17" t="s">
        <v>1934</v>
      </c>
    </row>
    <row r="646" spans="1:18" ht="73.5" x14ac:dyDescent="0.25">
      <c r="A646" s="19" t="s">
        <v>3817</v>
      </c>
      <c r="B646" s="19" t="s">
        <v>3818</v>
      </c>
      <c r="C646" s="16"/>
      <c r="D646" s="16" t="s">
        <v>3819</v>
      </c>
      <c r="E646" s="16" t="s">
        <v>60</v>
      </c>
      <c r="F646" s="16" t="s">
        <v>47</v>
      </c>
      <c r="G646" s="16"/>
      <c r="H646" s="16" t="s">
        <v>3820</v>
      </c>
      <c r="I646" s="16" t="s">
        <v>3821</v>
      </c>
      <c r="J646" s="16" t="s">
        <v>3822</v>
      </c>
      <c r="K646" s="16"/>
      <c r="L646" s="16" t="s">
        <v>3823</v>
      </c>
      <c r="M646" s="16" t="s">
        <v>3824</v>
      </c>
      <c r="N646" s="16" t="s">
        <v>388</v>
      </c>
      <c r="O646" s="16" t="s">
        <v>370</v>
      </c>
      <c r="P646" s="16" t="s">
        <v>181</v>
      </c>
      <c r="Q646" s="16" t="s">
        <v>55</v>
      </c>
      <c r="R646" s="16" t="s">
        <v>56</v>
      </c>
    </row>
    <row r="647" spans="1:18" ht="63" x14ac:dyDescent="0.25">
      <c r="A647" s="19" t="s">
        <v>3825</v>
      </c>
      <c r="B647" s="19" t="s">
        <v>3826</v>
      </c>
      <c r="C647" s="17"/>
      <c r="D647" s="17" t="s">
        <v>3827</v>
      </c>
      <c r="E647" s="17" t="s">
        <v>157</v>
      </c>
      <c r="F647" s="17" t="s">
        <v>47</v>
      </c>
      <c r="G647" s="17"/>
      <c r="H647" s="17" t="s">
        <v>1965</v>
      </c>
      <c r="I647" s="17" t="s">
        <v>1966</v>
      </c>
      <c r="J647" s="17" t="s">
        <v>1967</v>
      </c>
      <c r="K647" s="17"/>
      <c r="L647" s="17" t="s">
        <v>1968</v>
      </c>
      <c r="M647" s="17" t="s">
        <v>1969</v>
      </c>
      <c r="N647" s="17" t="s">
        <v>369</v>
      </c>
      <c r="O647" s="17" t="s">
        <v>370</v>
      </c>
      <c r="P647" s="17" t="s">
        <v>181</v>
      </c>
      <c r="Q647" s="17" t="s">
        <v>55</v>
      </c>
      <c r="R647" s="17" t="s">
        <v>525</v>
      </c>
    </row>
    <row r="648" spans="1:18" ht="52.5" x14ac:dyDescent="0.25">
      <c r="A648" s="19" t="s">
        <v>3828</v>
      </c>
      <c r="B648" s="19" t="s">
        <v>3829</v>
      </c>
      <c r="C648" s="16"/>
      <c r="D648" s="16" t="s">
        <v>3830</v>
      </c>
      <c r="E648" s="16" t="s">
        <v>1576</v>
      </c>
      <c r="F648" s="16" t="s">
        <v>47</v>
      </c>
      <c r="G648" s="16"/>
      <c r="H648" s="16" t="s">
        <v>3831</v>
      </c>
      <c r="I648" s="16" t="s">
        <v>3832</v>
      </c>
      <c r="J648" s="16" t="s">
        <v>676</v>
      </c>
      <c r="K648" s="16"/>
      <c r="L648" s="16" t="s">
        <v>3833</v>
      </c>
      <c r="M648" s="16"/>
      <c r="N648" s="16" t="s">
        <v>170</v>
      </c>
      <c r="O648" s="16" t="s">
        <v>152</v>
      </c>
      <c r="P648" s="16" t="s">
        <v>181</v>
      </c>
      <c r="Q648" s="16" t="s">
        <v>55</v>
      </c>
      <c r="R648" s="16" t="s">
        <v>525</v>
      </c>
    </row>
    <row r="649" spans="1:18" ht="63" x14ac:dyDescent="0.25">
      <c r="A649" s="19" t="s">
        <v>3834</v>
      </c>
      <c r="B649" s="19" t="s">
        <v>3835</v>
      </c>
      <c r="C649" s="17"/>
      <c r="D649" s="17" t="s">
        <v>3836</v>
      </c>
      <c r="E649" s="17" t="s">
        <v>1179</v>
      </c>
      <c r="F649" s="17" t="s">
        <v>47</v>
      </c>
      <c r="G649" s="17"/>
      <c r="H649" s="17" t="s">
        <v>826</v>
      </c>
      <c r="I649" s="17" t="s">
        <v>827</v>
      </c>
      <c r="J649" s="17" t="s">
        <v>828</v>
      </c>
      <c r="K649" s="17"/>
      <c r="L649" s="17" t="s">
        <v>830</v>
      </c>
      <c r="M649" s="17"/>
      <c r="N649" s="17" t="s">
        <v>170</v>
      </c>
      <c r="O649" s="17" t="s">
        <v>152</v>
      </c>
      <c r="P649" s="17" t="s">
        <v>181</v>
      </c>
      <c r="Q649" s="17" t="s">
        <v>55</v>
      </c>
      <c r="R649" s="17" t="s">
        <v>525</v>
      </c>
    </row>
    <row r="650" spans="1:18" ht="73.5" x14ac:dyDescent="0.25">
      <c r="A650" s="19" t="s">
        <v>3837</v>
      </c>
      <c r="B650" s="19" t="s">
        <v>3838</v>
      </c>
      <c r="C650" s="16"/>
      <c r="D650" s="16" t="s">
        <v>3839</v>
      </c>
      <c r="E650" s="16" t="s">
        <v>75</v>
      </c>
      <c r="F650" s="16" t="s">
        <v>47</v>
      </c>
      <c r="G650" s="16"/>
      <c r="H650" s="16" t="s">
        <v>1163</v>
      </c>
      <c r="I650" s="16" t="s">
        <v>1164</v>
      </c>
      <c r="J650" s="16" t="s">
        <v>1453</v>
      </c>
      <c r="K650" s="16"/>
      <c r="L650" s="16" t="s">
        <v>1166</v>
      </c>
      <c r="M650" s="16" t="s">
        <v>1167</v>
      </c>
      <c r="N650" s="16" t="s">
        <v>1199</v>
      </c>
      <c r="O650" s="16" t="s">
        <v>104</v>
      </c>
      <c r="P650" s="16" t="s">
        <v>105</v>
      </c>
      <c r="Q650" s="16" t="s">
        <v>55</v>
      </c>
      <c r="R650" s="16" t="s">
        <v>2191</v>
      </c>
    </row>
    <row r="651" spans="1:18" ht="73.5" x14ac:dyDescent="0.25">
      <c r="A651" s="19" t="s">
        <v>3840</v>
      </c>
      <c r="B651" s="19" t="s">
        <v>3841</v>
      </c>
      <c r="C651" s="17"/>
      <c r="D651" s="17" t="s">
        <v>3842</v>
      </c>
      <c r="E651" s="17" t="s">
        <v>75</v>
      </c>
      <c r="F651" s="17" t="s">
        <v>47</v>
      </c>
      <c r="G651" s="17"/>
      <c r="H651" s="17" t="s">
        <v>1163</v>
      </c>
      <c r="I651" s="17" t="s">
        <v>1164</v>
      </c>
      <c r="J651" s="17" t="s">
        <v>1453</v>
      </c>
      <c r="K651" s="17"/>
      <c r="L651" s="17" t="s">
        <v>1166</v>
      </c>
      <c r="M651" s="17" t="s">
        <v>3843</v>
      </c>
      <c r="N651" s="17" t="s">
        <v>1199</v>
      </c>
      <c r="O651" s="17" t="s">
        <v>104</v>
      </c>
      <c r="P651" s="17" t="s">
        <v>105</v>
      </c>
      <c r="Q651" s="17" t="s">
        <v>55</v>
      </c>
      <c r="R651" s="17" t="s">
        <v>2191</v>
      </c>
    </row>
    <row r="652" spans="1:18" ht="52.5" x14ac:dyDescent="0.25">
      <c r="A652" s="19" t="s">
        <v>3844</v>
      </c>
      <c r="B652" s="19" t="s">
        <v>3845</v>
      </c>
      <c r="C652" s="16"/>
      <c r="D652" s="16" t="s">
        <v>3846</v>
      </c>
      <c r="E652" s="16" t="s">
        <v>75</v>
      </c>
      <c r="F652" s="16" t="s">
        <v>47</v>
      </c>
      <c r="G652" s="16"/>
      <c r="H652" s="16" t="s">
        <v>755</v>
      </c>
      <c r="I652" s="16" t="s">
        <v>756</v>
      </c>
      <c r="J652" s="16" t="s">
        <v>3847</v>
      </c>
      <c r="K652" s="16" t="s">
        <v>3848</v>
      </c>
      <c r="L652" s="16" t="s">
        <v>758</v>
      </c>
      <c r="M652" s="16"/>
      <c r="N652" s="16" t="s">
        <v>52</v>
      </c>
      <c r="O652" s="16" t="s">
        <v>53</v>
      </c>
      <c r="P652" s="16" t="s">
        <v>181</v>
      </c>
      <c r="Q652" s="16" t="s">
        <v>55</v>
      </c>
      <c r="R652" s="16" t="s">
        <v>2191</v>
      </c>
    </row>
    <row r="653" spans="1:18" ht="73.5" x14ac:dyDescent="0.25">
      <c r="A653" s="19" t="s">
        <v>3849</v>
      </c>
      <c r="B653" s="19" t="s">
        <v>3850</v>
      </c>
      <c r="C653" s="17"/>
      <c r="D653" s="17" t="s">
        <v>3851</v>
      </c>
      <c r="E653" s="17" t="s">
        <v>75</v>
      </c>
      <c r="F653" s="17" t="s">
        <v>47</v>
      </c>
      <c r="G653" s="17"/>
      <c r="H653" s="17" t="s">
        <v>1163</v>
      </c>
      <c r="I653" s="17" t="s">
        <v>1164</v>
      </c>
      <c r="J653" s="17" t="s">
        <v>1453</v>
      </c>
      <c r="K653" s="17"/>
      <c r="L653" s="17" t="s">
        <v>1166</v>
      </c>
      <c r="M653" s="17" t="s">
        <v>3843</v>
      </c>
      <c r="N653" s="17" t="s">
        <v>1199</v>
      </c>
      <c r="O653" s="17" t="s">
        <v>104</v>
      </c>
      <c r="P653" s="17" t="s">
        <v>105</v>
      </c>
      <c r="Q653" s="17" t="s">
        <v>55</v>
      </c>
      <c r="R653" s="17" t="s">
        <v>2191</v>
      </c>
    </row>
    <row r="654" spans="1:18" ht="73.5" x14ac:dyDescent="0.25">
      <c r="A654" s="19" t="s">
        <v>3852</v>
      </c>
      <c r="B654" s="19" t="s">
        <v>3853</v>
      </c>
      <c r="C654" s="16"/>
      <c r="D654" s="16" t="s">
        <v>3854</v>
      </c>
      <c r="E654" s="16" t="s">
        <v>60</v>
      </c>
      <c r="F654" s="16" t="s">
        <v>47</v>
      </c>
      <c r="G654" s="16"/>
      <c r="H654" s="16" t="s">
        <v>3855</v>
      </c>
      <c r="I654" s="16" t="s">
        <v>3856</v>
      </c>
      <c r="J654" s="16" t="s">
        <v>3857</v>
      </c>
      <c r="K654" s="16"/>
      <c r="L654" s="16" t="s">
        <v>3858</v>
      </c>
      <c r="M654" s="16"/>
      <c r="N654" s="16" t="s">
        <v>2518</v>
      </c>
      <c r="O654" s="16" t="s">
        <v>92</v>
      </c>
      <c r="P654" s="16" t="s">
        <v>181</v>
      </c>
      <c r="Q654" s="16" t="s">
        <v>55</v>
      </c>
      <c r="R654" s="16" t="s">
        <v>525</v>
      </c>
    </row>
    <row r="655" spans="1:18" ht="73.5" x14ac:dyDescent="0.25">
      <c r="A655" s="19" t="s">
        <v>3859</v>
      </c>
      <c r="B655" s="19" t="s">
        <v>3860</v>
      </c>
      <c r="C655" s="17"/>
      <c r="D655" s="17" t="s">
        <v>3861</v>
      </c>
      <c r="E655" s="17" t="s">
        <v>60</v>
      </c>
      <c r="F655" s="17" t="s">
        <v>47</v>
      </c>
      <c r="G655" s="17"/>
      <c r="H655" s="17" t="s">
        <v>3855</v>
      </c>
      <c r="I655" s="17" t="s">
        <v>3856</v>
      </c>
      <c r="J655" s="17" t="s">
        <v>3857</v>
      </c>
      <c r="K655" s="17"/>
      <c r="L655" s="17" t="s">
        <v>3858</v>
      </c>
      <c r="M655" s="17"/>
      <c r="N655" s="17" t="s">
        <v>124</v>
      </c>
      <c r="O655" s="17" t="s">
        <v>104</v>
      </c>
      <c r="P655" s="17" t="s">
        <v>181</v>
      </c>
      <c r="Q655" s="17" t="s">
        <v>55</v>
      </c>
      <c r="R655" s="17" t="s">
        <v>525</v>
      </c>
    </row>
    <row r="656" spans="1:18" ht="73.5" x14ac:dyDescent="0.25">
      <c r="A656" s="19" t="s">
        <v>3862</v>
      </c>
      <c r="B656" s="19" t="s">
        <v>3863</v>
      </c>
      <c r="C656" s="16"/>
      <c r="D656" s="16" t="s">
        <v>3864</v>
      </c>
      <c r="E656" s="16" t="s">
        <v>60</v>
      </c>
      <c r="F656" s="16" t="s">
        <v>47</v>
      </c>
      <c r="G656" s="16"/>
      <c r="H656" s="16" t="s">
        <v>3865</v>
      </c>
      <c r="I656" s="16" t="s">
        <v>3866</v>
      </c>
      <c r="J656" s="16" t="s">
        <v>3867</v>
      </c>
      <c r="K656" s="16"/>
      <c r="L656" s="16" t="s">
        <v>3868</v>
      </c>
      <c r="M656" s="16"/>
      <c r="N656" s="16" t="s">
        <v>388</v>
      </c>
      <c r="O656" s="16" t="s">
        <v>370</v>
      </c>
      <c r="P656" s="16" t="s">
        <v>181</v>
      </c>
      <c r="Q656" s="16" t="s">
        <v>55</v>
      </c>
      <c r="R656" s="16" t="s">
        <v>525</v>
      </c>
    </row>
    <row r="657" spans="1:18" ht="105" x14ac:dyDescent="0.25">
      <c r="A657" s="19" t="s">
        <v>3869</v>
      </c>
      <c r="B657" s="19" t="s">
        <v>3870</v>
      </c>
      <c r="C657" s="17"/>
      <c r="D657" s="17" t="s">
        <v>3871</v>
      </c>
      <c r="E657" s="17" t="s">
        <v>75</v>
      </c>
      <c r="F657" s="17" t="s">
        <v>47</v>
      </c>
      <c r="G657" s="17"/>
      <c r="H657" s="17" t="s">
        <v>3872</v>
      </c>
      <c r="I657" s="17" t="s">
        <v>3873</v>
      </c>
      <c r="J657" s="17" t="s">
        <v>3874</v>
      </c>
      <c r="K657" s="17"/>
      <c r="L657" s="17" t="s">
        <v>3875</v>
      </c>
      <c r="M657" s="17"/>
      <c r="N657" s="17" t="s">
        <v>916</v>
      </c>
      <c r="O657" s="17" t="s">
        <v>869</v>
      </c>
      <c r="P657" s="17" t="s">
        <v>181</v>
      </c>
      <c r="Q657" s="17" t="s">
        <v>55</v>
      </c>
      <c r="R657" s="17" t="s">
        <v>2191</v>
      </c>
    </row>
    <row r="658" spans="1:18" ht="42" x14ac:dyDescent="0.25">
      <c r="A658" s="19" t="s">
        <v>3876</v>
      </c>
      <c r="B658" s="19" t="s">
        <v>3877</v>
      </c>
      <c r="C658" s="16"/>
      <c r="D658" s="16" t="s">
        <v>3878</v>
      </c>
      <c r="E658" s="16" t="s">
        <v>157</v>
      </c>
      <c r="F658" s="16" t="s">
        <v>47</v>
      </c>
      <c r="G658" s="16"/>
      <c r="H658" s="16" t="s">
        <v>711</v>
      </c>
      <c r="I658" s="16" t="s">
        <v>617</v>
      </c>
      <c r="J658" s="16" t="s">
        <v>208</v>
      </c>
      <c r="K658" s="16"/>
      <c r="L658" s="16" t="s">
        <v>712</v>
      </c>
      <c r="M658" s="16" t="s">
        <v>713</v>
      </c>
      <c r="N658" s="16" t="s">
        <v>422</v>
      </c>
      <c r="O658" s="16" t="s">
        <v>423</v>
      </c>
      <c r="P658" s="16" t="s">
        <v>181</v>
      </c>
      <c r="Q658" s="16" t="s">
        <v>55</v>
      </c>
      <c r="R658" s="16" t="s">
        <v>525</v>
      </c>
    </row>
    <row r="659" spans="1:18" ht="31.5" x14ac:dyDescent="0.25">
      <c r="A659" s="19" t="s">
        <v>3879</v>
      </c>
      <c r="B659" s="19" t="s">
        <v>3880</v>
      </c>
      <c r="C659" s="17"/>
      <c r="D659" s="17" t="s">
        <v>3881</v>
      </c>
      <c r="E659" s="17" t="s">
        <v>157</v>
      </c>
      <c r="F659" s="17" t="s">
        <v>47</v>
      </c>
      <c r="G659" s="17"/>
      <c r="H659" s="17" t="s">
        <v>2862</v>
      </c>
      <c r="I659" s="17" t="s">
        <v>717</v>
      </c>
      <c r="J659" s="17" t="s">
        <v>2863</v>
      </c>
      <c r="K659" s="17"/>
      <c r="L659" s="17" t="s">
        <v>1530</v>
      </c>
      <c r="M659" s="17" t="s">
        <v>1531</v>
      </c>
      <c r="N659" s="17" t="s">
        <v>422</v>
      </c>
      <c r="O659" s="17" t="s">
        <v>423</v>
      </c>
      <c r="P659" s="17" t="s">
        <v>181</v>
      </c>
      <c r="Q659" s="17" t="s">
        <v>142</v>
      </c>
      <c r="R659" s="17" t="s">
        <v>525</v>
      </c>
    </row>
    <row r="660" spans="1:18" ht="31.5" x14ac:dyDescent="0.25">
      <c r="A660" s="19" t="s">
        <v>3882</v>
      </c>
      <c r="B660" s="19" t="s">
        <v>3883</v>
      </c>
      <c r="C660" s="16"/>
      <c r="D660" s="16" t="s">
        <v>3884</v>
      </c>
      <c r="E660" s="16" t="s">
        <v>157</v>
      </c>
      <c r="F660" s="16" t="s">
        <v>47</v>
      </c>
      <c r="G660" s="16"/>
      <c r="H660" s="16" t="s">
        <v>1001</v>
      </c>
      <c r="I660" s="16" t="s">
        <v>1002</v>
      </c>
      <c r="J660" s="16" t="s">
        <v>1003</v>
      </c>
      <c r="K660" s="16"/>
      <c r="L660" s="16" t="s">
        <v>1004</v>
      </c>
      <c r="M660" s="16" t="s">
        <v>1005</v>
      </c>
      <c r="N660" s="16" t="s">
        <v>422</v>
      </c>
      <c r="O660" s="16" t="s">
        <v>423</v>
      </c>
      <c r="P660" s="16" t="s">
        <v>181</v>
      </c>
      <c r="Q660" s="16" t="s">
        <v>55</v>
      </c>
      <c r="R660" s="16" t="s">
        <v>525</v>
      </c>
    </row>
    <row r="661" spans="1:18" ht="42" x14ac:dyDescent="0.25">
      <c r="A661" s="19" t="s">
        <v>3885</v>
      </c>
      <c r="B661" s="19" t="s">
        <v>3886</v>
      </c>
      <c r="C661" s="17"/>
      <c r="D661" s="17" t="s">
        <v>3887</v>
      </c>
      <c r="E661" s="17" t="s">
        <v>157</v>
      </c>
      <c r="F661" s="17" t="s">
        <v>47</v>
      </c>
      <c r="G661" s="17"/>
      <c r="H661" s="17" t="s">
        <v>2209</v>
      </c>
      <c r="I661" s="17" t="s">
        <v>428</v>
      </c>
      <c r="J661" s="17" t="s">
        <v>2210</v>
      </c>
      <c r="K661" s="17"/>
      <c r="L661" s="17" t="s">
        <v>430</v>
      </c>
      <c r="M661" s="17" t="s">
        <v>431</v>
      </c>
      <c r="N661" s="17" t="s">
        <v>422</v>
      </c>
      <c r="O661" s="17" t="s">
        <v>423</v>
      </c>
      <c r="P661" s="17" t="s">
        <v>181</v>
      </c>
      <c r="Q661" s="17" t="s">
        <v>55</v>
      </c>
      <c r="R661" s="17" t="s">
        <v>525</v>
      </c>
    </row>
    <row r="662" spans="1:18" ht="84" x14ac:dyDescent="0.25">
      <c r="A662" s="19" t="s">
        <v>3888</v>
      </c>
      <c r="B662" s="19" t="s">
        <v>3889</v>
      </c>
      <c r="C662" s="16"/>
      <c r="D662" s="16" t="s">
        <v>3890</v>
      </c>
      <c r="E662" s="16" t="s">
        <v>75</v>
      </c>
      <c r="F662" s="16" t="s">
        <v>47</v>
      </c>
      <c r="G662" s="16"/>
      <c r="H662" s="16" t="s">
        <v>1775</v>
      </c>
      <c r="I662" s="16" t="s">
        <v>1776</v>
      </c>
      <c r="J662" s="16" t="s">
        <v>1777</v>
      </c>
      <c r="K662" s="16"/>
      <c r="L662" s="16" t="s">
        <v>1778</v>
      </c>
      <c r="M662" s="16"/>
      <c r="N662" s="16" t="s">
        <v>343</v>
      </c>
      <c r="O662" s="16" t="s">
        <v>370</v>
      </c>
      <c r="P662" s="16" t="s">
        <v>181</v>
      </c>
      <c r="Q662" s="16" t="s">
        <v>55</v>
      </c>
      <c r="R662" s="16" t="s">
        <v>2191</v>
      </c>
    </row>
    <row r="663" spans="1:18" ht="115.5" x14ac:dyDescent="0.25">
      <c r="A663" s="19" t="s">
        <v>3891</v>
      </c>
      <c r="B663" s="19" t="s">
        <v>3892</v>
      </c>
      <c r="C663" s="17"/>
      <c r="D663" s="17" t="s">
        <v>3893</v>
      </c>
      <c r="E663" s="17" t="s">
        <v>75</v>
      </c>
      <c r="F663" s="17" t="s">
        <v>47</v>
      </c>
      <c r="G663" s="17"/>
      <c r="H663" s="17" t="s">
        <v>2750</v>
      </c>
      <c r="I663" s="17"/>
      <c r="J663" s="17" t="s">
        <v>3894</v>
      </c>
      <c r="K663" s="17"/>
      <c r="L663" s="17" t="s">
        <v>2751</v>
      </c>
      <c r="M663" s="17" t="s">
        <v>2752</v>
      </c>
      <c r="N663" s="17" t="s">
        <v>629</v>
      </c>
      <c r="O663" s="17" t="s">
        <v>630</v>
      </c>
      <c r="P663" s="17" t="s">
        <v>181</v>
      </c>
      <c r="Q663" s="17" t="s">
        <v>55</v>
      </c>
      <c r="R663" s="17" t="s">
        <v>2191</v>
      </c>
    </row>
    <row r="664" spans="1:18" ht="115.5" x14ac:dyDescent="0.25">
      <c r="A664" s="19" t="s">
        <v>3895</v>
      </c>
      <c r="B664" s="19" t="s">
        <v>3896</v>
      </c>
      <c r="C664" s="16"/>
      <c r="D664" s="16" t="s">
        <v>3897</v>
      </c>
      <c r="E664" s="16" t="s">
        <v>75</v>
      </c>
      <c r="F664" s="16" t="s">
        <v>47</v>
      </c>
      <c r="G664" s="16"/>
      <c r="H664" s="16" t="s">
        <v>855</v>
      </c>
      <c r="I664" s="16" t="s">
        <v>856</v>
      </c>
      <c r="J664" s="16" t="s">
        <v>984</v>
      </c>
      <c r="K664" s="16"/>
      <c r="L664" s="16" t="s">
        <v>858</v>
      </c>
      <c r="M664" s="16" t="s">
        <v>859</v>
      </c>
      <c r="N664" s="16" t="s">
        <v>124</v>
      </c>
      <c r="O664" s="16" t="s">
        <v>104</v>
      </c>
      <c r="P664" s="16" t="s">
        <v>181</v>
      </c>
      <c r="Q664" s="16" t="s">
        <v>55</v>
      </c>
      <c r="R664" s="16" t="s">
        <v>2191</v>
      </c>
    </row>
    <row r="665" spans="1:18" ht="63" x14ac:dyDescent="0.25">
      <c r="A665" s="19" t="s">
        <v>3898</v>
      </c>
      <c r="B665" s="19" t="s">
        <v>3899</v>
      </c>
      <c r="C665" s="17"/>
      <c r="D665" s="17" t="s">
        <v>3900</v>
      </c>
      <c r="E665" s="17" t="s">
        <v>1869</v>
      </c>
      <c r="F665" s="17" t="s">
        <v>47</v>
      </c>
      <c r="G665" s="17"/>
      <c r="H665" s="17" t="s">
        <v>208</v>
      </c>
      <c r="I665" s="17" t="s">
        <v>617</v>
      </c>
      <c r="J665" s="17" t="s">
        <v>3901</v>
      </c>
      <c r="K665" s="17"/>
      <c r="L665" s="17" t="s">
        <v>3902</v>
      </c>
      <c r="M665" s="17"/>
      <c r="N665" s="17" t="s">
        <v>124</v>
      </c>
      <c r="O665" s="17" t="s">
        <v>104</v>
      </c>
      <c r="P665" s="17" t="s">
        <v>181</v>
      </c>
      <c r="Q665" s="17" t="s">
        <v>55</v>
      </c>
      <c r="R665" s="17" t="s">
        <v>3903</v>
      </c>
    </row>
    <row r="666" spans="1:18" ht="84" x14ac:dyDescent="0.25">
      <c r="A666" s="19" t="s">
        <v>3904</v>
      </c>
      <c r="B666" s="19" t="s">
        <v>3905</v>
      </c>
      <c r="C666" s="16"/>
      <c r="D666" s="16" t="s">
        <v>3906</v>
      </c>
      <c r="E666" s="16" t="s">
        <v>60</v>
      </c>
      <c r="F666" s="16" t="s">
        <v>47</v>
      </c>
      <c r="G666" s="16"/>
      <c r="H666" s="16" t="s">
        <v>3907</v>
      </c>
      <c r="I666" s="16" t="s">
        <v>3908</v>
      </c>
      <c r="J666" s="16" t="s">
        <v>3909</v>
      </c>
      <c r="K666" s="16"/>
      <c r="L666" s="16" t="s">
        <v>3910</v>
      </c>
      <c r="M666" s="16" t="s">
        <v>3911</v>
      </c>
      <c r="N666" s="16" t="s">
        <v>388</v>
      </c>
      <c r="O666" s="16" t="s">
        <v>370</v>
      </c>
      <c r="P666" s="16" t="s">
        <v>181</v>
      </c>
      <c r="Q666" s="16" t="s">
        <v>55</v>
      </c>
      <c r="R666" s="16" t="s">
        <v>525</v>
      </c>
    </row>
    <row r="667" spans="1:18" ht="42" x14ac:dyDescent="0.25">
      <c r="A667" s="19" t="s">
        <v>3912</v>
      </c>
      <c r="B667" s="19" t="s">
        <v>3913</v>
      </c>
      <c r="C667" s="17"/>
      <c r="D667" s="17" t="s">
        <v>3914</v>
      </c>
      <c r="E667" s="17" t="s">
        <v>157</v>
      </c>
      <c r="F667" s="17" t="s">
        <v>47</v>
      </c>
      <c r="G667" s="17"/>
      <c r="H667" s="17" t="s">
        <v>3915</v>
      </c>
      <c r="I667" s="17" t="s">
        <v>3916</v>
      </c>
      <c r="J667" s="17" t="s">
        <v>3917</v>
      </c>
      <c r="K667" s="17"/>
      <c r="L667" s="17" t="s">
        <v>3918</v>
      </c>
      <c r="M667" s="17" t="s">
        <v>3919</v>
      </c>
      <c r="N667" s="17" t="s">
        <v>1299</v>
      </c>
      <c r="O667" s="17" t="s">
        <v>92</v>
      </c>
      <c r="P667" s="17" t="s">
        <v>181</v>
      </c>
      <c r="Q667" s="17" t="s">
        <v>142</v>
      </c>
      <c r="R667" s="17" t="s">
        <v>525</v>
      </c>
    </row>
    <row r="668" spans="1:18" ht="42" x14ac:dyDescent="0.25">
      <c r="A668" s="19" t="s">
        <v>3920</v>
      </c>
      <c r="B668" s="19" t="s">
        <v>3921</v>
      </c>
      <c r="C668" s="16"/>
      <c r="D668" s="16" t="s">
        <v>3922</v>
      </c>
      <c r="E668" s="16" t="s">
        <v>157</v>
      </c>
      <c r="F668" s="16" t="s">
        <v>47</v>
      </c>
      <c r="G668" s="16"/>
      <c r="H668" s="16" t="s">
        <v>3915</v>
      </c>
      <c r="I668" s="16" t="s">
        <v>3916</v>
      </c>
      <c r="J668" s="16" t="s">
        <v>3917</v>
      </c>
      <c r="K668" s="16"/>
      <c r="L668" s="16" t="s">
        <v>3918</v>
      </c>
      <c r="M668" s="16" t="s">
        <v>3919</v>
      </c>
      <c r="N668" s="16" t="s">
        <v>1299</v>
      </c>
      <c r="O668" s="16" t="s">
        <v>92</v>
      </c>
      <c r="P668" s="16" t="s">
        <v>181</v>
      </c>
      <c r="Q668" s="16" t="s">
        <v>142</v>
      </c>
      <c r="R668" s="16" t="s">
        <v>525</v>
      </c>
    </row>
    <row r="669" spans="1:18" ht="42" x14ac:dyDescent="0.25">
      <c r="A669" s="19" t="s">
        <v>3923</v>
      </c>
      <c r="B669" s="19" t="s">
        <v>3924</v>
      </c>
      <c r="C669" s="17"/>
      <c r="D669" s="17" t="s">
        <v>3925</v>
      </c>
      <c r="E669" s="17" t="s">
        <v>157</v>
      </c>
      <c r="F669" s="17" t="s">
        <v>47</v>
      </c>
      <c r="G669" s="17"/>
      <c r="H669" s="17" t="s">
        <v>3915</v>
      </c>
      <c r="I669" s="17" t="s">
        <v>3916</v>
      </c>
      <c r="J669" s="17" t="s">
        <v>3917</v>
      </c>
      <c r="K669" s="17"/>
      <c r="L669" s="17" t="s">
        <v>3918</v>
      </c>
      <c r="M669" s="17" t="s">
        <v>3919</v>
      </c>
      <c r="N669" s="17" t="s">
        <v>1299</v>
      </c>
      <c r="O669" s="17" t="s">
        <v>92</v>
      </c>
      <c r="P669" s="17" t="s">
        <v>181</v>
      </c>
      <c r="Q669" s="17" t="s">
        <v>142</v>
      </c>
      <c r="R669" s="17" t="s">
        <v>525</v>
      </c>
    </row>
    <row r="670" spans="1:18" ht="31.5" x14ac:dyDescent="0.25">
      <c r="A670" s="19" t="s">
        <v>3926</v>
      </c>
      <c r="B670" s="19" t="s">
        <v>3927</v>
      </c>
      <c r="C670" s="16"/>
      <c r="D670" s="16" t="s">
        <v>3928</v>
      </c>
      <c r="E670" s="16" t="s">
        <v>157</v>
      </c>
      <c r="F670" s="16" t="s">
        <v>47</v>
      </c>
      <c r="G670" s="16"/>
      <c r="H670" s="16" t="s">
        <v>3929</v>
      </c>
      <c r="I670" s="16" t="s">
        <v>588</v>
      </c>
      <c r="J670" s="16" t="s">
        <v>3930</v>
      </c>
      <c r="K670" s="16"/>
      <c r="L670" s="16" t="s">
        <v>590</v>
      </c>
      <c r="M670" s="16" t="s">
        <v>591</v>
      </c>
      <c r="N670" s="16" t="s">
        <v>422</v>
      </c>
      <c r="O670" s="16" t="s">
        <v>423</v>
      </c>
      <c r="P670" s="16" t="s">
        <v>181</v>
      </c>
      <c r="Q670" s="16" t="s">
        <v>142</v>
      </c>
      <c r="R670" s="16" t="s">
        <v>525</v>
      </c>
    </row>
    <row r="671" spans="1:18" ht="52.5" x14ac:dyDescent="0.25">
      <c r="A671" s="19" t="s">
        <v>3931</v>
      </c>
      <c r="B671" s="19" t="s">
        <v>3932</v>
      </c>
      <c r="C671" s="17"/>
      <c r="D671" s="17" t="s">
        <v>3933</v>
      </c>
      <c r="E671" s="17" t="s">
        <v>157</v>
      </c>
      <c r="F671" s="17" t="s">
        <v>47</v>
      </c>
      <c r="G671" s="17"/>
      <c r="H671" s="17" t="s">
        <v>2852</v>
      </c>
      <c r="I671" s="17" t="s">
        <v>498</v>
      </c>
      <c r="J671" s="17" t="s">
        <v>2853</v>
      </c>
      <c r="K671" s="17"/>
      <c r="L671" s="17" t="s">
        <v>500</v>
      </c>
      <c r="M671" s="17" t="s">
        <v>501</v>
      </c>
      <c r="N671" s="17" t="s">
        <v>422</v>
      </c>
      <c r="O671" s="17" t="s">
        <v>423</v>
      </c>
      <c r="P671" s="17" t="s">
        <v>181</v>
      </c>
      <c r="Q671" s="17" t="s">
        <v>142</v>
      </c>
      <c r="R671" s="17" t="s">
        <v>525</v>
      </c>
    </row>
    <row r="672" spans="1:18" ht="42" x14ac:dyDescent="0.25">
      <c r="A672" s="19" t="s">
        <v>3934</v>
      </c>
      <c r="B672" s="19" t="s">
        <v>3935</v>
      </c>
      <c r="C672" s="16"/>
      <c r="D672" s="16" t="s">
        <v>3936</v>
      </c>
      <c r="E672" s="16" t="s">
        <v>157</v>
      </c>
      <c r="F672" s="16" t="s">
        <v>47</v>
      </c>
      <c r="G672" s="16"/>
      <c r="H672" s="16" t="s">
        <v>2876</v>
      </c>
      <c r="I672" s="16" t="s">
        <v>717</v>
      </c>
      <c r="J672" s="16" t="s">
        <v>2877</v>
      </c>
      <c r="K672" s="16"/>
      <c r="L672" s="16" t="s">
        <v>2106</v>
      </c>
      <c r="M672" s="16" t="s">
        <v>2107</v>
      </c>
      <c r="N672" s="16" t="s">
        <v>422</v>
      </c>
      <c r="O672" s="16" t="s">
        <v>423</v>
      </c>
      <c r="P672" s="16" t="s">
        <v>181</v>
      </c>
      <c r="Q672" s="16" t="s">
        <v>142</v>
      </c>
      <c r="R672" s="16" t="s">
        <v>525</v>
      </c>
    </row>
    <row r="673" spans="1:18" ht="42" x14ac:dyDescent="0.25">
      <c r="A673" s="19" t="s">
        <v>3937</v>
      </c>
      <c r="B673" s="19" t="s">
        <v>3938</v>
      </c>
      <c r="C673" s="17"/>
      <c r="D673" s="17" t="s">
        <v>3939</v>
      </c>
      <c r="E673" s="17" t="s">
        <v>157</v>
      </c>
      <c r="F673" s="17" t="s">
        <v>47</v>
      </c>
      <c r="G673" s="17"/>
      <c r="H673" s="17" t="s">
        <v>3940</v>
      </c>
      <c r="I673" s="17" t="s">
        <v>238</v>
      </c>
      <c r="J673" s="17" t="s">
        <v>3941</v>
      </c>
      <c r="K673" s="17"/>
      <c r="L673" s="17" t="s">
        <v>240</v>
      </c>
      <c r="M673" s="17" t="s">
        <v>241</v>
      </c>
      <c r="N673" s="17" t="s">
        <v>422</v>
      </c>
      <c r="O673" s="17" t="s">
        <v>423</v>
      </c>
      <c r="P673" s="17" t="s">
        <v>181</v>
      </c>
      <c r="Q673" s="17" t="s">
        <v>55</v>
      </c>
      <c r="R673" s="17" t="s">
        <v>525</v>
      </c>
    </row>
    <row r="674" spans="1:18" ht="84" x14ac:dyDescent="0.25">
      <c r="A674" s="19" t="s">
        <v>3942</v>
      </c>
      <c r="B674" s="19" t="s">
        <v>3943</v>
      </c>
      <c r="C674" s="16"/>
      <c r="D674" s="16" t="s">
        <v>3944</v>
      </c>
      <c r="E674" s="16" t="s">
        <v>97</v>
      </c>
      <c r="F674" s="16" t="s">
        <v>47</v>
      </c>
      <c r="G674" s="16"/>
      <c r="H674" s="16" t="s">
        <v>3945</v>
      </c>
      <c r="I674" s="16" t="s">
        <v>3946</v>
      </c>
      <c r="J674" s="16" t="s">
        <v>3947</v>
      </c>
      <c r="K674" s="16"/>
      <c r="L674" s="16" t="s">
        <v>3948</v>
      </c>
      <c r="M674" s="16"/>
      <c r="N674" s="16" t="s">
        <v>170</v>
      </c>
      <c r="O674" s="16" t="s">
        <v>152</v>
      </c>
      <c r="P674" s="16" t="s">
        <v>181</v>
      </c>
      <c r="Q674" s="16" t="s">
        <v>55</v>
      </c>
      <c r="R674" s="16" t="s">
        <v>3949</v>
      </c>
    </row>
    <row r="675" spans="1:18" ht="42" x14ac:dyDescent="0.25">
      <c r="A675" s="19" t="s">
        <v>3950</v>
      </c>
      <c r="B675" s="19" t="s">
        <v>3951</v>
      </c>
      <c r="C675" s="17"/>
      <c r="D675" s="17" t="s">
        <v>3952</v>
      </c>
      <c r="E675" s="17" t="s">
        <v>157</v>
      </c>
      <c r="F675" s="17" t="s">
        <v>47</v>
      </c>
      <c r="G675" s="17"/>
      <c r="H675" s="17" t="s">
        <v>427</v>
      </c>
      <c r="I675" s="17" t="s">
        <v>428</v>
      </c>
      <c r="J675" s="17" t="s">
        <v>429</v>
      </c>
      <c r="K675" s="17"/>
      <c r="L675" s="17" t="s">
        <v>430</v>
      </c>
      <c r="M675" s="17" t="s">
        <v>431</v>
      </c>
      <c r="N675" s="17" t="s">
        <v>422</v>
      </c>
      <c r="O675" s="17" t="s">
        <v>423</v>
      </c>
      <c r="P675" s="17" t="s">
        <v>181</v>
      </c>
      <c r="Q675" s="17" t="s">
        <v>142</v>
      </c>
      <c r="R675" s="17" t="s">
        <v>525</v>
      </c>
    </row>
    <row r="676" spans="1:18" ht="42" x14ac:dyDescent="0.25">
      <c r="A676" s="19" t="s">
        <v>3953</v>
      </c>
      <c r="B676" s="19" t="s">
        <v>3954</v>
      </c>
      <c r="C676" s="16"/>
      <c r="D676" s="16" t="s">
        <v>3955</v>
      </c>
      <c r="E676" s="16" t="s">
        <v>157</v>
      </c>
      <c r="F676" s="16" t="s">
        <v>47</v>
      </c>
      <c r="G676" s="16"/>
      <c r="H676" s="16" t="s">
        <v>427</v>
      </c>
      <c r="I676" s="16" t="s">
        <v>428</v>
      </c>
      <c r="J676" s="16" t="s">
        <v>429</v>
      </c>
      <c r="K676" s="16"/>
      <c r="L676" s="16" t="s">
        <v>430</v>
      </c>
      <c r="M676" s="16" t="s">
        <v>431</v>
      </c>
      <c r="N676" s="16" t="s">
        <v>422</v>
      </c>
      <c r="O676" s="16" t="s">
        <v>423</v>
      </c>
      <c r="P676" s="16" t="s">
        <v>181</v>
      </c>
      <c r="Q676" s="16" t="s">
        <v>142</v>
      </c>
      <c r="R676" s="16" t="s">
        <v>525</v>
      </c>
    </row>
    <row r="677" spans="1:18" ht="52.5" x14ac:dyDescent="0.25">
      <c r="A677" s="19" t="s">
        <v>3956</v>
      </c>
      <c r="B677" s="19" t="s">
        <v>3957</v>
      </c>
      <c r="C677" s="17"/>
      <c r="D677" s="17" t="s">
        <v>3958</v>
      </c>
      <c r="E677" s="17" t="s">
        <v>157</v>
      </c>
      <c r="F677" s="17" t="s">
        <v>47</v>
      </c>
      <c r="G677" s="17"/>
      <c r="H677" s="17" t="s">
        <v>3959</v>
      </c>
      <c r="I677" s="17" t="s">
        <v>617</v>
      </c>
      <c r="J677" s="17" t="s">
        <v>3960</v>
      </c>
      <c r="K677" s="17"/>
      <c r="L677" s="17" t="s">
        <v>619</v>
      </c>
      <c r="M677" s="17" t="s">
        <v>620</v>
      </c>
      <c r="N677" s="17" t="s">
        <v>422</v>
      </c>
      <c r="O677" s="17" t="s">
        <v>423</v>
      </c>
      <c r="P677" s="17" t="s">
        <v>181</v>
      </c>
      <c r="Q677" s="17" t="s">
        <v>142</v>
      </c>
      <c r="R677" s="17" t="s">
        <v>525</v>
      </c>
    </row>
    <row r="678" spans="1:18" ht="42" x14ac:dyDescent="0.25">
      <c r="A678" s="19" t="s">
        <v>3961</v>
      </c>
      <c r="B678" s="19" t="s">
        <v>3962</v>
      </c>
      <c r="C678" s="16"/>
      <c r="D678" s="16" t="s">
        <v>3963</v>
      </c>
      <c r="E678" s="16" t="s">
        <v>157</v>
      </c>
      <c r="F678" s="16" t="s">
        <v>47</v>
      </c>
      <c r="G678" s="16"/>
      <c r="H678" s="16" t="s">
        <v>2426</v>
      </c>
      <c r="I678" s="16"/>
      <c r="J678" s="16" t="s">
        <v>3964</v>
      </c>
      <c r="K678" s="16"/>
      <c r="L678" s="16" t="s">
        <v>2015</v>
      </c>
      <c r="M678" s="16" t="s">
        <v>2016</v>
      </c>
      <c r="N678" s="16" t="s">
        <v>422</v>
      </c>
      <c r="O678" s="16" t="s">
        <v>423</v>
      </c>
      <c r="P678" s="16" t="s">
        <v>181</v>
      </c>
      <c r="Q678" s="16" t="s">
        <v>142</v>
      </c>
      <c r="R678" s="16" t="s">
        <v>525</v>
      </c>
    </row>
    <row r="679" spans="1:18" ht="52.5" x14ac:dyDescent="0.25">
      <c r="A679" s="19" t="s">
        <v>3965</v>
      </c>
      <c r="B679" s="19" t="s">
        <v>3966</v>
      </c>
      <c r="C679" s="17"/>
      <c r="D679" s="17" t="s">
        <v>3967</v>
      </c>
      <c r="E679" s="17" t="s">
        <v>157</v>
      </c>
      <c r="F679" s="17" t="s">
        <v>47</v>
      </c>
      <c r="G679" s="17"/>
      <c r="H679" s="17" t="s">
        <v>616</v>
      </c>
      <c r="I679" s="17" t="s">
        <v>617</v>
      </c>
      <c r="J679" s="17" t="s">
        <v>618</v>
      </c>
      <c r="K679" s="17"/>
      <c r="L679" s="17" t="s">
        <v>619</v>
      </c>
      <c r="M679" s="17" t="s">
        <v>620</v>
      </c>
      <c r="N679" s="17" t="s">
        <v>422</v>
      </c>
      <c r="O679" s="17" t="s">
        <v>423</v>
      </c>
      <c r="P679" s="17" t="s">
        <v>181</v>
      </c>
      <c r="Q679" s="17" t="s">
        <v>55</v>
      </c>
      <c r="R679" s="17" t="s">
        <v>525</v>
      </c>
    </row>
    <row r="680" spans="1:18" ht="42" x14ac:dyDescent="0.25">
      <c r="A680" s="19" t="s">
        <v>3968</v>
      </c>
      <c r="B680" s="19" t="s">
        <v>3969</v>
      </c>
      <c r="C680" s="16"/>
      <c r="D680" s="16" t="s">
        <v>3970</v>
      </c>
      <c r="E680" s="16" t="s">
        <v>157</v>
      </c>
      <c r="F680" s="16" t="s">
        <v>47</v>
      </c>
      <c r="G680" s="16"/>
      <c r="H680" s="16" t="s">
        <v>2104</v>
      </c>
      <c r="I680" s="16" t="s">
        <v>717</v>
      </c>
      <c r="J680" s="16" t="s">
        <v>2105</v>
      </c>
      <c r="K680" s="16"/>
      <c r="L680" s="16" t="s">
        <v>2106</v>
      </c>
      <c r="M680" s="16" t="s">
        <v>2107</v>
      </c>
      <c r="N680" s="16" t="s">
        <v>422</v>
      </c>
      <c r="O680" s="16" t="s">
        <v>423</v>
      </c>
      <c r="P680" s="16" t="s">
        <v>181</v>
      </c>
      <c r="Q680" s="16" t="s">
        <v>55</v>
      </c>
      <c r="R680" s="16" t="s">
        <v>525</v>
      </c>
    </row>
    <row r="681" spans="1:18" ht="52.5" x14ac:dyDescent="0.25">
      <c r="A681" s="19" t="s">
        <v>3971</v>
      </c>
      <c r="B681" s="19" t="s">
        <v>3972</v>
      </c>
      <c r="C681" s="17"/>
      <c r="D681" s="17" t="s">
        <v>3973</v>
      </c>
      <c r="E681" s="17" t="s">
        <v>157</v>
      </c>
      <c r="F681" s="17" t="s">
        <v>47</v>
      </c>
      <c r="G681" s="17"/>
      <c r="H681" s="17" t="s">
        <v>1216</v>
      </c>
      <c r="I681" s="17"/>
      <c r="J681" s="17" t="s">
        <v>1217</v>
      </c>
      <c r="K681" s="17"/>
      <c r="L681" s="17" t="s">
        <v>1218</v>
      </c>
      <c r="M681" s="17" t="s">
        <v>1219</v>
      </c>
      <c r="N681" s="17" t="s">
        <v>422</v>
      </c>
      <c r="O681" s="17" t="s">
        <v>423</v>
      </c>
      <c r="P681" s="17" t="s">
        <v>181</v>
      </c>
      <c r="Q681" s="17" t="s">
        <v>55</v>
      </c>
      <c r="R681" s="17" t="s">
        <v>525</v>
      </c>
    </row>
    <row r="682" spans="1:18" ht="42" x14ac:dyDescent="0.25">
      <c r="A682" s="19" t="s">
        <v>3974</v>
      </c>
      <c r="B682" s="19" t="s">
        <v>3975</v>
      </c>
      <c r="C682" s="16"/>
      <c r="D682" s="16" t="s">
        <v>3976</v>
      </c>
      <c r="E682" s="16" t="s">
        <v>157</v>
      </c>
      <c r="F682" s="16" t="s">
        <v>47</v>
      </c>
      <c r="G682" s="16"/>
      <c r="H682" s="16" t="s">
        <v>649</v>
      </c>
      <c r="I682" s="16" t="s">
        <v>650</v>
      </c>
      <c r="J682" s="16" t="s">
        <v>651</v>
      </c>
      <c r="K682" s="16"/>
      <c r="L682" s="16" t="s">
        <v>652</v>
      </c>
      <c r="M682" s="16" t="s">
        <v>653</v>
      </c>
      <c r="N682" s="16" t="s">
        <v>422</v>
      </c>
      <c r="O682" s="16" t="s">
        <v>423</v>
      </c>
      <c r="P682" s="16" t="s">
        <v>181</v>
      </c>
      <c r="Q682" s="16" t="s">
        <v>55</v>
      </c>
      <c r="R682" s="16" t="s">
        <v>525</v>
      </c>
    </row>
    <row r="683" spans="1:18" ht="63" x14ac:dyDescent="0.25">
      <c r="A683" s="19" t="s">
        <v>3977</v>
      </c>
      <c r="B683" s="19" t="s">
        <v>3978</v>
      </c>
      <c r="C683" s="17"/>
      <c r="D683" s="17" t="s">
        <v>3979</v>
      </c>
      <c r="E683" s="17" t="s">
        <v>146</v>
      </c>
      <c r="F683" s="17" t="s">
        <v>47</v>
      </c>
      <c r="G683" s="17"/>
      <c r="H683" s="17" t="s">
        <v>549</v>
      </c>
      <c r="I683" s="17" t="s">
        <v>550</v>
      </c>
      <c r="J683" s="17"/>
      <c r="K683" s="17"/>
      <c r="L683" s="17" t="s">
        <v>551</v>
      </c>
      <c r="M683" s="17" t="s">
        <v>552</v>
      </c>
      <c r="N683" s="17" t="s">
        <v>369</v>
      </c>
      <c r="O683" s="17" t="s">
        <v>370</v>
      </c>
      <c r="P683" s="17" t="s">
        <v>181</v>
      </c>
      <c r="Q683" s="17" t="s">
        <v>55</v>
      </c>
      <c r="R683" s="17" t="s">
        <v>2191</v>
      </c>
    </row>
    <row r="684" spans="1:18" ht="63" x14ac:dyDescent="0.25">
      <c r="A684" s="19" t="s">
        <v>3980</v>
      </c>
      <c r="B684" s="19" t="s">
        <v>3981</v>
      </c>
      <c r="C684" s="16"/>
      <c r="D684" s="16" t="s">
        <v>3982</v>
      </c>
      <c r="E684" s="16" t="s">
        <v>75</v>
      </c>
      <c r="F684" s="16" t="s">
        <v>47</v>
      </c>
      <c r="G684" s="16"/>
      <c r="H684" s="16" t="s">
        <v>2480</v>
      </c>
      <c r="I684" s="16" t="s">
        <v>2481</v>
      </c>
      <c r="J684" s="16" t="s">
        <v>3983</v>
      </c>
      <c r="K684" s="16"/>
      <c r="L684" s="16" t="s">
        <v>2483</v>
      </c>
      <c r="M684" s="16" t="s">
        <v>2484</v>
      </c>
      <c r="N684" s="16" t="s">
        <v>170</v>
      </c>
      <c r="O684" s="16" t="s">
        <v>152</v>
      </c>
      <c r="P684" s="16" t="s">
        <v>181</v>
      </c>
      <c r="Q684" s="16" t="s">
        <v>55</v>
      </c>
      <c r="R684" s="16" t="s">
        <v>2191</v>
      </c>
    </row>
    <row r="685" spans="1:18" ht="84" x14ac:dyDescent="0.25">
      <c r="A685" s="19" t="s">
        <v>3984</v>
      </c>
      <c r="B685" s="19" t="s">
        <v>3985</v>
      </c>
      <c r="C685" s="17"/>
      <c r="D685" s="17" t="s">
        <v>3986</v>
      </c>
      <c r="E685" s="17" t="s">
        <v>75</v>
      </c>
      <c r="F685" s="17" t="s">
        <v>47</v>
      </c>
      <c r="G685" s="17"/>
      <c r="H685" s="17" t="s">
        <v>3987</v>
      </c>
      <c r="I685" s="17" t="s">
        <v>3988</v>
      </c>
      <c r="J685" s="17" t="s">
        <v>3989</v>
      </c>
      <c r="K685" s="17"/>
      <c r="L685" s="17" t="s">
        <v>3990</v>
      </c>
      <c r="M685" s="17"/>
      <c r="N685" s="17" t="s">
        <v>170</v>
      </c>
      <c r="O685" s="17" t="s">
        <v>152</v>
      </c>
      <c r="P685" s="17" t="s">
        <v>181</v>
      </c>
      <c r="Q685" s="17" t="s">
        <v>55</v>
      </c>
      <c r="R685" s="17" t="s">
        <v>2191</v>
      </c>
    </row>
    <row r="686" spans="1:18" ht="63" x14ac:dyDescent="0.25">
      <c r="A686" s="19" t="s">
        <v>3991</v>
      </c>
      <c r="B686" s="19" t="s">
        <v>3992</v>
      </c>
      <c r="C686" s="16"/>
      <c r="D686" s="16" t="s">
        <v>3993</v>
      </c>
      <c r="E686" s="16" t="s">
        <v>46</v>
      </c>
      <c r="F686" s="16" t="s">
        <v>47</v>
      </c>
      <c r="G686" s="16"/>
      <c r="H686" s="16" t="s">
        <v>208</v>
      </c>
      <c r="I686" s="16" t="s">
        <v>617</v>
      </c>
      <c r="J686" s="16" t="s">
        <v>3994</v>
      </c>
      <c r="K686" s="16"/>
      <c r="L686" s="16" t="s">
        <v>3995</v>
      </c>
      <c r="M686" s="16"/>
      <c r="N686" s="16" t="s">
        <v>369</v>
      </c>
      <c r="O686" s="16" t="s">
        <v>370</v>
      </c>
      <c r="P686" s="16" t="s">
        <v>181</v>
      </c>
      <c r="Q686" s="16" t="s">
        <v>55</v>
      </c>
      <c r="R686" s="16" t="s">
        <v>3996</v>
      </c>
    </row>
    <row r="687" spans="1:18" ht="84" x14ac:dyDescent="0.25">
      <c r="A687" s="19" t="s">
        <v>3997</v>
      </c>
      <c r="B687" s="19" t="s">
        <v>3998</v>
      </c>
      <c r="C687" s="17"/>
      <c r="D687" s="17" t="s">
        <v>3999</v>
      </c>
      <c r="E687" s="17" t="s">
        <v>75</v>
      </c>
      <c r="F687" s="17" t="s">
        <v>47</v>
      </c>
      <c r="G687" s="17"/>
      <c r="H687" s="17" t="s">
        <v>3987</v>
      </c>
      <c r="I687" s="17" t="s">
        <v>3988</v>
      </c>
      <c r="J687" s="17" t="s">
        <v>3989</v>
      </c>
      <c r="K687" s="17"/>
      <c r="L687" s="17" t="s">
        <v>3990</v>
      </c>
      <c r="M687" s="17"/>
      <c r="N687" s="17" t="s">
        <v>170</v>
      </c>
      <c r="O687" s="17" t="s">
        <v>152</v>
      </c>
      <c r="P687" s="17" t="s">
        <v>181</v>
      </c>
      <c r="Q687" s="17" t="s">
        <v>55</v>
      </c>
      <c r="R687" s="17" t="s">
        <v>678</v>
      </c>
    </row>
    <row r="688" spans="1:18" ht="84" x14ac:dyDescent="0.25">
      <c r="A688" s="19" t="s">
        <v>4000</v>
      </c>
      <c r="B688" s="19" t="s">
        <v>4001</v>
      </c>
      <c r="C688" s="16"/>
      <c r="D688" s="16" t="s">
        <v>3999</v>
      </c>
      <c r="E688" s="16" t="s">
        <v>75</v>
      </c>
      <c r="F688" s="16" t="s">
        <v>47</v>
      </c>
      <c r="G688" s="16"/>
      <c r="H688" s="16" t="s">
        <v>3987</v>
      </c>
      <c r="I688" s="16" t="s">
        <v>3988</v>
      </c>
      <c r="J688" s="16" t="s">
        <v>3989</v>
      </c>
      <c r="K688" s="16"/>
      <c r="L688" s="16" t="s">
        <v>3990</v>
      </c>
      <c r="M688" s="16"/>
      <c r="N688" s="16" t="s">
        <v>170</v>
      </c>
      <c r="O688" s="16" t="s">
        <v>152</v>
      </c>
      <c r="P688" s="16" t="s">
        <v>181</v>
      </c>
      <c r="Q688" s="16" t="s">
        <v>55</v>
      </c>
      <c r="R688" s="16" t="s">
        <v>678</v>
      </c>
    </row>
    <row r="689" spans="1:18" ht="52.5" x14ac:dyDescent="0.25">
      <c r="A689" s="19" t="s">
        <v>4002</v>
      </c>
      <c r="B689" s="19" t="s">
        <v>4003</v>
      </c>
      <c r="C689" s="17"/>
      <c r="D689" s="17" t="s">
        <v>4004</v>
      </c>
      <c r="E689" s="17" t="s">
        <v>75</v>
      </c>
      <c r="F689" s="17" t="s">
        <v>47</v>
      </c>
      <c r="G689" s="17"/>
      <c r="H689" s="17" t="s">
        <v>4005</v>
      </c>
      <c r="I689" s="17" t="s">
        <v>4006</v>
      </c>
      <c r="J689" s="17" t="s">
        <v>4007</v>
      </c>
      <c r="K689" s="17"/>
      <c r="L689" s="17" t="s">
        <v>4008</v>
      </c>
      <c r="M689" s="17"/>
      <c r="N689" s="17" t="s">
        <v>151</v>
      </c>
      <c r="O689" s="17" t="s">
        <v>152</v>
      </c>
      <c r="P689" s="17" t="s">
        <v>181</v>
      </c>
      <c r="Q689" s="17" t="s">
        <v>55</v>
      </c>
      <c r="R689" s="17" t="s">
        <v>678</v>
      </c>
    </row>
    <row r="690" spans="1:18" ht="63" x14ac:dyDescent="0.25">
      <c r="A690" s="19" t="s">
        <v>4009</v>
      </c>
      <c r="B690" s="19" t="s">
        <v>4010</v>
      </c>
      <c r="C690" s="16"/>
      <c r="D690" s="16" t="s">
        <v>4011</v>
      </c>
      <c r="E690" s="16" t="s">
        <v>157</v>
      </c>
      <c r="F690" s="16" t="s">
        <v>47</v>
      </c>
      <c r="G690" s="16"/>
      <c r="H690" s="16" t="s">
        <v>566</v>
      </c>
      <c r="I690" s="16" t="s">
        <v>567</v>
      </c>
      <c r="J690" s="16" t="s">
        <v>568</v>
      </c>
      <c r="K690" s="16"/>
      <c r="L690" s="16" t="s">
        <v>569</v>
      </c>
      <c r="M690" s="16" t="s">
        <v>570</v>
      </c>
      <c r="N690" s="16" t="s">
        <v>369</v>
      </c>
      <c r="O690" s="16" t="s">
        <v>370</v>
      </c>
      <c r="P690" s="16" t="s">
        <v>181</v>
      </c>
      <c r="Q690" s="16" t="s">
        <v>55</v>
      </c>
      <c r="R690" s="16" t="s">
        <v>670</v>
      </c>
    </row>
    <row r="691" spans="1:18" ht="42" x14ac:dyDescent="0.25">
      <c r="A691" s="19" t="s">
        <v>4012</v>
      </c>
      <c r="B691" s="19" t="s">
        <v>4013</v>
      </c>
      <c r="C691" s="17"/>
      <c r="D691" s="17" t="s">
        <v>4014</v>
      </c>
      <c r="E691" s="17" t="s">
        <v>157</v>
      </c>
      <c r="F691" s="17" t="s">
        <v>47</v>
      </c>
      <c r="G691" s="17"/>
      <c r="H691" s="17" t="s">
        <v>409</v>
      </c>
      <c r="I691" s="17" t="s">
        <v>410</v>
      </c>
      <c r="J691" s="17" t="s">
        <v>208</v>
      </c>
      <c r="K691" s="17"/>
      <c r="L691" s="17" t="s">
        <v>411</v>
      </c>
      <c r="M691" s="17" t="s">
        <v>412</v>
      </c>
      <c r="N691" s="17" t="s">
        <v>52</v>
      </c>
      <c r="O691" s="17" t="s">
        <v>53</v>
      </c>
      <c r="P691" s="17" t="s">
        <v>81</v>
      </c>
      <c r="Q691" s="17" t="s">
        <v>55</v>
      </c>
      <c r="R691" s="17" t="s">
        <v>670</v>
      </c>
    </row>
    <row r="692" spans="1:18" ht="84" x14ac:dyDescent="0.25">
      <c r="A692" s="19" t="s">
        <v>4015</v>
      </c>
      <c r="B692" s="19" t="s">
        <v>4016</v>
      </c>
      <c r="C692" s="16"/>
      <c r="D692" s="16" t="s">
        <v>3999</v>
      </c>
      <c r="E692" s="16" t="s">
        <v>75</v>
      </c>
      <c r="F692" s="16" t="s">
        <v>47</v>
      </c>
      <c r="G692" s="16"/>
      <c r="H692" s="16" t="s">
        <v>3987</v>
      </c>
      <c r="I692" s="16" t="s">
        <v>3988</v>
      </c>
      <c r="J692" s="16" t="s">
        <v>4017</v>
      </c>
      <c r="K692" s="16"/>
      <c r="L692" s="16" t="s">
        <v>3990</v>
      </c>
      <c r="M692" s="16"/>
      <c r="N692" s="16" t="s">
        <v>170</v>
      </c>
      <c r="O692" s="16" t="s">
        <v>152</v>
      </c>
      <c r="P692" s="16" t="s">
        <v>181</v>
      </c>
      <c r="Q692" s="16" t="s">
        <v>55</v>
      </c>
      <c r="R692" s="16" t="s">
        <v>678</v>
      </c>
    </row>
    <row r="693" spans="1:18" ht="63" x14ac:dyDescent="0.25">
      <c r="A693" s="19" t="s">
        <v>4018</v>
      </c>
      <c r="B693" s="19" t="s">
        <v>4019</v>
      </c>
      <c r="C693" s="17"/>
      <c r="D693" s="17" t="s">
        <v>4020</v>
      </c>
      <c r="E693" s="17" t="s">
        <v>157</v>
      </c>
      <c r="F693" s="17" t="s">
        <v>47</v>
      </c>
      <c r="G693" s="17"/>
      <c r="H693" s="17" t="s">
        <v>340</v>
      </c>
      <c r="I693" s="17" t="s">
        <v>341</v>
      </c>
      <c r="J693" s="17" t="s">
        <v>342</v>
      </c>
      <c r="K693" s="17"/>
      <c r="L693" s="17" t="s">
        <v>343</v>
      </c>
      <c r="M693" s="17" t="s">
        <v>344</v>
      </c>
      <c r="N693" s="17" t="s">
        <v>369</v>
      </c>
      <c r="O693" s="17" t="s">
        <v>370</v>
      </c>
      <c r="P693" s="17" t="s">
        <v>181</v>
      </c>
      <c r="Q693" s="17" t="s">
        <v>55</v>
      </c>
      <c r="R693" s="17" t="s">
        <v>670</v>
      </c>
    </row>
    <row r="694" spans="1:18" ht="73.5" x14ac:dyDescent="0.25">
      <c r="A694" s="19" t="s">
        <v>4021</v>
      </c>
      <c r="B694" s="19" t="s">
        <v>4022</v>
      </c>
      <c r="C694" s="16"/>
      <c r="D694" s="16" t="s">
        <v>4023</v>
      </c>
      <c r="E694" s="16" t="s">
        <v>60</v>
      </c>
      <c r="F694" s="16" t="s">
        <v>47</v>
      </c>
      <c r="G694" s="16"/>
      <c r="H694" s="16" t="s">
        <v>3109</v>
      </c>
      <c r="I694" s="16" t="s">
        <v>3110</v>
      </c>
      <c r="J694" s="16" t="s">
        <v>3111</v>
      </c>
      <c r="K694" s="16"/>
      <c r="L694" s="16" t="s">
        <v>3112</v>
      </c>
      <c r="M694" s="16" t="s">
        <v>3113</v>
      </c>
      <c r="N694" s="16" t="s">
        <v>124</v>
      </c>
      <c r="O694" s="16" t="s">
        <v>104</v>
      </c>
      <c r="P694" s="16" t="s">
        <v>181</v>
      </c>
      <c r="Q694" s="16" t="s">
        <v>55</v>
      </c>
      <c r="R694" s="16" t="s">
        <v>670</v>
      </c>
    </row>
    <row r="695" spans="1:18" ht="42" x14ac:dyDescent="0.25">
      <c r="A695" s="19" t="s">
        <v>4024</v>
      </c>
      <c r="B695" s="19" t="s">
        <v>4025</v>
      </c>
      <c r="C695" s="17"/>
      <c r="D695" s="17" t="s">
        <v>4026</v>
      </c>
      <c r="E695" s="17" t="s">
        <v>157</v>
      </c>
      <c r="F695" s="17" t="s">
        <v>47</v>
      </c>
      <c r="G695" s="17"/>
      <c r="H695" s="17" t="s">
        <v>260</v>
      </c>
      <c r="I695" s="17" t="s">
        <v>4027</v>
      </c>
      <c r="J695" s="17" t="s">
        <v>4028</v>
      </c>
      <c r="K695" s="17"/>
      <c r="L695" s="17" t="s">
        <v>4029</v>
      </c>
      <c r="M695" s="17" t="s">
        <v>4030</v>
      </c>
      <c r="N695" s="17" t="s">
        <v>179</v>
      </c>
      <c r="O695" s="17" t="s">
        <v>180</v>
      </c>
      <c r="P695" s="17" t="s">
        <v>181</v>
      </c>
      <c r="Q695" s="17" t="s">
        <v>142</v>
      </c>
      <c r="R695" s="17" t="s">
        <v>670</v>
      </c>
    </row>
    <row r="696" spans="1:18" ht="42" x14ac:dyDescent="0.25">
      <c r="A696" s="19" t="s">
        <v>4031</v>
      </c>
      <c r="B696" s="19" t="s">
        <v>4032</v>
      </c>
      <c r="C696" s="16"/>
      <c r="D696" s="16" t="s">
        <v>4033</v>
      </c>
      <c r="E696" s="16" t="s">
        <v>157</v>
      </c>
      <c r="F696" s="16" t="s">
        <v>47</v>
      </c>
      <c r="G696" s="16"/>
      <c r="H696" s="16" t="s">
        <v>208</v>
      </c>
      <c r="I696" s="16" t="s">
        <v>4027</v>
      </c>
      <c r="J696" s="16" t="s">
        <v>4034</v>
      </c>
      <c r="K696" s="16"/>
      <c r="L696" s="16" t="s">
        <v>4029</v>
      </c>
      <c r="M696" s="16" t="s">
        <v>4030</v>
      </c>
      <c r="N696" s="16" t="s">
        <v>179</v>
      </c>
      <c r="O696" s="16" t="s">
        <v>180</v>
      </c>
      <c r="P696" s="16" t="s">
        <v>181</v>
      </c>
      <c r="Q696" s="16" t="s">
        <v>55</v>
      </c>
      <c r="R696" s="16" t="s">
        <v>670</v>
      </c>
    </row>
    <row r="697" spans="1:18" ht="52.5" x14ac:dyDescent="0.25">
      <c r="A697" s="19" t="s">
        <v>4035</v>
      </c>
      <c r="B697" s="19" t="s">
        <v>4036</v>
      </c>
      <c r="C697" s="17"/>
      <c r="D697" s="17" t="s">
        <v>4037</v>
      </c>
      <c r="E697" s="17" t="s">
        <v>157</v>
      </c>
      <c r="F697" s="17" t="s">
        <v>47</v>
      </c>
      <c r="G697" s="17"/>
      <c r="H697" s="17" t="s">
        <v>616</v>
      </c>
      <c r="I697" s="17" t="s">
        <v>617</v>
      </c>
      <c r="J697" s="17" t="s">
        <v>618</v>
      </c>
      <c r="K697" s="17"/>
      <c r="L697" s="17" t="s">
        <v>619</v>
      </c>
      <c r="M697" s="17" t="s">
        <v>620</v>
      </c>
      <c r="N697" s="17" t="s">
        <v>179</v>
      </c>
      <c r="O697" s="17" t="s">
        <v>180</v>
      </c>
      <c r="P697" s="17" t="s">
        <v>181</v>
      </c>
      <c r="Q697" s="17" t="s">
        <v>55</v>
      </c>
      <c r="R697" s="17" t="s">
        <v>670</v>
      </c>
    </row>
    <row r="698" spans="1:18" ht="63" x14ac:dyDescent="0.25">
      <c r="A698" s="19" t="s">
        <v>4038</v>
      </c>
      <c r="B698" s="19" t="s">
        <v>4039</v>
      </c>
      <c r="C698" s="16"/>
      <c r="D698" s="16" t="s">
        <v>4040</v>
      </c>
      <c r="E698" s="16" t="s">
        <v>75</v>
      </c>
      <c r="F698" s="16" t="s">
        <v>47</v>
      </c>
      <c r="G698" s="16"/>
      <c r="H698" s="16" t="s">
        <v>4041</v>
      </c>
      <c r="I698" s="16" t="s">
        <v>4042</v>
      </c>
      <c r="J698" s="16" t="s">
        <v>4043</v>
      </c>
      <c r="K698" s="16"/>
      <c r="L698" s="16" t="s">
        <v>4044</v>
      </c>
      <c r="M698" s="16"/>
      <c r="N698" s="16" t="s">
        <v>369</v>
      </c>
      <c r="O698" s="16" t="s">
        <v>370</v>
      </c>
      <c r="P698" s="16" t="s">
        <v>454</v>
      </c>
      <c r="Q698" s="16" t="s">
        <v>55</v>
      </c>
      <c r="R698" s="16" t="s">
        <v>678</v>
      </c>
    </row>
    <row r="699" spans="1:18" ht="84" x14ac:dyDescent="0.25">
      <c r="A699" s="19" t="s">
        <v>4045</v>
      </c>
      <c r="B699" s="19" t="s">
        <v>4046</v>
      </c>
      <c r="C699" s="17"/>
      <c r="D699" s="17" t="s">
        <v>4047</v>
      </c>
      <c r="E699" s="17" t="s">
        <v>157</v>
      </c>
      <c r="F699" s="17" t="s">
        <v>47</v>
      </c>
      <c r="G699" s="17"/>
      <c r="H699" s="17" t="s">
        <v>3987</v>
      </c>
      <c r="I699" s="17" t="s">
        <v>3988</v>
      </c>
      <c r="J699" s="17" t="s">
        <v>3989</v>
      </c>
      <c r="K699" s="17"/>
      <c r="L699" s="17" t="s">
        <v>3990</v>
      </c>
      <c r="M699" s="17"/>
      <c r="N699" s="17" t="s">
        <v>170</v>
      </c>
      <c r="O699" s="17" t="s">
        <v>152</v>
      </c>
      <c r="P699" s="17" t="s">
        <v>181</v>
      </c>
      <c r="Q699" s="17" t="s">
        <v>55</v>
      </c>
      <c r="R699" s="17" t="s">
        <v>670</v>
      </c>
    </row>
    <row r="700" spans="1:18" ht="105" x14ac:dyDescent="0.25">
      <c r="A700" s="19" t="s">
        <v>4048</v>
      </c>
      <c r="B700" s="19" t="s">
        <v>4049</v>
      </c>
      <c r="C700" s="16"/>
      <c r="D700" s="16" t="s">
        <v>4050</v>
      </c>
      <c r="E700" s="16" t="s">
        <v>1869</v>
      </c>
      <c r="F700" s="16" t="s">
        <v>47</v>
      </c>
      <c r="G700" s="16"/>
      <c r="H700" s="16" t="s">
        <v>208</v>
      </c>
      <c r="I700" s="16" t="s">
        <v>617</v>
      </c>
      <c r="J700" s="16" t="s">
        <v>4051</v>
      </c>
      <c r="K700" s="16"/>
      <c r="L700" s="16" t="s">
        <v>4052</v>
      </c>
      <c r="M700" s="16"/>
      <c r="N700" s="16" t="s">
        <v>4053</v>
      </c>
      <c r="O700" s="16" t="s">
        <v>869</v>
      </c>
      <c r="P700" s="16" t="s">
        <v>81</v>
      </c>
      <c r="Q700" s="16" t="s">
        <v>55</v>
      </c>
      <c r="R700" s="16" t="s">
        <v>3996</v>
      </c>
    </row>
    <row r="701" spans="1:18" ht="84" x14ac:dyDescent="0.25">
      <c r="A701" s="19" t="s">
        <v>4054</v>
      </c>
      <c r="B701" s="19" t="s">
        <v>4055</v>
      </c>
      <c r="C701" s="17"/>
      <c r="D701" s="17" t="s">
        <v>4047</v>
      </c>
      <c r="E701" s="17" t="s">
        <v>157</v>
      </c>
      <c r="F701" s="17" t="s">
        <v>47</v>
      </c>
      <c r="G701" s="17"/>
      <c r="H701" s="17" t="s">
        <v>3987</v>
      </c>
      <c r="I701" s="17" t="s">
        <v>3988</v>
      </c>
      <c r="J701" s="17" t="s">
        <v>4017</v>
      </c>
      <c r="K701" s="17"/>
      <c r="L701" s="17" t="s">
        <v>3990</v>
      </c>
      <c r="M701" s="17"/>
      <c r="N701" s="17" t="s">
        <v>170</v>
      </c>
      <c r="O701" s="17" t="s">
        <v>152</v>
      </c>
      <c r="P701" s="17" t="s">
        <v>181</v>
      </c>
      <c r="Q701" s="17" t="s">
        <v>55</v>
      </c>
      <c r="R701" s="17">
        <v>11</v>
      </c>
    </row>
    <row r="702" spans="1:18" ht="84" x14ac:dyDescent="0.25">
      <c r="A702" s="19" t="s">
        <v>4056</v>
      </c>
      <c r="B702" s="19" t="s">
        <v>4057</v>
      </c>
      <c r="C702" s="16"/>
      <c r="D702" s="16" t="s">
        <v>4047</v>
      </c>
      <c r="E702" s="16" t="s">
        <v>157</v>
      </c>
      <c r="F702" s="16" t="s">
        <v>47</v>
      </c>
      <c r="G702" s="16"/>
      <c r="H702" s="16" t="s">
        <v>3987</v>
      </c>
      <c r="I702" s="16" t="s">
        <v>3988</v>
      </c>
      <c r="J702" s="16" t="s">
        <v>4017</v>
      </c>
      <c r="K702" s="16"/>
      <c r="L702" s="16" t="s">
        <v>3990</v>
      </c>
      <c r="M702" s="16"/>
      <c r="N702" s="16" t="s">
        <v>170</v>
      </c>
      <c r="O702" s="16" t="s">
        <v>152</v>
      </c>
      <c r="P702" s="16" t="s">
        <v>181</v>
      </c>
      <c r="Q702" s="16" t="s">
        <v>55</v>
      </c>
      <c r="R702" s="16" t="s">
        <v>670</v>
      </c>
    </row>
    <row r="703" spans="1:18" ht="73.5" x14ac:dyDescent="0.25">
      <c r="A703" s="19" t="s">
        <v>4058</v>
      </c>
      <c r="B703" s="19" t="s">
        <v>4059</v>
      </c>
      <c r="C703" s="17"/>
      <c r="D703" s="17" t="s">
        <v>4060</v>
      </c>
      <c r="E703" s="17" t="s">
        <v>60</v>
      </c>
      <c r="F703" s="17" t="s">
        <v>47</v>
      </c>
      <c r="G703" s="17"/>
      <c r="H703" s="17" t="s">
        <v>3109</v>
      </c>
      <c r="I703" s="17" t="s">
        <v>3110</v>
      </c>
      <c r="J703" s="17" t="s">
        <v>3111</v>
      </c>
      <c r="K703" s="17"/>
      <c r="L703" s="17" t="s">
        <v>3112</v>
      </c>
      <c r="M703" s="17" t="s">
        <v>3113</v>
      </c>
      <c r="N703" s="17" t="s">
        <v>124</v>
      </c>
      <c r="O703" s="17" t="s">
        <v>104</v>
      </c>
      <c r="P703" s="17" t="s">
        <v>181</v>
      </c>
      <c r="Q703" s="17" t="s">
        <v>55</v>
      </c>
      <c r="R703" s="17" t="s">
        <v>670</v>
      </c>
    </row>
    <row r="704" spans="1:18" ht="73.5" x14ac:dyDescent="0.25">
      <c r="A704" s="19" t="s">
        <v>4061</v>
      </c>
      <c r="B704" s="19" t="s">
        <v>4062</v>
      </c>
      <c r="C704" s="16"/>
      <c r="D704" s="16" t="s">
        <v>4060</v>
      </c>
      <c r="E704" s="16" t="s">
        <v>60</v>
      </c>
      <c r="F704" s="16" t="s">
        <v>47</v>
      </c>
      <c r="G704" s="16"/>
      <c r="H704" s="16" t="s">
        <v>3109</v>
      </c>
      <c r="I704" s="16" t="s">
        <v>3110</v>
      </c>
      <c r="J704" s="16" t="s">
        <v>3111</v>
      </c>
      <c r="K704" s="16"/>
      <c r="L704" s="16" t="s">
        <v>3112</v>
      </c>
      <c r="M704" s="16" t="s">
        <v>3113</v>
      </c>
      <c r="N704" s="16" t="s">
        <v>124</v>
      </c>
      <c r="O704" s="16" t="s">
        <v>104</v>
      </c>
      <c r="P704" s="16" t="s">
        <v>181</v>
      </c>
      <c r="Q704" s="16" t="s">
        <v>55</v>
      </c>
      <c r="R704" s="16" t="s">
        <v>670</v>
      </c>
    </row>
    <row r="705" spans="1:18" ht="73.5" x14ac:dyDescent="0.25">
      <c r="A705" s="19" t="s">
        <v>4063</v>
      </c>
      <c r="B705" s="19" t="s">
        <v>4064</v>
      </c>
      <c r="C705" s="17"/>
      <c r="D705" s="17" t="s">
        <v>4060</v>
      </c>
      <c r="E705" s="17" t="s">
        <v>60</v>
      </c>
      <c r="F705" s="17" t="s">
        <v>47</v>
      </c>
      <c r="G705" s="17"/>
      <c r="H705" s="17" t="s">
        <v>3109</v>
      </c>
      <c r="I705" s="17" t="s">
        <v>3110</v>
      </c>
      <c r="J705" s="17" t="s">
        <v>3111</v>
      </c>
      <c r="K705" s="17"/>
      <c r="L705" s="17" t="s">
        <v>3112</v>
      </c>
      <c r="M705" s="17" t="s">
        <v>3113</v>
      </c>
      <c r="N705" s="17" t="s">
        <v>124</v>
      </c>
      <c r="O705" s="17" t="s">
        <v>104</v>
      </c>
      <c r="P705" s="17" t="s">
        <v>181</v>
      </c>
      <c r="Q705" s="17" t="s">
        <v>55</v>
      </c>
      <c r="R705" s="17" t="s">
        <v>670</v>
      </c>
    </row>
    <row r="706" spans="1:18" ht="63" x14ac:dyDescent="0.25">
      <c r="A706" s="19" t="s">
        <v>4065</v>
      </c>
      <c r="B706" s="19" t="s">
        <v>4066</v>
      </c>
      <c r="C706" s="16"/>
      <c r="D706" s="16" t="s">
        <v>4023</v>
      </c>
      <c r="E706" s="16" t="s">
        <v>60</v>
      </c>
      <c r="F706" s="16" t="s">
        <v>47</v>
      </c>
      <c r="G706" s="16"/>
      <c r="H706" s="16" t="s">
        <v>3109</v>
      </c>
      <c r="I706" s="16" t="s">
        <v>3110</v>
      </c>
      <c r="J706" s="16" t="s">
        <v>3111</v>
      </c>
      <c r="K706" s="16"/>
      <c r="L706" s="16" t="s">
        <v>3112</v>
      </c>
      <c r="M706" s="16" t="s">
        <v>3113</v>
      </c>
      <c r="N706" s="16" t="s">
        <v>124</v>
      </c>
      <c r="O706" s="16" t="s">
        <v>104</v>
      </c>
      <c r="P706" s="16" t="s">
        <v>181</v>
      </c>
      <c r="Q706" s="16" t="s">
        <v>55</v>
      </c>
      <c r="R706" s="16" t="s">
        <v>670</v>
      </c>
    </row>
    <row r="707" spans="1:18" ht="73.5" x14ac:dyDescent="0.25">
      <c r="A707" s="19" t="s">
        <v>4067</v>
      </c>
      <c r="B707" s="19" t="s">
        <v>4068</v>
      </c>
      <c r="C707" s="17"/>
      <c r="D707" s="17" t="s">
        <v>4069</v>
      </c>
      <c r="E707" s="17" t="s">
        <v>60</v>
      </c>
      <c r="F707" s="17" t="s">
        <v>47</v>
      </c>
      <c r="G707" s="17"/>
      <c r="H707" s="17" t="s">
        <v>4070</v>
      </c>
      <c r="I707" s="17" t="s">
        <v>4071</v>
      </c>
      <c r="J707" s="17" t="s">
        <v>4072</v>
      </c>
      <c r="K707" s="17"/>
      <c r="L707" s="17" t="s">
        <v>4073</v>
      </c>
      <c r="M707" s="17" t="s">
        <v>4074</v>
      </c>
      <c r="N707" s="17" t="s">
        <v>124</v>
      </c>
      <c r="O707" s="17" t="s">
        <v>104</v>
      </c>
      <c r="P707" s="17" t="s">
        <v>181</v>
      </c>
      <c r="Q707" s="17" t="s">
        <v>55</v>
      </c>
      <c r="R707" s="17" t="s">
        <v>670</v>
      </c>
    </row>
    <row r="708" spans="1:18" ht="105" x14ac:dyDescent="0.25">
      <c r="A708" s="19" t="s">
        <v>4075</v>
      </c>
      <c r="B708" s="19" t="s">
        <v>4076</v>
      </c>
      <c r="C708" s="16"/>
      <c r="D708" s="16" t="s">
        <v>4077</v>
      </c>
      <c r="E708" s="16" t="s">
        <v>60</v>
      </c>
      <c r="F708" s="16" t="s">
        <v>47</v>
      </c>
      <c r="G708" s="16"/>
      <c r="H708" s="16" t="s">
        <v>4078</v>
      </c>
      <c r="I708" s="16" t="s">
        <v>4079</v>
      </c>
      <c r="J708" s="16" t="s">
        <v>4080</v>
      </c>
      <c r="K708" s="16"/>
      <c r="L708" s="16" t="s">
        <v>4081</v>
      </c>
      <c r="M708" s="16"/>
      <c r="N708" s="16" t="s">
        <v>369</v>
      </c>
      <c r="O708" s="16" t="s">
        <v>370</v>
      </c>
      <c r="P708" s="16" t="s">
        <v>181</v>
      </c>
      <c r="Q708" s="16" t="s">
        <v>55</v>
      </c>
      <c r="R708" s="16" t="s">
        <v>670</v>
      </c>
    </row>
    <row r="709" spans="1:18" ht="63" x14ac:dyDescent="0.25">
      <c r="A709" s="19" t="s">
        <v>4082</v>
      </c>
      <c r="B709" s="19" t="s">
        <v>4083</v>
      </c>
      <c r="C709" s="17"/>
      <c r="D709" s="17" t="s">
        <v>4084</v>
      </c>
      <c r="E709" s="17" t="s">
        <v>60</v>
      </c>
      <c r="F709" s="17" t="s">
        <v>47</v>
      </c>
      <c r="G709" s="17"/>
      <c r="H709" s="17" t="s">
        <v>1135</v>
      </c>
      <c r="I709" s="17" t="s">
        <v>1136</v>
      </c>
      <c r="J709" s="17" t="s">
        <v>4085</v>
      </c>
      <c r="K709" s="17"/>
      <c r="L709" s="17" t="s">
        <v>1138</v>
      </c>
      <c r="M709" s="17" t="s">
        <v>1139</v>
      </c>
      <c r="N709" s="17" t="s">
        <v>124</v>
      </c>
      <c r="O709" s="17" t="s">
        <v>104</v>
      </c>
      <c r="P709" s="17" t="s">
        <v>181</v>
      </c>
      <c r="Q709" s="17" t="s">
        <v>55</v>
      </c>
      <c r="R709" s="17" t="s">
        <v>670</v>
      </c>
    </row>
    <row r="710" spans="1:18" ht="73.5" x14ac:dyDescent="0.25">
      <c r="A710" s="19" t="s">
        <v>4086</v>
      </c>
      <c r="B710" s="19" t="s">
        <v>4087</v>
      </c>
      <c r="C710" s="16"/>
      <c r="D710" s="16" t="s">
        <v>4088</v>
      </c>
      <c r="E710" s="16" t="s">
        <v>60</v>
      </c>
      <c r="F710" s="16" t="s">
        <v>47</v>
      </c>
      <c r="G710" s="16"/>
      <c r="H710" s="16" t="s">
        <v>4089</v>
      </c>
      <c r="I710" s="16" t="s">
        <v>4090</v>
      </c>
      <c r="J710" s="16" t="s">
        <v>4091</v>
      </c>
      <c r="K710" s="16"/>
      <c r="L710" s="16" t="s">
        <v>4092</v>
      </c>
      <c r="M710" s="16" t="s">
        <v>4093</v>
      </c>
      <c r="N710" s="16" t="s">
        <v>124</v>
      </c>
      <c r="O710" s="16" t="s">
        <v>104</v>
      </c>
      <c r="P710" s="16" t="s">
        <v>181</v>
      </c>
      <c r="Q710" s="16" t="s">
        <v>55</v>
      </c>
      <c r="R710" s="16" t="s">
        <v>670</v>
      </c>
    </row>
    <row r="711" spans="1:18" ht="105" x14ac:dyDescent="0.25">
      <c r="A711" s="19" t="s">
        <v>4094</v>
      </c>
      <c r="B711" s="19" t="s">
        <v>4095</v>
      </c>
      <c r="C711" s="17"/>
      <c r="D711" s="17" t="s">
        <v>4096</v>
      </c>
      <c r="E711" s="17" t="s">
        <v>60</v>
      </c>
      <c r="F711" s="17" t="s">
        <v>47</v>
      </c>
      <c r="G711" s="17"/>
      <c r="H711" s="17" t="s">
        <v>3409</v>
      </c>
      <c r="I711" s="17" t="s">
        <v>99</v>
      </c>
      <c r="J711" s="17" t="s">
        <v>4097</v>
      </c>
      <c r="K711" s="17"/>
      <c r="L711" s="17" t="s">
        <v>2202</v>
      </c>
      <c r="M711" s="17"/>
      <c r="N711" s="17" t="s">
        <v>3000</v>
      </c>
      <c r="O711" s="17" t="s">
        <v>869</v>
      </c>
      <c r="P711" s="17" t="s">
        <v>81</v>
      </c>
      <c r="Q711" s="17" t="s">
        <v>142</v>
      </c>
      <c r="R711" s="17">
        <v>11</v>
      </c>
    </row>
  </sheetData>
  <autoFilter ref="A1:R711" xr:uid="{6311F5FD-B5D9-4AF1-9145-851D1E7FFBDD}"/>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C260-0420-40F0-9E3B-5AA788B30A92}">
  <dimension ref="A1:AY77"/>
  <sheetViews>
    <sheetView topLeftCell="J1" zoomScale="80" zoomScaleNormal="80" workbookViewId="0">
      <pane ySplit="1" topLeftCell="A2" activePane="bottomLeft" state="frozen"/>
      <selection activeCell="R1" sqref="R1"/>
      <selection pane="bottomLeft" activeCell="V2" sqref="V2"/>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v>
      </c>
      <c r="B1" s="1" t="s">
        <v>2</v>
      </c>
      <c r="C1" s="1" t="s">
        <v>3</v>
      </c>
      <c r="D1" s="1" t="s">
        <v>4</v>
      </c>
      <c r="E1" s="1" t="s">
        <v>5</v>
      </c>
      <c r="F1" s="1" t="s">
        <v>6</v>
      </c>
      <c r="G1" s="1" t="s">
        <v>0</v>
      </c>
      <c r="H1" s="1" t="s">
        <v>7</v>
      </c>
      <c r="I1" s="1" t="s">
        <v>8</v>
      </c>
      <c r="J1" s="1" t="s">
        <v>9</v>
      </c>
      <c r="K1" s="1" t="s">
        <v>10</v>
      </c>
      <c r="L1" s="5" t="s">
        <v>11</v>
      </c>
      <c r="M1" s="10" t="s">
        <v>12</v>
      </c>
      <c r="N1" s="6" t="s">
        <v>13</v>
      </c>
      <c r="O1" s="11" t="s">
        <v>14</v>
      </c>
      <c r="P1" s="6" t="s">
        <v>15</v>
      </c>
      <c r="Q1" s="5" t="s">
        <v>25</v>
      </c>
      <c r="R1" s="5" t="s">
        <v>16</v>
      </c>
      <c r="S1" s="15" t="s">
        <v>17</v>
      </c>
      <c r="T1" s="1" t="s">
        <v>18</v>
      </c>
      <c r="U1" s="7" t="s">
        <v>19</v>
      </c>
      <c r="V1" s="1" t="s">
        <v>20</v>
      </c>
      <c r="W1" s="1" t="s">
        <v>21</v>
      </c>
      <c r="X1" s="1" t="s">
        <v>22</v>
      </c>
      <c r="Y1" s="1" t="s">
        <v>23</v>
      </c>
      <c r="AL1" s="2" t="s">
        <v>24</v>
      </c>
    </row>
    <row r="2" spans="1:51" s="12" customFormat="1" ht="63" x14ac:dyDescent="0.25">
      <c r="A2" s="21" t="s">
        <v>4100</v>
      </c>
      <c r="B2" s="22" t="s">
        <v>4098</v>
      </c>
      <c r="C2" s="22" t="s">
        <v>4104</v>
      </c>
      <c r="D2" s="23" t="s">
        <v>51</v>
      </c>
      <c r="E2" s="21" t="s">
        <v>4105</v>
      </c>
      <c r="F2" s="22" t="s">
        <v>4106</v>
      </c>
      <c r="G2" s="23" t="s">
        <v>45</v>
      </c>
      <c r="H2" s="23" t="s">
        <v>4107</v>
      </c>
      <c r="I2" s="21" t="s">
        <v>4108</v>
      </c>
      <c r="J2" s="30" t="s">
        <v>869</v>
      </c>
      <c r="K2" s="23" t="s">
        <v>46</v>
      </c>
      <c r="L2" s="22">
        <v>15</v>
      </c>
      <c r="M2" s="33" t="s">
        <v>43</v>
      </c>
      <c r="N2" s="27">
        <v>45231</v>
      </c>
      <c r="O2" s="24">
        <v>20232110097791</v>
      </c>
      <c r="P2" s="25">
        <v>45238</v>
      </c>
      <c r="Q2" s="24">
        <f t="shared" ref="Q2:Q34" si="0">R2-1</f>
        <v>4</v>
      </c>
      <c r="R2" s="24">
        <f>NETWORKDAYS(N2,P2,AL2:AO2:AP2:AQ2:AR2:AS2:AT2:AU2:AV2:AW2:AX2:AY2)</f>
        <v>5</v>
      </c>
      <c r="S2" s="31" t="s">
        <v>4109</v>
      </c>
      <c r="T2" s="22" t="s">
        <v>4103</v>
      </c>
      <c r="U2" s="26">
        <v>45245</v>
      </c>
      <c r="V2" s="22" t="s">
        <v>4110</v>
      </c>
      <c r="W2" s="22" t="s">
        <v>4111</v>
      </c>
      <c r="X2" s="22" t="s">
        <v>4112</v>
      </c>
      <c r="Y2" s="22" t="s">
        <v>4112</v>
      </c>
      <c r="AL2" s="13">
        <v>44935</v>
      </c>
      <c r="AM2" s="13">
        <v>45005</v>
      </c>
      <c r="AN2" s="13">
        <v>45022</v>
      </c>
      <c r="AO2" s="13">
        <v>45023</v>
      </c>
      <c r="AP2" s="13">
        <v>45047</v>
      </c>
      <c r="AQ2" s="13">
        <v>45068</v>
      </c>
      <c r="AR2" s="13">
        <v>45089</v>
      </c>
      <c r="AS2" s="13">
        <v>45096</v>
      </c>
      <c r="AT2" s="13">
        <v>45110</v>
      </c>
      <c r="AU2" s="13">
        <v>45127</v>
      </c>
      <c r="AV2" s="13">
        <v>45145</v>
      </c>
      <c r="AW2" s="13">
        <v>45159</v>
      </c>
      <c r="AX2" s="13">
        <v>45215</v>
      </c>
      <c r="AY2" s="13">
        <v>45236</v>
      </c>
    </row>
    <row r="3" spans="1:51" s="12" customFormat="1" ht="38.25" x14ac:dyDescent="0.25">
      <c r="A3" s="21" t="s">
        <v>4100</v>
      </c>
      <c r="B3" s="22" t="s">
        <v>4098</v>
      </c>
      <c r="C3" s="22" t="s">
        <v>4148</v>
      </c>
      <c r="D3" s="23" t="s">
        <v>101</v>
      </c>
      <c r="E3" s="21" t="s">
        <v>4128</v>
      </c>
      <c r="F3" s="22" t="s">
        <v>4115</v>
      </c>
      <c r="G3" s="23" t="s">
        <v>96</v>
      </c>
      <c r="H3" s="23" t="s">
        <v>103</v>
      </c>
      <c r="I3" s="22" t="s">
        <v>4108</v>
      </c>
      <c r="J3" s="23" t="s">
        <v>104</v>
      </c>
      <c r="K3" s="23" t="s">
        <v>97</v>
      </c>
      <c r="L3" s="22">
        <v>30</v>
      </c>
      <c r="M3" s="20" t="s">
        <v>94</v>
      </c>
      <c r="N3" s="27">
        <v>45231</v>
      </c>
      <c r="O3" s="24" t="s">
        <v>4156</v>
      </c>
      <c r="P3" s="25">
        <v>45271</v>
      </c>
      <c r="Q3" s="24">
        <f t="shared" si="0"/>
        <v>27</v>
      </c>
      <c r="R3" s="24">
        <f>NETWORKDAYS(N3,P3,AL3:AO3:AP3:AQ3:AR3:AS3:AT3:AU3:AV3:AW3:AX3:AY3)</f>
        <v>28</v>
      </c>
      <c r="S3" s="28" t="s">
        <v>4101</v>
      </c>
      <c r="T3" s="22"/>
      <c r="U3" s="26"/>
      <c r="V3" s="22"/>
      <c r="W3" s="22"/>
      <c r="X3" s="22"/>
      <c r="Y3" s="22"/>
      <c r="AL3" s="13">
        <v>44935</v>
      </c>
      <c r="AM3" s="13">
        <v>45005</v>
      </c>
      <c r="AN3" s="13">
        <v>45022</v>
      </c>
      <c r="AO3" s="13">
        <v>45023</v>
      </c>
      <c r="AP3" s="13">
        <v>45047</v>
      </c>
      <c r="AQ3" s="13">
        <v>45068</v>
      </c>
      <c r="AR3" s="13">
        <v>45089</v>
      </c>
      <c r="AS3" s="13">
        <v>45096</v>
      </c>
      <c r="AT3" s="13">
        <v>45110</v>
      </c>
      <c r="AU3" s="13">
        <v>45127</v>
      </c>
      <c r="AV3" s="13">
        <v>45145</v>
      </c>
      <c r="AW3" s="13">
        <v>45159</v>
      </c>
      <c r="AX3" s="13">
        <v>45215</v>
      </c>
      <c r="AY3" s="13">
        <v>45236</v>
      </c>
    </row>
    <row r="4" spans="1:51" s="12" customFormat="1" ht="51" x14ac:dyDescent="0.25">
      <c r="A4" s="21" t="s">
        <v>4100</v>
      </c>
      <c r="B4" s="22" t="s">
        <v>4098</v>
      </c>
      <c r="C4" s="22" t="s">
        <v>4114</v>
      </c>
      <c r="D4" s="23" t="s">
        <v>113</v>
      </c>
      <c r="E4" s="21" t="s">
        <v>4105</v>
      </c>
      <c r="F4" s="22" t="s">
        <v>4115</v>
      </c>
      <c r="G4" s="23" t="s">
        <v>109</v>
      </c>
      <c r="H4" s="23" t="s">
        <v>4116</v>
      </c>
      <c r="I4" s="21" t="s">
        <v>4108</v>
      </c>
      <c r="J4" s="30" t="s">
        <v>869</v>
      </c>
      <c r="K4" s="23" t="s">
        <v>97</v>
      </c>
      <c r="L4" s="22">
        <v>30</v>
      </c>
      <c r="M4" s="33" t="s">
        <v>107</v>
      </c>
      <c r="N4" s="27">
        <v>45231</v>
      </c>
      <c r="O4" s="24">
        <v>20232110098301</v>
      </c>
      <c r="P4" s="25">
        <v>45247</v>
      </c>
      <c r="Q4" s="24">
        <f t="shared" si="0"/>
        <v>11</v>
      </c>
      <c r="R4" s="24">
        <f>NETWORKDAYS(N4,P4,AL4:AO4:AP4:AQ4:AR4:AS4:AT4:AU4:AV4:AW4:AX4:AY4)</f>
        <v>12</v>
      </c>
      <c r="S4" s="31" t="s">
        <v>4109</v>
      </c>
      <c r="T4" s="22" t="s">
        <v>4113</v>
      </c>
      <c r="U4" s="26"/>
      <c r="V4" s="22"/>
      <c r="W4" s="22"/>
      <c r="X4" s="22"/>
      <c r="Y4" s="22"/>
      <c r="AL4" s="13">
        <v>44935</v>
      </c>
      <c r="AM4" s="13">
        <v>45005</v>
      </c>
      <c r="AN4" s="13">
        <v>45022</v>
      </c>
      <c r="AO4" s="13">
        <v>45023</v>
      </c>
      <c r="AP4" s="13">
        <v>45047</v>
      </c>
      <c r="AQ4" s="13">
        <v>45068</v>
      </c>
      <c r="AR4" s="13">
        <v>45089</v>
      </c>
      <c r="AS4" s="13">
        <v>45096</v>
      </c>
      <c r="AT4" s="13">
        <v>45110</v>
      </c>
      <c r="AU4" s="13">
        <v>45127</v>
      </c>
      <c r="AV4" s="13">
        <v>45145</v>
      </c>
      <c r="AW4" s="13">
        <v>45159</v>
      </c>
      <c r="AX4" s="13">
        <v>45215</v>
      </c>
      <c r="AY4" s="13">
        <v>45236</v>
      </c>
    </row>
    <row r="5" spans="1:51" s="12" customFormat="1" ht="42" x14ac:dyDescent="0.25">
      <c r="A5" s="21" t="s">
        <v>4100</v>
      </c>
      <c r="B5" s="22" t="s">
        <v>4098</v>
      </c>
      <c r="C5" s="22" t="s">
        <v>4118</v>
      </c>
      <c r="D5" s="23" t="s">
        <v>523</v>
      </c>
      <c r="E5" s="21" t="s">
        <v>4105</v>
      </c>
      <c r="F5" s="22" t="s">
        <v>4119</v>
      </c>
      <c r="G5" s="23" t="s">
        <v>519</v>
      </c>
      <c r="H5" s="23" t="s">
        <v>4120</v>
      </c>
      <c r="I5" s="21" t="s">
        <v>4108</v>
      </c>
      <c r="J5" s="23" t="s">
        <v>104</v>
      </c>
      <c r="K5" s="23" t="s">
        <v>46</v>
      </c>
      <c r="L5" s="22">
        <v>15</v>
      </c>
      <c r="M5" s="33" t="s">
        <v>517</v>
      </c>
      <c r="N5" s="27">
        <v>45232</v>
      </c>
      <c r="O5" s="24" t="s">
        <v>4112</v>
      </c>
      <c r="P5" s="25">
        <v>45237</v>
      </c>
      <c r="Q5" s="24">
        <f t="shared" si="0"/>
        <v>2</v>
      </c>
      <c r="R5" s="24">
        <f>NETWORKDAYS(N5,P5,AL5:AO5:AP5:AQ5:AR5:AS5:AT5:AU5:AV5:AW5:AX5:AY5)</f>
        <v>3</v>
      </c>
      <c r="S5" s="31" t="s">
        <v>4109</v>
      </c>
      <c r="T5" s="22" t="s">
        <v>4117</v>
      </c>
      <c r="U5" s="26" t="s">
        <v>4112</v>
      </c>
      <c r="V5" s="22" t="s">
        <v>4112</v>
      </c>
      <c r="W5" s="22" t="s">
        <v>4112</v>
      </c>
      <c r="X5" s="22" t="s">
        <v>4112</v>
      </c>
      <c r="Y5" s="22" t="s">
        <v>4121</v>
      </c>
      <c r="AL5" s="13">
        <v>44935</v>
      </c>
      <c r="AM5" s="13">
        <v>45005</v>
      </c>
      <c r="AN5" s="13">
        <v>45022</v>
      </c>
      <c r="AO5" s="13">
        <v>45023</v>
      </c>
      <c r="AP5" s="13">
        <v>45047</v>
      </c>
      <c r="AQ5" s="13">
        <v>45068</v>
      </c>
      <c r="AR5" s="13">
        <v>45089</v>
      </c>
      <c r="AS5" s="13">
        <v>45096</v>
      </c>
      <c r="AT5" s="13">
        <v>45110</v>
      </c>
      <c r="AU5" s="13">
        <v>45127</v>
      </c>
      <c r="AV5" s="13">
        <v>45145</v>
      </c>
      <c r="AW5" s="13">
        <v>45159</v>
      </c>
      <c r="AX5" s="13">
        <v>45215</v>
      </c>
      <c r="AY5" s="13">
        <v>45236</v>
      </c>
    </row>
    <row r="6" spans="1:51" s="12" customFormat="1" ht="38.25" x14ac:dyDescent="0.25">
      <c r="A6" s="21" t="s">
        <v>4100</v>
      </c>
      <c r="B6" s="22" t="s">
        <v>4098</v>
      </c>
      <c r="C6" s="22" t="s">
        <v>4123</v>
      </c>
      <c r="D6" s="23" t="s">
        <v>668</v>
      </c>
      <c r="E6" s="21" t="s">
        <v>4105</v>
      </c>
      <c r="F6" s="22" t="s">
        <v>4119</v>
      </c>
      <c r="G6" s="23" t="s">
        <v>664</v>
      </c>
      <c r="H6" s="23" t="s">
        <v>4124</v>
      </c>
      <c r="I6" s="21" t="s">
        <v>4108</v>
      </c>
      <c r="J6" s="23" t="s">
        <v>104</v>
      </c>
      <c r="K6" s="23" t="s">
        <v>46</v>
      </c>
      <c r="L6" s="22">
        <v>15</v>
      </c>
      <c r="M6" s="33" t="s">
        <v>662</v>
      </c>
      <c r="N6" s="27">
        <v>45232</v>
      </c>
      <c r="O6" s="24" t="s">
        <v>4112</v>
      </c>
      <c r="P6" s="25">
        <v>45252</v>
      </c>
      <c r="Q6" s="24">
        <f t="shared" si="0"/>
        <v>13</v>
      </c>
      <c r="R6" s="24">
        <f>NETWORKDAYS(N6,P6,AL6:AO6:AP6:AQ6:AR6:AS6:AT6:AU6:AV6:AW6:AX6:AY6)</f>
        <v>14</v>
      </c>
      <c r="S6" s="31" t="s">
        <v>4109</v>
      </c>
      <c r="T6" s="22" t="s">
        <v>4122</v>
      </c>
      <c r="U6" s="26" t="s">
        <v>4112</v>
      </c>
      <c r="V6" s="22" t="s">
        <v>4112</v>
      </c>
      <c r="W6" s="22" t="s">
        <v>4111</v>
      </c>
      <c r="X6" s="22" t="s">
        <v>4112</v>
      </c>
      <c r="Y6" s="22" t="s">
        <v>4112</v>
      </c>
      <c r="AL6" s="13">
        <v>44935</v>
      </c>
      <c r="AM6" s="13">
        <v>45005</v>
      </c>
      <c r="AN6" s="13">
        <v>45022</v>
      </c>
      <c r="AO6" s="13">
        <v>45023</v>
      </c>
      <c r="AP6" s="13">
        <v>45047</v>
      </c>
      <c r="AQ6" s="13">
        <v>45068</v>
      </c>
      <c r="AR6" s="13">
        <v>45089</v>
      </c>
      <c r="AS6" s="13">
        <v>45096</v>
      </c>
      <c r="AT6" s="13">
        <v>45110</v>
      </c>
      <c r="AU6" s="13">
        <v>45127</v>
      </c>
      <c r="AV6" s="13">
        <v>45145</v>
      </c>
      <c r="AW6" s="13">
        <v>45159</v>
      </c>
      <c r="AX6" s="13">
        <v>45215</v>
      </c>
      <c r="AY6" s="13">
        <v>45236</v>
      </c>
    </row>
    <row r="7" spans="1:51" s="12" customFormat="1" ht="24.75" customHeight="1" x14ac:dyDescent="0.25">
      <c r="A7" s="21" t="s">
        <v>4100</v>
      </c>
      <c r="B7" s="22" t="s">
        <v>4098</v>
      </c>
      <c r="C7" s="22" t="s">
        <v>4157</v>
      </c>
      <c r="D7" s="23" t="s">
        <v>677</v>
      </c>
      <c r="E7" s="21" t="s">
        <v>4139</v>
      </c>
      <c r="F7" s="22" t="s">
        <v>4140</v>
      </c>
      <c r="G7" s="23" t="s">
        <v>673</v>
      </c>
      <c r="H7" s="23" t="s">
        <v>447</v>
      </c>
      <c r="I7" s="22" t="s">
        <v>4108</v>
      </c>
      <c r="J7" s="23" t="s">
        <v>152</v>
      </c>
      <c r="K7" s="23" t="s">
        <v>674</v>
      </c>
      <c r="L7" s="22">
        <v>10</v>
      </c>
      <c r="M7" s="20" t="s">
        <v>671</v>
      </c>
      <c r="N7" s="27">
        <v>45232</v>
      </c>
      <c r="O7" s="24"/>
      <c r="P7" s="25">
        <v>45271</v>
      </c>
      <c r="Q7" s="24">
        <f t="shared" si="0"/>
        <v>26</v>
      </c>
      <c r="R7" s="24">
        <f>NETWORKDAYS(N7,P7,AL7:AO7:AP7:AQ7:AR7:AS7:AT7:AU7:AV7:AW7:AX7:AY7)</f>
        <v>27</v>
      </c>
      <c r="S7" s="29" t="s">
        <v>4102</v>
      </c>
      <c r="T7" s="22"/>
      <c r="U7" s="26"/>
      <c r="V7" s="22"/>
      <c r="W7" s="22"/>
      <c r="X7" s="22"/>
      <c r="Y7" s="22"/>
      <c r="AL7" s="13">
        <v>44935</v>
      </c>
      <c r="AM7" s="13">
        <v>45005</v>
      </c>
      <c r="AN7" s="13">
        <v>45022</v>
      </c>
      <c r="AO7" s="13">
        <v>45023</v>
      </c>
      <c r="AP7" s="13">
        <v>45047</v>
      </c>
      <c r="AQ7" s="13">
        <v>45068</v>
      </c>
      <c r="AR7" s="13">
        <v>45089</v>
      </c>
      <c r="AS7" s="13">
        <v>45096</v>
      </c>
      <c r="AT7" s="13">
        <v>45110</v>
      </c>
      <c r="AU7" s="13">
        <v>45127</v>
      </c>
      <c r="AV7" s="13">
        <v>45145</v>
      </c>
      <c r="AW7" s="13">
        <v>45159</v>
      </c>
      <c r="AX7" s="13">
        <v>45215</v>
      </c>
      <c r="AY7" s="13">
        <v>45236</v>
      </c>
    </row>
    <row r="8" spans="1:51" s="12" customFormat="1" ht="31.5" x14ac:dyDescent="0.25">
      <c r="A8" s="21" t="s">
        <v>4100</v>
      </c>
      <c r="B8" s="22" t="s">
        <v>4098</v>
      </c>
      <c r="C8" s="22" t="s">
        <v>4148</v>
      </c>
      <c r="D8" s="23" t="s">
        <v>703</v>
      </c>
      <c r="E8" s="21" t="s">
        <v>4149</v>
      </c>
      <c r="F8" s="22" t="s">
        <v>4115</v>
      </c>
      <c r="G8" s="23" t="s">
        <v>699</v>
      </c>
      <c r="H8" s="23" t="s">
        <v>179</v>
      </c>
      <c r="I8" s="22" t="s">
        <v>4153</v>
      </c>
      <c r="J8" s="23" t="s">
        <v>180</v>
      </c>
      <c r="K8" s="23" t="s">
        <v>97</v>
      </c>
      <c r="L8" s="22">
        <v>30</v>
      </c>
      <c r="M8" s="20" t="s">
        <v>697</v>
      </c>
      <c r="N8" s="27">
        <v>45232</v>
      </c>
      <c r="O8" s="24"/>
      <c r="P8" s="25">
        <v>45271</v>
      </c>
      <c r="Q8" s="24">
        <f t="shared" si="0"/>
        <v>26</v>
      </c>
      <c r="R8" s="24">
        <f>NETWORKDAYS(N8,P8,AL8:AO8:AP8:AQ8:AR8:AS8:AT8:AU8:AV8:AW8:AX8:AY8)</f>
        <v>27</v>
      </c>
      <c r="S8" s="28" t="s">
        <v>4101</v>
      </c>
      <c r="T8" s="22"/>
      <c r="U8" s="26"/>
      <c r="V8" s="22"/>
      <c r="W8" s="22"/>
      <c r="X8" s="22"/>
      <c r="Y8" s="22"/>
      <c r="AL8" s="13">
        <v>44935</v>
      </c>
      <c r="AM8" s="13">
        <v>45005</v>
      </c>
      <c r="AN8" s="13">
        <v>45022</v>
      </c>
      <c r="AO8" s="13">
        <v>45023</v>
      </c>
      <c r="AP8" s="13">
        <v>45047</v>
      </c>
      <c r="AQ8" s="13">
        <v>45068</v>
      </c>
      <c r="AR8" s="13">
        <v>45089</v>
      </c>
      <c r="AS8" s="13">
        <v>45096</v>
      </c>
      <c r="AT8" s="13">
        <v>45110</v>
      </c>
      <c r="AU8" s="13">
        <v>45127</v>
      </c>
      <c r="AV8" s="13">
        <v>45145</v>
      </c>
      <c r="AW8" s="13">
        <v>45159</v>
      </c>
      <c r="AX8" s="13">
        <v>45215</v>
      </c>
      <c r="AY8" s="13">
        <v>45236</v>
      </c>
    </row>
    <row r="9" spans="1:51" s="12" customFormat="1" ht="31.5" x14ac:dyDescent="0.25">
      <c r="A9" s="21" t="s">
        <v>4100</v>
      </c>
      <c r="B9" s="22" t="s">
        <v>4098</v>
      </c>
      <c r="C9" s="22" t="s">
        <v>4126</v>
      </c>
      <c r="D9" s="23" t="s">
        <v>876</v>
      </c>
      <c r="E9" s="21" t="s">
        <v>4105</v>
      </c>
      <c r="F9" s="22" t="s">
        <v>4119</v>
      </c>
      <c r="G9" s="23" t="s">
        <v>872</v>
      </c>
      <c r="H9" s="23" t="s">
        <v>4120</v>
      </c>
      <c r="I9" s="21" t="s">
        <v>4108</v>
      </c>
      <c r="J9" s="23" t="s">
        <v>104</v>
      </c>
      <c r="K9" s="23" t="s">
        <v>46</v>
      </c>
      <c r="L9" s="22">
        <v>15</v>
      </c>
      <c r="M9" s="33" t="s">
        <v>870</v>
      </c>
      <c r="N9" s="27">
        <v>45233</v>
      </c>
      <c r="O9" s="24" t="s">
        <v>4112</v>
      </c>
      <c r="P9" s="25">
        <v>45252</v>
      </c>
      <c r="Q9" s="24">
        <f t="shared" si="0"/>
        <v>12</v>
      </c>
      <c r="R9" s="24">
        <f>NETWORKDAYS(N9,P9,AL9:AO9:AP9:AQ9:AR9:AS9:AT9:AU9:AV9:AW9:AX9:AY9)</f>
        <v>13</v>
      </c>
      <c r="S9" s="31" t="s">
        <v>4109</v>
      </c>
      <c r="T9" s="22" t="s">
        <v>4125</v>
      </c>
      <c r="U9" s="26" t="s">
        <v>4112</v>
      </c>
      <c r="V9" s="22" t="s">
        <v>4112</v>
      </c>
      <c r="W9" s="22" t="s">
        <v>4111</v>
      </c>
      <c r="X9" s="22" t="s">
        <v>4112</v>
      </c>
      <c r="Y9" s="22" t="s">
        <v>4112</v>
      </c>
      <c r="AL9" s="13">
        <v>44935</v>
      </c>
      <c r="AM9" s="13">
        <v>45005</v>
      </c>
      <c r="AN9" s="13">
        <v>45022</v>
      </c>
      <c r="AO9" s="13">
        <v>45023</v>
      </c>
      <c r="AP9" s="13">
        <v>45047</v>
      </c>
      <c r="AQ9" s="13">
        <v>45068</v>
      </c>
      <c r="AR9" s="13">
        <v>45089</v>
      </c>
      <c r="AS9" s="13">
        <v>45096</v>
      </c>
      <c r="AT9" s="13">
        <v>45110</v>
      </c>
      <c r="AU9" s="13">
        <v>45127</v>
      </c>
      <c r="AV9" s="13">
        <v>45145</v>
      </c>
      <c r="AW9" s="13">
        <v>45159</v>
      </c>
      <c r="AX9" s="13">
        <v>45215</v>
      </c>
      <c r="AY9" s="13">
        <v>45236</v>
      </c>
    </row>
    <row r="10" spans="1:51" s="12" customFormat="1" ht="63" x14ac:dyDescent="0.25">
      <c r="A10" s="21" t="s">
        <v>4100</v>
      </c>
      <c r="B10" s="22" t="s">
        <v>4098</v>
      </c>
      <c r="C10" s="22" t="s">
        <v>4127</v>
      </c>
      <c r="D10" s="23" t="s">
        <v>906</v>
      </c>
      <c r="E10" s="21" t="s">
        <v>4128</v>
      </c>
      <c r="F10" s="22" t="s">
        <v>4115</v>
      </c>
      <c r="G10" s="23" t="s">
        <v>904</v>
      </c>
      <c r="H10" s="23" t="s">
        <v>4129</v>
      </c>
      <c r="I10" s="21" t="s">
        <v>4108</v>
      </c>
      <c r="J10" s="23" t="s">
        <v>4130</v>
      </c>
      <c r="K10" s="23" t="s">
        <v>46</v>
      </c>
      <c r="L10" s="22">
        <v>15</v>
      </c>
      <c r="M10" s="33" t="s">
        <v>902</v>
      </c>
      <c r="N10" s="27">
        <v>45233</v>
      </c>
      <c r="O10" s="24">
        <v>20232110098351</v>
      </c>
      <c r="P10" s="25">
        <v>45258</v>
      </c>
      <c r="Q10" s="24">
        <f t="shared" si="0"/>
        <v>16</v>
      </c>
      <c r="R10" s="24">
        <f>NETWORKDAYS(N10,P10,AL10:AO10:AP10:AQ10:AR10:AS10:AT10:AU10:AV10:AW10:AX10:AY10)</f>
        <v>17</v>
      </c>
      <c r="S10" s="32" t="s">
        <v>4131</v>
      </c>
      <c r="T10" s="22" t="s">
        <v>4132</v>
      </c>
      <c r="U10" s="26">
        <v>45259</v>
      </c>
      <c r="V10" s="22" t="s">
        <v>4110</v>
      </c>
      <c r="W10" s="22" t="s">
        <v>4111</v>
      </c>
      <c r="X10" s="22" t="s">
        <v>4112</v>
      </c>
      <c r="Y10" s="22" t="s">
        <v>4112</v>
      </c>
      <c r="AL10" s="13">
        <v>44935</v>
      </c>
      <c r="AM10" s="13">
        <v>45005</v>
      </c>
      <c r="AN10" s="13">
        <v>45022</v>
      </c>
      <c r="AO10" s="13">
        <v>45023</v>
      </c>
      <c r="AP10" s="13">
        <v>45047</v>
      </c>
      <c r="AQ10" s="13">
        <v>45068</v>
      </c>
      <c r="AR10" s="13">
        <v>45089</v>
      </c>
      <c r="AS10" s="13">
        <v>45096</v>
      </c>
      <c r="AT10" s="13">
        <v>45110</v>
      </c>
      <c r="AU10" s="13">
        <v>45127</v>
      </c>
      <c r="AV10" s="13">
        <v>45145</v>
      </c>
      <c r="AW10" s="13">
        <v>45159</v>
      </c>
      <c r="AX10" s="13">
        <v>45215</v>
      </c>
      <c r="AY10" s="13">
        <v>45236</v>
      </c>
    </row>
    <row r="11" spans="1:51" s="12" customFormat="1" ht="42" x14ac:dyDescent="0.25">
      <c r="A11" s="21" t="s">
        <v>4100</v>
      </c>
      <c r="B11" s="22" t="s">
        <v>4098</v>
      </c>
      <c r="C11" s="22" t="s">
        <v>4148</v>
      </c>
      <c r="D11" s="23" t="s">
        <v>915</v>
      </c>
      <c r="E11" s="21" t="s">
        <v>4105</v>
      </c>
      <c r="F11" s="22" t="s">
        <v>4115</v>
      </c>
      <c r="G11" s="23" t="s">
        <v>911</v>
      </c>
      <c r="H11" s="23" t="s">
        <v>916</v>
      </c>
      <c r="I11" s="22" t="s">
        <v>4108</v>
      </c>
      <c r="J11" s="23" t="s">
        <v>869</v>
      </c>
      <c r="K11" s="23" t="s">
        <v>46</v>
      </c>
      <c r="L11" s="22">
        <v>15</v>
      </c>
      <c r="M11" s="20" t="s">
        <v>909</v>
      </c>
      <c r="N11" s="27">
        <v>45233</v>
      </c>
      <c r="O11" s="24" t="s">
        <v>4158</v>
      </c>
      <c r="P11" s="25">
        <v>45271</v>
      </c>
      <c r="Q11" s="24">
        <f t="shared" si="0"/>
        <v>25</v>
      </c>
      <c r="R11" s="24">
        <f>NETWORKDAYS(N11,P11,AL11:AO11:AP11:AQ11:AR11:AS11:AT11:AU11:AV11:AW11:AX11:AY11)</f>
        <v>26</v>
      </c>
      <c r="S11" s="29" t="s">
        <v>4102</v>
      </c>
      <c r="T11" s="22"/>
      <c r="U11" s="26"/>
      <c r="V11" s="22"/>
      <c r="W11" s="22"/>
      <c r="X11" s="22"/>
      <c r="Y11" s="22"/>
      <c r="AL11" s="13">
        <v>44935</v>
      </c>
      <c r="AM11" s="13">
        <v>45005</v>
      </c>
      <c r="AN11" s="13">
        <v>45022</v>
      </c>
      <c r="AO11" s="13">
        <v>45023</v>
      </c>
      <c r="AP11" s="13">
        <v>45047</v>
      </c>
      <c r="AQ11" s="13">
        <v>45068</v>
      </c>
      <c r="AR11" s="13">
        <v>45089</v>
      </c>
      <c r="AS11" s="13">
        <v>45096</v>
      </c>
      <c r="AT11" s="13">
        <v>45110</v>
      </c>
      <c r="AU11" s="13">
        <v>45127</v>
      </c>
      <c r="AV11" s="13">
        <v>45145</v>
      </c>
      <c r="AW11" s="13">
        <v>45159</v>
      </c>
      <c r="AX11" s="13">
        <v>45215</v>
      </c>
      <c r="AY11" s="13">
        <v>45236</v>
      </c>
    </row>
    <row r="12" spans="1:51" s="12" customFormat="1" ht="42" x14ac:dyDescent="0.25">
      <c r="A12" s="21" t="s">
        <v>4100</v>
      </c>
      <c r="B12" s="22" t="s">
        <v>4098</v>
      </c>
      <c r="C12" s="22" t="s">
        <v>4159</v>
      </c>
      <c r="D12" s="23" t="s">
        <v>965</v>
      </c>
      <c r="E12" s="21" t="s">
        <v>4128</v>
      </c>
      <c r="F12" s="22" t="s">
        <v>4140</v>
      </c>
      <c r="G12" s="23" t="s">
        <v>962</v>
      </c>
      <c r="H12" s="23" t="s">
        <v>966</v>
      </c>
      <c r="I12" s="22" t="s">
        <v>4108</v>
      </c>
      <c r="J12" s="23" t="s">
        <v>152</v>
      </c>
      <c r="K12" s="23" t="s">
        <v>46</v>
      </c>
      <c r="L12" s="22">
        <v>15</v>
      </c>
      <c r="M12" s="20" t="s">
        <v>960</v>
      </c>
      <c r="N12" s="27">
        <v>45233</v>
      </c>
      <c r="O12" s="24"/>
      <c r="P12" s="25">
        <v>45271</v>
      </c>
      <c r="Q12" s="24">
        <f t="shared" si="0"/>
        <v>25</v>
      </c>
      <c r="R12" s="24">
        <f>NETWORKDAYS(N12,P12,AL12:AO12:AP12:AQ12:AR12:AS12:AT12:AU12:AV12:AW12:AX12:AY12)</f>
        <v>26</v>
      </c>
      <c r="S12" s="29" t="s">
        <v>4102</v>
      </c>
      <c r="T12" s="22"/>
      <c r="U12" s="26"/>
      <c r="V12" s="22"/>
      <c r="W12" s="22"/>
      <c r="X12" s="22"/>
      <c r="Y12" s="22"/>
      <c r="AL12" s="13">
        <v>44935</v>
      </c>
      <c r="AM12" s="13">
        <v>45005</v>
      </c>
      <c r="AN12" s="13">
        <v>45022</v>
      </c>
      <c r="AO12" s="13">
        <v>45023</v>
      </c>
      <c r="AP12" s="13">
        <v>45047</v>
      </c>
      <c r="AQ12" s="13">
        <v>45068</v>
      </c>
      <c r="AR12" s="13">
        <v>45089</v>
      </c>
      <c r="AS12" s="13">
        <v>45096</v>
      </c>
      <c r="AT12" s="13">
        <v>45110</v>
      </c>
      <c r="AU12" s="13">
        <v>45127</v>
      </c>
      <c r="AV12" s="13">
        <v>45145</v>
      </c>
      <c r="AW12" s="13">
        <v>45159</v>
      </c>
      <c r="AX12" s="13">
        <v>45215</v>
      </c>
      <c r="AY12" s="13">
        <v>45236</v>
      </c>
    </row>
    <row r="13" spans="1:51" s="12" customFormat="1" ht="38.25" x14ac:dyDescent="0.25">
      <c r="A13" s="21" t="s">
        <v>4100</v>
      </c>
      <c r="B13" s="22" t="s">
        <v>4098</v>
      </c>
      <c r="C13" s="22" t="s">
        <v>4134</v>
      </c>
      <c r="D13" s="23" t="s">
        <v>1096</v>
      </c>
      <c r="E13" s="21" t="s">
        <v>4105</v>
      </c>
      <c r="F13" s="22" t="s">
        <v>4135</v>
      </c>
      <c r="G13" s="23" t="s">
        <v>1092</v>
      </c>
      <c r="H13" s="23" t="s">
        <v>4136</v>
      </c>
      <c r="I13" s="21" t="s">
        <v>4108</v>
      </c>
      <c r="J13" s="23" t="s">
        <v>4137</v>
      </c>
      <c r="K13" s="23" t="s">
        <v>46</v>
      </c>
      <c r="L13" s="22">
        <v>15</v>
      </c>
      <c r="M13" s="33" t="s">
        <v>1090</v>
      </c>
      <c r="N13" s="27">
        <v>45237</v>
      </c>
      <c r="O13" s="24">
        <v>20232120098201</v>
      </c>
      <c r="P13" s="25">
        <v>45240</v>
      </c>
      <c r="Q13" s="24">
        <f t="shared" si="0"/>
        <v>3</v>
      </c>
      <c r="R13" s="24">
        <f>NETWORKDAYS(N13,P13,AL13:AO13:AP13:AQ13:AR13:AS13:AT13:AU13:AV13:AW13:AX13:AY13)</f>
        <v>4</v>
      </c>
      <c r="S13" s="31" t="s">
        <v>4109</v>
      </c>
      <c r="T13" s="22" t="s">
        <v>4133</v>
      </c>
      <c r="U13" s="26">
        <v>45240</v>
      </c>
      <c r="V13" s="22" t="s">
        <v>4110</v>
      </c>
      <c r="W13" s="22" t="s">
        <v>4111</v>
      </c>
      <c r="X13" s="22" t="s">
        <v>4112</v>
      </c>
      <c r="Y13" s="22" t="s">
        <v>4112</v>
      </c>
      <c r="AL13" s="13">
        <v>44935</v>
      </c>
      <c r="AM13" s="13">
        <v>45005</v>
      </c>
      <c r="AN13" s="13">
        <v>45022</v>
      </c>
      <c r="AO13" s="13">
        <v>45023</v>
      </c>
      <c r="AP13" s="13">
        <v>45047</v>
      </c>
      <c r="AQ13" s="13">
        <v>45068</v>
      </c>
      <c r="AR13" s="13">
        <v>45089</v>
      </c>
      <c r="AS13" s="13">
        <v>45096</v>
      </c>
      <c r="AT13" s="13">
        <v>45110</v>
      </c>
      <c r="AU13" s="13">
        <v>45127</v>
      </c>
      <c r="AV13" s="13">
        <v>45145</v>
      </c>
      <c r="AW13" s="13">
        <v>45159</v>
      </c>
      <c r="AX13" s="13">
        <v>45215</v>
      </c>
      <c r="AY13" s="13">
        <v>45236</v>
      </c>
    </row>
    <row r="14" spans="1:51" s="12" customFormat="1" ht="38.25" x14ac:dyDescent="0.25">
      <c r="A14" s="21" t="s">
        <v>4100</v>
      </c>
      <c r="B14" s="22" t="s">
        <v>4098</v>
      </c>
      <c r="C14" s="22" t="s">
        <v>4148</v>
      </c>
      <c r="D14" s="23" t="s">
        <v>1182</v>
      </c>
      <c r="E14" s="21" t="s">
        <v>4149</v>
      </c>
      <c r="F14" s="22" t="s">
        <v>4150</v>
      </c>
      <c r="G14" s="23" t="s">
        <v>1178</v>
      </c>
      <c r="H14" s="23" t="s">
        <v>179</v>
      </c>
      <c r="I14" s="22" t="s">
        <v>4160</v>
      </c>
      <c r="J14" s="22" t="s">
        <v>4160</v>
      </c>
      <c r="K14" s="23" t="s">
        <v>1179</v>
      </c>
      <c r="L14" s="22">
        <v>10</v>
      </c>
      <c r="M14" s="20" t="s">
        <v>1176</v>
      </c>
      <c r="N14" s="27">
        <v>45237</v>
      </c>
      <c r="O14" s="24"/>
      <c r="P14" s="25">
        <v>45271</v>
      </c>
      <c r="Q14" s="24">
        <f t="shared" si="0"/>
        <v>24</v>
      </c>
      <c r="R14" s="24">
        <f>NETWORKDAYS(N14,P14,AL14:AO14:AP14:AQ14:AR14:AS14:AT14:AU14:AV14:AW14:AX14:AY14)</f>
        <v>25</v>
      </c>
      <c r="S14" s="29" t="s">
        <v>4102</v>
      </c>
      <c r="T14" s="22"/>
      <c r="U14" s="26"/>
      <c r="V14" s="22"/>
      <c r="W14" s="22"/>
      <c r="X14" s="22"/>
      <c r="Y14" s="22"/>
      <c r="AL14" s="13">
        <v>44935</v>
      </c>
      <c r="AM14" s="13">
        <v>45005</v>
      </c>
      <c r="AN14" s="13">
        <v>45022</v>
      </c>
      <c r="AO14" s="13">
        <v>45023</v>
      </c>
      <c r="AP14" s="13">
        <v>45047</v>
      </c>
      <c r="AQ14" s="13">
        <v>45068</v>
      </c>
      <c r="AR14" s="13">
        <v>45089</v>
      </c>
      <c r="AS14" s="13">
        <v>45096</v>
      </c>
      <c r="AT14" s="13">
        <v>45110</v>
      </c>
      <c r="AU14" s="13">
        <v>45127</v>
      </c>
      <c r="AV14" s="13">
        <v>45145</v>
      </c>
      <c r="AW14" s="13">
        <v>45159</v>
      </c>
      <c r="AX14" s="13">
        <v>45215</v>
      </c>
      <c r="AY14" s="13">
        <v>45236</v>
      </c>
    </row>
    <row r="15" spans="1:51" s="12" customFormat="1" ht="76.5" x14ac:dyDescent="0.25">
      <c r="A15" s="21" t="s">
        <v>4100</v>
      </c>
      <c r="B15" s="22" t="s">
        <v>4098</v>
      </c>
      <c r="C15" s="22" t="s">
        <v>4118</v>
      </c>
      <c r="D15" s="23" t="s">
        <v>1272</v>
      </c>
      <c r="E15" s="21" t="s">
        <v>4139</v>
      </c>
      <c r="F15" s="22" t="s">
        <v>4140</v>
      </c>
      <c r="G15" s="23" t="s">
        <v>1268</v>
      </c>
      <c r="H15" s="23" t="s">
        <v>4141</v>
      </c>
      <c r="I15" s="21" t="s">
        <v>4108</v>
      </c>
      <c r="J15" s="23" t="s">
        <v>4142</v>
      </c>
      <c r="K15" s="23" t="s">
        <v>46</v>
      </c>
      <c r="L15" s="22">
        <v>15</v>
      </c>
      <c r="M15" s="33" t="s">
        <v>1266</v>
      </c>
      <c r="N15" s="27">
        <v>45238</v>
      </c>
      <c r="O15" s="24">
        <v>20232150096901</v>
      </c>
      <c r="P15" s="25">
        <v>45271</v>
      </c>
      <c r="Q15" s="24">
        <f t="shared" si="0"/>
        <v>23</v>
      </c>
      <c r="R15" s="24">
        <f>NETWORKDAYS(N15,P15,AL15:AO15:AP15:AQ15:AR15:AS15:AT15:AU15:AV15:AW15:AX15:AY15)</f>
        <v>24</v>
      </c>
      <c r="S15" s="29" t="s">
        <v>4102</v>
      </c>
      <c r="T15" s="22" t="s">
        <v>4138</v>
      </c>
      <c r="U15" s="26"/>
      <c r="V15" s="22"/>
      <c r="W15" s="22"/>
      <c r="X15" s="22"/>
      <c r="Y15" s="22" t="s">
        <v>4143</v>
      </c>
      <c r="AL15" s="13">
        <v>44935</v>
      </c>
      <c r="AM15" s="13">
        <v>45005</v>
      </c>
      <c r="AN15" s="13">
        <v>45022</v>
      </c>
      <c r="AO15" s="13">
        <v>45023</v>
      </c>
      <c r="AP15" s="13">
        <v>45047</v>
      </c>
      <c r="AQ15" s="13">
        <v>45068</v>
      </c>
      <c r="AR15" s="13">
        <v>45089</v>
      </c>
      <c r="AS15" s="13">
        <v>45096</v>
      </c>
      <c r="AT15" s="13">
        <v>45110</v>
      </c>
      <c r="AU15" s="13">
        <v>45127</v>
      </c>
      <c r="AV15" s="13">
        <v>45145</v>
      </c>
      <c r="AW15" s="13">
        <v>45159</v>
      </c>
      <c r="AX15" s="13">
        <v>45215</v>
      </c>
      <c r="AY15" s="13">
        <v>45236</v>
      </c>
    </row>
    <row r="16" spans="1:51" s="12" customFormat="1" ht="38.25" x14ac:dyDescent="0.25">
      <c r="A16" s="21" t="s">
        <v>4100</v>
      </c>
      <c r="B16" s="22" t="s">
        <v>4098</v>
      </c>
      <c r="C16" s="22" t="s">
        <v>4157</v>
      </c>
      <c r="D16" s="23" t="s">
        <v>830</v>
      </c>
      <c r="E16" s="21" t="s">
        <v>4139</v>
      </c>
      <c r="F16" s="22" t="s">
        <v>4140</v>
      </c>
      <c r="G16" s="23" t="s">
        <v>1359</v>
      </c>
      <c r="H16" s="23" t="s">
        <v>151</v>
      </c>
      <c r="I16" s="22" t="s">
        <v>4108</v>
      </c>
      <c r="J16" s="23" t="s">
        <v>152</v>
      </c>
      <c r="K16" s="23" t="s">
        <v>1179</v>
      </c>
      <c r="L16" s="22">
        <v>10</v>
      </c>
      <c r="M16" s="20" t="s">
        <v>1357</v>
      </c>
      <c r="N16" s="27">
        <v>45238</v>
      </c>
      <c r="O16" s="24"/>
      <c r="P16" s="25">
        <v>45271</v>
      </c>
      <c r="Q16" s="24">
        <f t="shared" si="0"/>
        <v>23</v>
      </c>
      <c r="R16" s="24">
        <f>NETWORKDAYS(N16,P16,AL16:AO16:AP16:AQ16:AR16:AS16:AT16:AU16:AV16:AW16:AX16:AY16)</f>
        <v>24</v>
      </c>
      <c r="S16" s="29" t="s">
        <v>4102</v>
      </c>
      <c r="T16" s="22"/>
      <c r="U16" s="26"/>
      <c r="V16" s="22"/>
      <c r="W16" s="22"/>
      <c r="X16" s="22"/>
      <c r="Y16" s="22"/>
      <c r="AL16" s="13">
        <v>44935</v>
      </c>
      <c r="AM16" s="13">
        <v>45005</v>
      </c>
      <c r="AN16" s="13">
        <v>45022</v>
      </c>
      <c r="AO16" s="13">
        <v>45023</v>
      </c>
      <c r="AP16" s="13">
        <v>45047</v>
      </c>
      <c r="AQ16" s="13">
        <v>45068</v>
      </c>
      <c r="AR16" s="13">
        <v>45089</v>
      </c>
      <c r="AS16" s="13">
        <v>45096</v>
      </c>
      <c r="AT16" s="13">
        <v>45110</v>
      </c>
      <c r="AU16" s="13">
        <v>45127</v>
      </c>
      <c r="AV16" s="13">
        <v>45145</v>
      </c>
      <c r="AW16" s="13">
        <v>45159</v>
      </c>
      <c r="AX16" s="13">
        <v>45215</v>
      </c>
      <c r="AY16" s="13">
        <v>45236</v>
      </c>
    </row>
    <row r="17" spans="1:51" s="12" customFormat="1" ht="38.25" x14ac:dyDescent="0.25">
      <c r="A17" s="21" t="s">
        <v>4100</v>
      </c>
      <c r="B17" s="22" t="s">
        <v>4098</v>
      </c>
      <c r="C17" s="22" t="s">
        <v>4145</v>
      </c>
      <c r="D17" s="23" t="s">
        <v>1382</v>
      </c>
      <c r="E17" s="21" t="s">
        <v>4105</v>
      </c>
      <c r="F17" s="22" t="s">
        <v>4115</v>
      </c>
      <c r="G17" s="23" t="s">
        <v>1378</v>
      </c>
      <c r="H17" s="23" t="s">
        <v>4129</v>
      </c>
      <c r="I17" s="21" t="s">
        <v>4108</v>
      </c>
      <c r="J17" s="23" t="s">
        <v>4130</v>
      </c>
      <c r="K17" s="23" t="s">
        <v>46</v>
      </c>
      <c r="L17" s="22">
        <v>15</v>
      </c>
      <c r="M17" s="33" t="s">
        <v>1376</v>
      </c>
      <c r="N17" s="27">
        <v>45238</v>
      </c>
      <c r="O17" s="24" t="s">
        <v>4146</v>
      </c>
      <c r="P17" s="25">
        <v>45247</v>
      </c>
      <c r="Q17" s="24">
        <f t="shared" si="0"/>
        <v>7</v>
      </c>
      <c r="R17" s="24">
        <f>NETWORKDAYS(N17,P17,AL17:AO17:AP17:AQ17:AR17:AS17:AT17:AU17:AV17:AW17:AX17:AY17)</f>
        <v>8</v>
      </c>
      <c r="S17" s="31" t="s">
        <v>4109</v>
      </c>
      <c r="T17" s="22" t="s">
        <v>4144</v>
      </c>
      <c r="U17" s="26">
        <v>45251</v>
      </c>
      <c r="V17" s="22" t="s">
        <v>4110</v>
      </c>
      <c r="W17" s="22" t="s">
        <v>4111</v>
      </c>
      <c r="X17" s="22" t="s">
        <v>4112</v>
      </c>
      <c r="Y17" s="22" t="s">
        <v>4112</v>
      </c>
      <c r="AL17" s="13">
        <v>44935</v>
      </c>
      <c r="AM17" s="13">
        <v>45005</v>
      </c>
      <c r="AN17" s="13">
        <v>45022</v>
      </c>
      <c r="AO17" s="13">
        <v>45023</v>
      </c>
      <c r="AP17" s="13">
        <v>45047</v>
      </c>
      <c r="AQ17" s="13">
        <v>45068</v>
      </c>
      <c r="AR17" s="13">
        <v>45089</v>
      </c>
      <c r="AS17" s="13">
        <v>45096</v>
      </c>
      <c r="AT17" s="13">
        <v>45110</v>
      </c>
      <c r="AU17" s="13">
        <v>45127</v>
      </c>
      <c r="AV17" s="13">
        <v>45145</v>
      </c>
      <c r="AW17" s="13">
        <v>45159</v>
      </c>
      <c r="AX17" s="13">
        <v>45215</v>
      </c>
      <c r="AY17" s="13">
        <v>45236</v>
      </c>
    </row>
    <row r="18" spans="1:51" s="12" customFormat="1" ht="38.25" x14ac:dyDescent="0.25">
      <c r="A18" s="21" t="s">
        <v>4100</v>
      </c>
      <c r="B18" s="22" t="s">
        <v>4098</v>
      </c>
      <c r="C18" s="22" t="s">
        <v>4157</v>
      </c>
      <c r="D18" s="23" t="s">
        <v>1397</v>
      </c>
      <c r="E18" s="21" t="s">
        <v>4105</v>
      </c>
      <c r="F18" s="22" t="s">
        <v>4115</v>
      </c>
      <c r="G18" s="23" t="s">
        <v>1405</v>
      </c>
      <c r="H18" s="23" t="s">
        <v>124</v>
      </c>
      <c r="I18" s="22" t="s">
        <v>4108</v>
      </c>
      <c r="J18" s="23" t="s">
        <v>104</v>
      </c>
      <c r="K18" s="23" t="s">
        <v>46</v>
      </c>
      <c r="L18" s="22">
        <v>15</v>
      </c>
      <c r="M18" s="20" t="s">
        <v>1403</v>
      </c>
      <c r="N18" s="27">
        <v>45238</v>
      </c>
      <c r="O18" s="24"/>
      <c r="P18" s="25">
        <v>45271</v>
      </c>
      <c r="Q18" s="24">
        <f t="shared" si="0"/>
        <v>23</v>
      </c>
      <c r="R18" s="24">
        <f>NETWORKDAYS(N18,P18,AL18:AO18:AP18:AQ18:AR18:AS18:AT18:AU18:AV18:AW18:AX18:AY18)</f>
        <v>24</v>
      </c>
      <c r="S18" s="29" t="s">
        <v>4102</v>
      </c>
      <c r="T18" s="22"/>
      <c r="U18" s="26"/>
      <c r="V18" s="22"/>
      <c r="W18" s="22"/>
      <c r="X18" s="22"/>
      <c r="Y18" s="22"/>
      <c r="AL18" s="13">
        <v>44935</v>
      </c>
      <c r="AM18" s="13">
        <v>45005</v>
      </c>
      <c r="AN18" s="13">
        <v>45022</v>
      </c>
      <c r="AO18" s="13">
        <v>45023</v>
      </c>
      <c r="AP18" s="13">
        <v>45047</v>
      </c>
      <c r="AQ18" s="13">
        <v>45068</v>
      </c>
      <c r="AR18" s="13">
        <v>45089</v>
      </c>
      <c r="AS18" s="13">
        <v>45096</v>
      </c>
      <c r="AT18" s="13">
        <v>45110</v>
      </c>
      <c r="AU18" s="13">
        <v>45127</v>
      </c>
      <c r="AV18" s="13">
        <v>45145</v>
      </c>
      <c r="AW18" s="13">
        <v>45159</v>
      </c>
      <c r="AX18" s="13">
        <v>45215</v>
      </c>
      <c r="AY18" s="13">
        <v>45236</v>
      </c>
    </row>
    <row r="19" spans="1:51" s="12" customFormat="1" ht="38.25" x14ac:dyDescent="0.25">
      <c r="A19" s="21" t="s">
        <v>4100</v>
      </c>
      <c r="B19" s="22" t="s">
        <v>4098</v>
      </c>
      <c r="C19" s="22" t="s">
        <v>4157</v>
      </c>
      <c r="D19" s="23" t="s">
        <v>1438</v>
      </c>
      <c r="E19" s="21" t="s">
        <v>4139</v>
      </c>
      <c r="F19" s="22" t="s">
        <v>4161</v>
      </c>
      <c r="G19" s="23" t="s">
        <v>1436</v>
      </c>
      <c r="H19" s="23" t="s">
        <v>369</v>
      </c>
      <c r="I19" s="22" t="s">
        <v>4108</v>
      </c>
      <c r="J19" s="23" t="s">
        <v>370</v>
      </c>
      <c r="K19" s="23" t="s">
        <v>1179</v>
      </c>
      <c r="L19" s="22">
        <v>10</v>
      </c>
      <c r="M19" s="20" t="s">
        <v>1434</v>
      </c>
      <c r="N19" s="27">
        <v>45238</v>
      </c>
      <c r="O19" s="24"/>
      <c r="P19" s="25">
        <v>45271</v>
      </c>
      <c r="Q19" s="24">
        <f t="shared" si="0"/>
        <v>23</v>
      </c>
      <c r="R19" s="24">
        <f>NETWORKDAYS(N19,P19,AL19:AO19:AP19:AQ19:AR19:AS19:AT19:AU19:AV19:AW19:AX19:AY19)</f>
        <v>24</v>
      </c>
      <c r="S19" s="29" t="s">
        <v>4102</v>
      </c>
      <c r="T19" s="22"/>
      <c r="U19" s="26"/>
      <c r="V19" s="22"/>
      <c r="W19" s="22"/>
      <c r="X19" s="22"/>
      <c r="Y19" s="22"/>
      <c r="AL19" s="13">
        <v>44935</v>
      </c>
      <c r="AM19" s="13">
        <v>45005</v>
      </c>
      <c r="AN19" s="13">
        <v>45022</v>
      </c>
      <c r="AO19" s="13">
        <v>45023</v>
      </c>
      <c r="AP19" s="13">
        <v>45047</v>
      </c>
      <c r="AQ19" s="13">
        <v>45068</v>
      </c>
      <c r="AR19" s="13">
        <v>45089</v>
      </c>
      <c r="AS19" s="13">
        <v>45096</v>
      </c>
      <c r="AT19" s="13">
        <v>45110</v>
      </c>
      <c r="AU19" s="13">
        <v>45127</v>
      </c>
      <c r="AV19" s="13">
        <v>45145</v>
      </c>
      <c r="AW19" s="13">
        <v>45159</v>
      </c>
      <c r="AX19" s="13">
        <v>45215</v>
      </c>
      <c r="AY19" s="13">
        <v>45236</v>
      </c>
    </row>
    <row r="20" spans="1:51" s="12" customFormat="1" ht="38.25" x14ac:dyDescent="0.25">
      <c r="A20" s="21" t="s">
        <v>4100</v>
      </c>
      <c r="B20" s="22" t="s">
        <v>4098</v>
      </c>
      <c r="C20" s="22" t="s">
        <v>4148</v>
      </c>
      <c r="D20" s="23" t="s">
        <v>1460</v>
      </c>
      <c r="E20" s="21" t="s">
        <v>4149</v>
      </c>
      <c r="F20" s="22" t="s">
        <v>4150</v>
      </c>
      <c r="G20" s="23" t="s">
        <v>1456</v>
      </c>
      <c r="H20" s="23" t="s">
        <v>1461</v>
      </c>
      <c r="I20" s="22" t="s">
        <v>4160</v>
      </c>
      <c r="J20" s="23" t="s">
        <v>1462</v>
      </c>
      <c r="K20" s="23" t="s">
        <v>1179</v>
      </c>
      <c r="L20" s="22">
        <v>10</v>
      </c>
      <c r="M20" s="20" t="s">
        <v>1454</v>
      </c>
      <c r="N20" s="27">
        <v>45239</v>
      </c>
      <c r="O20" s="24"/>
      <c r="P20" s="25">
        <v>45271</v>
      </c>
      <c r="Q20" s="24">
        <f t="shared" si="0"/>
        <v>22</v>
      </c>
      <c r="R20" s="24">
        <f>NETWORKDAYS(N20,P20,AL20:AO20:AP20:AQ20:AR20:AS20:AT20:AU20:AV20:AW20:AX20:AY20)</f>
        <v>23</v>
      </c>
      <c r="S20" s="29" t="s">
        <v>4102</v>
      </c>
      <c r="T20" s="22"/>
      <c r="U20" s="26"/>
      <c r="V20" s="22"/>
      <c r="W20" s="22"/>
      <c r="X20" s="22"/>
      <c r="Y20" s="22"/>
      <c r="AL20" s="13">
        <v>44935</v>
      </c>
      <c r="AM20" s="13">
        <v>45005</v>
      </c>
      <c r="AN20" s="13">
        <v>45022</v>
      </c>
      <c r="AO20" s="13">
        <v>45023</v>
      </c>
      <c r="AP20" s="13">
        <v>45047</v>
      </c>
      <c r="AQ20" s="13">
        <v>45068</v>
      </c>
      <c r="AR20" s="13">
        <v>45089</v>
      </c>
      <c r="AS20" s="13">
        <v>45096</v>
      </c>
      <c r="AT20" s="13">
        <v>45110</v>
      </c>
      <c r="AU20" s="13">
        <v>45127</v>
      </c>
      <c r="AV20" s="13">
        <v>45145</v>
      </c>
      <c r="AW20" s="13">
        <v>45159</v>
      </c>
      <c r="AX20" s="13">
        <v>45215</v>
      </c>
      <c r="AY20" s="13">
        <v>45236</v>
      </c>
    </row>
    <row r="21" spans="1:51" s="12" customFormat="1" ht="52.5" x14ac:dyDescent="0.25">
      <c r="A21" s="21" t="s">
        <v>4100</v>
      </c>
      <c r="B21" s="22" t="s">
        <v>4098</v>
      </c>
      <c r="C21" s="22" t="s">
        <v>4148</v>
      </c>
      <c r="D21" s="23" t="s">
        <v>1470</v>
      </c>
      <c r="E21" s="21" t="s">
        <v>4149</v>
      </c>
      <c r="F21" s="22" t="s">
        <v>4150</v>
      </c>
      <c r="G21" s="23" t="s">
        <v>1466</v>
      </c>
      <c r="H21" s="23" t="s">
        <v>4151</v>
      </c>
      <c r="I21" s="22" t="s">
        <v>4153</v>
      </c>
      <c r="J21" s="23" t="s">
        <v>4152</v>
      </c>
      <c r="K21" s="23" t="s">
        <v>1179</v>
      </c>
      <c r="L21" s="22">
        <v>10</v>
      </c>
      <c r="M21" s="33" t="s">
        <v>1464</v>
      </c>
      <c r="N21" s="27">
        <v>45239</v>
      </c>
      <c r="O21" s="24" t="s">
        <v>4154</v>
      </c>
      <c r="P21" s="25">
        <v>45245</v>
      </c>
      <c r="Q21" s="24">
        <f t="shared" si="0"/>
        <v>4</v>
      </c>
      <c r="R21" s="24">
        <f>NETWORKDAYS(N21,P21,AL21:AO21:AP21:AQ21:AR21:AS21:AT21:AU21:AV21:AW21:AX21:AY21)</f>
        <v>5</v>
      </c>
      <c r="S21" s="31" t="s">
        <v>4109</v>
      </c>
      <c r="T21" s="22" t="s">
        <v>4147</v>
      </c>
      <c r="U21" s="26">
        <v>45245</v>
      </c>
      <c r="V21" s="22" t="s">
        <v>4110</v>
      </c>
      <c r="W21" s="22" t="s">
        <v>4111</v>
      </c>
      <c r="X21" s="22" t="s">
        <v>4112</v>
      </c>
      <c r="Y21" s="22" t="s">
        <v>4112</v>
      </c>
      <c r="AL21" s="13">
        <v>44935</v>
      </c>
      <c r="AM21" s="13">
        <v>45005</v>
      </c>
      <c r="AN21" s="13">
        <v>45022</v>
      </c>
      <c r="AO21" s="13">
        <v>45023</v>
      </c>
      <c r="AP21" s="13">
        <v>45047</v>
      </c>
      <c r="AQ21" s="13">
        <v>45068</v>
      </c>
      <c r="AR21" s="13">
        <v>45089</v>
      </c>
      <c r="AS21" s="13">
        <v>45096</v>
      </c>
      <c r="AT21" s="13">
        <v>45110</v>
      </c>
      <c r="AU21" s="13">
        <v>45127</v>
      </c>
      <c r="AV21" s="13">
        <v>45145</v>
      </c>
      <c r="AW21" s="13">
        <v>45159</v>
      </c>
      <c r="AX21" s="13">
        <v>45215</v>
      </c>
      <c r="AY21" s="13">
        <v>45236</v>
      </c>
    </row>
    <row r="22" spans="1:51" s="12" customFormat="1" ht="31.5" x14ac:dyDescent="0.25">
      <c r="A22" s="21" t="s">
        <v>4100</v>
      </c>
      <c r="B22" s="22" t="s">
        <v>4098</v>
      </c>
      <c r="C22" s="22" t="s">
        <v>4148</v>
      </c>
      <c r="D22" s="23" t="s">
        <v>1182</v>
      </c>
      <c r="E22" s="21" t="s">
        <v>4149</v>
      </c>
      <c r="F22" s="22" t="s">
        <v>4150</v>
      </c>
      <c r="G22" s="23" t="s">
        <v>1575</v>
      </c>
      <c r="H22" s="23" t="s">
        <v>422</v>
      </c>
      <c r="I22" s="22" t="s">
        <v>4153</v>
      </c>
      <c r="J22" s="23" t="s">
        <v>423</v>
      </c>
      <c r="K22" s="23" t="s">
        <v>1179</v>
      </c>
      <c r="L22" s="22">
        <v>10</v>
      </c>
      <c r="M22" s="20" t="s">
        <v>1573</v>
      </c>
      <c r="N22" s="27">
        <v>45239</v>
      </c>
      <c r="O22" s="24"/>
      <c r="P22" s="25">
        <v>45271</v>
      </c>
      <c r="Q22" s="24">
        <f t="shared" si="0"/>
        <v>22</v>
      </c>
      <c r="R22" s="24">
        <f>NETWORKDAYS(N22,P22,AL22:AO22:AP22:AQ22:AR22:AS22:AT22:AU22:AV22:AW22:AX22:AY22)</f>
        <v>23</v>
      </c>
      <c r="S22" s="29" t="s">
        <v>4102</v>
      </c>
      <c r="T22" s="22"/>
      <c r="U22" s="26"/>
      <c r="V22" s="22"/>
      <c r="W22" s="22"/>
      <c r="X22" s="22"/>
      <c r="Y22" s="22"/>
      <c r="AL22" s="13">
        <v>44935</v>
      </c>
      <c r="AM22" s="13">
        <v>45005</v>
      </c>
      <c r="AN22" s="13">
        <v>45022</v>
      </c>
      <c r="AO22" s="13">
        <v>45023</v>
      </c>
      <c r="AP22" s="13">
        <v>45047</v>
      </c>
      <c r="AQ22" s="13">
        <v>45068</v>
      </c>
      <c r="AR22" s="13">
        <v>45089</v>
      </c>
      <c r="AS22" s="13">
        <v>45096</v>
      </c>
      <c r="AT22" s="13">
        <v>45110</v>
      </c>
      <c r="AU22" s="13">
        <v>45127</v>
      </c>
      <c r="AV22" s="13">
        <v>45145</v>
      </c>
      <c r="AW22" s="13">
        <v>45159</v>
      </c>
      <c r="AX22" s="13">
        <v>45215</v>
      </c>
      <c r="AY22" s="13">
        <v>45236</v>
      </c>
    </row>
    <row r="23" spans="1:51" s="12" customFormat="1" ht="31.5" x14ac:dyDescent="0.25">
      <c r="A23" s="21" t="s">
        <v>4100</v>
      </c>
      <c r="B23" s="22" t="s">
        <v>4098</v>
      </c>
      <c r="C23" s="22" t="s">
        <v>4148</v>
      </c>
      <c r="D23" s="23" t="s">
        <v>1182</v>
      </c>
      <c r="E23" s="21" t="s">
        <v>4149</v>
      </c>
      <c r="F23" s="22" t="s">
        <v>4150</v>
      </c>
      <c r="G23" s="23" t="s">
        <v>1799</v>
      </c>
      <c r="H23" s="23" t="s">
        <v>1800</v>
      </c>
      <c r="I23" s="23" t="s">
        <v>1801</v>
      </c>
      <c r="J23" s="23" t="s">
        <v>4162</v>
      </c>
      <c r="K23" s="23" t="s">
        <v>1179</v>
      </c>
      <c r="L23" s="22">
        <v>10</v>
      </c>
      <c r="M23" s="20" t="s">
        <v>1797</v>
      </c>
      <c r="N23" s="27">
        <v>45240</v>
      </c>
      <c r="O23" s="24"/>
      <c r="P23" s="25">
        <v>45271</v>
      </c>
      <c r="Q23" s="24">
        <f t="shared" si="0"/>
        <v>21</v>
      </c>
      <c r="R23" s="24">
        <f>NETWORKDAYS(N23,P23,AL23:AO23:AP23:AQ23:AR23:AS23:AT23:AU23:AV23:AW23:AX23:AY23)</f>
        <v>22</v>
      </c>
      <c r="S23" s="29" t="s">
        <v>4102</v>
      </c>
      <c r="T23" s="22"/>
      <c r="U23" s="26"/>
      <c r="V23" s="22"/>
      <c r="W23" s="22"/>
      <c r="X23" s="22"/>
      <c r="Y23" s="22"/>
      <c r="AL23" s="13">
        <v>44935</v>
      </c>
      <c r="AM23" s="13">
        <v>45005</v>
      </c>
      <c r="AN23" s="13">
        <v>45022</v>
      </c>
      <c r="AO23" s="13">
        <v>45023</v>
      </c>
      <c r="AP23" s="13">
        <v>45047</v>
      </c>
      <c r="AQ23" s="13">
        <v>45068</v>
      </c>
      <c r="AR23" s="13">
        <v>45089</v>
      </c>
      <c r="AS23" s="13">
        <v>45096</v>
      </c>
      <c r="AT23" s="13">
        <v>45110</v>
      </c>
      <c r="AU23" s="13">
        <v>45127</v>
      </c>
      <c r="AV23" s="13">
        <v>45145</v>
      </c>
      <c r="AW23" s="13">
        <v>45159</v>
      </c>
      <c r="AX23" s="13">
        <v>45215</v>
      </c>
      <c r="AY23" s="13">
        <v>45236</v>
      </c>
    </row>
    <row r="24" spans="1:51" s="12" customFormat="1" ht="42" x14ac:dyDescent="0.25">
      <c r="A24" s="21" t="s">
        <v>4100</v>
      </c>
      <c r="B24" s="22" t="s">
        <v>4098</v>
      </c>
      <c r="C24" s="22" t="s">
        <v>4163</v>
      </c>
      <c r="D24" s="23" t="s">
        <v>1849</v>
      </c>
      <c r="E24" s="21" t="s">
        <v>4128</v>
      </c>
      <c r="F24" s="22" t="s">
        <v>4115</v>
      </c>
      <c r="G24" s="23" t="s">
        <v>1847</v>
      </c>
      <c r="H24" s="23" t="s">
        <v>868</v>
      </c>
      <c r="I24" s="22" t="s">
        <v>4108</v>
      </c>
      <c r="J24" s="23" t="s">
        <v>869</v>
      </c>
      <c r="K24" s="23" t="s">
        <v>46</v>
      </c>
      <c r="L24" s="22">
        <v>15</v>
      </c>
      <c r="M24" s="20" t="s">
        <v>1845</v>
      </c>
      <c r="N24" s="27">
        <v>45244</v>
      </c>
      <c r="O24" s="24"/>
      <c r="P24" s="25">
        <v>45271</v>
      </c>
      <c r="Q24" s="24">
        <f t="shared" si="0"/>
        <v>19</v>
      </c>
      <c r="R24" s="24">
        <f>NETWORKDAYS(N24,P24,AL24:AO24:AP24:AQ24:AR24:AS24:AT24:AU24:AV24:AW24:AX24:AY24)</f>
        <v>20</v>
      </c>
      <c r="S24" s="29" t="s">
        <v>4102</v>
      </c>
      <c r="T24" s="22"/>
      <c r="U24" s="26"/>
      <c r="V24" s="26"/>
      <c r="W24" s="22"/>
      <c r="X24" s="22"/>
      <c r="Y24" s="22"/>
      <c r="AL24" s="13">
        <v>44935</v>
      </c>
      <c r="AM24" s="13">
        <v>45005</v>
      </c>
      <c r="AN24" s="13">
        <v>45022</v>
      </c>
      <c r="AO24" s="13">
        <v>45023</v>
      </c>
      <c r="AP24" s="13">
        <v>45047</v>
      </c>
      <c r="AQ24" s="13">
        <v>45068</v>
      </c>
      <c r="AR24" s="13">
        <v>45089</v>
      </c>
      <c r="AS24" s="13">
        <v>45096</v>
      </c>
      <c r="AT24" s="13">
        <v>45110</v>
      </c>
      <c r="AU24" s="13">
        <v>45127</v>
      </c>
      <c r="AV24" s="13">
        <v>45145</v>
      </c>
      <c r="AW24" s="13">
        <v>45159</v>
      </c>
      <c r="AX24" s="13">
        <v>45215</v>
      </c>
      <c r="AY24" s="13">
        <v>45236</v>
      </c>
    </row>
    <row r="25" spans="1:51" s="12" customFormat="1" ht="63" x14ac:dyDescent="0.25">
      <c r="A25" s="21" t="s">
        <v>4100</v>
      </c>
      <c r="B25" s="22" t="s">
        <v>4098</v>
      </c>
      <c r="C25" s="22" t="s">
        <v>4164</v>
      </c>
      <c r="D25" s="23" t="s">
        <v>4165</v>
      </c>
      <c r="E25" s="21" t="s">
        <v>4128</v>
      </c>
      <c r="F25" s="22" t="s">
        <v>4115</v>
      </c>
      <c r="G25" s="23" t="s">
        <v>1868</v>
      </c>
      <c r="H25" s="23" t="s">
        <v>868</v>
      </c>
      <c r="I25" s="22" t="s">
        <v>4108</v>
      </c>
      <c r="J25" s="23" t="s">
        <v>869</v>
      </c>
      <c r="K25" s="23" t="s">
        <v>1869</v>
      </c>
      <c r="L25" s="22">
        <v>15</v>
      </c>
      <c r="M25" s="20" t="s">
        <v>1866</v>
      </c>
      <c r="N25" s="27">
        <v>45244</v>
      </c>
      <c r="O25" s="24"/>
      <c r="P25" s="25">
        <v>45271</v>
      </c>
      <c r="Q25" s="24">
        <f t="shared" si="0"/>
        <v>19</v>
      </c>
      <c r="R25" s="24">
        <f>NETWORKDAYS(N25,P25,AL25:AO25:AP25:AQ25:AR25:AS25:AT25:AU25:AV25:AW25:AX25:AY25)</f>
        <v>20</v>
      </c>
      <c r="S25" s="29" t="s">
        <v>4102</v>
      </c>
      <c r="T25" s="22"/>
      <c r="U25" s="26"/>
      <c r="V25" s="22"/>
      <c r="W25" s="22"/>
      <c r="X25" s="22"/>
      <c r="Y25" s="22"/>
      <c r="AL25" s="13">
        <v>44935</v>
      </c>
      <c r="AM25" s="13">
        <v>45005</v>
      </c>
      <c r="AN25" s="13">
        <v>45022</v>
      </c>
      <c r="AO25" s="13">
        <v>45023</v>
      </c>
      <c r="AP25" s="13">
        <v>45047</v>
      </c>
      <c r="AQ25" s="13">
        <v>45068</v>
      </c>
      <c r="AR25" s="13">
        <v>45089</v>
      </c>
      <c r="AS25" s="13">
        <v>45096</v>
      </c>
      <c r="AT25" s="13">
        <v>45110</v>
      </c>
      <c r="AU25" s="13">
        <v>45127</v>
      </c>
      <c r="AV25" s="13">
        <v>45145</v>
      </c>
      <c r="AW25" s="13">
        <v>45159</v>
      </c>
      <c r="AX25" s="13">
        <v>45215</v>
      </c>
      <c r="AY25" s="13">
        <v>45236</v>
      </c>
    </row>
    <row r="26" spans="1:51" s="12" customFormat="1" ht="38.25" x14ac:dyDescent="0.25">
      <c r="A26" s="21" t="s">
        <v>4100</v>
      </c>
      <c r="B26" s="22" t="s">
        <v>4098</v>
      </c>
      <c r="C26" s="22" t="s">
        <v>4127</v>
      </c>
      <c r="D26" s="23" t="s">
        <v>1925</v>
      </c>
      <c r="E26" s="21" t="s">
        <v>4139</v>
      </c>
      <c r="F26" s="22" t="s">
        <v>4140</v>
      </c>
      <c r="G26" s="23" t="s">
        <v>1921</v>
      </c>
      <c r="H26" s="23" t="s">
        <v>369</v>
      </c>
      <c r="I26" s="22" t="s">
        <v>4108</v>
      </c>
      <c r="J26" s="23" t="s">
        <v>370</v>
      </c>
      <c r="K26" s="23" t="s">
        <v>1179</v>
      </c>
      <c r="L26" s="22">
        <v>10</v>
      </c>
      <c r="M26" s="20" t="s">
        <v>1919</v>
      </c>
      <c r="N26" s="27">
        <v>45244</v>
      </c>
      <c r="O26" s="24"/>
      <c r="P26" s="25">
        <v>45271</v>
      </c>
      <c r="Q26" s="24">
        <f t="shared" si="0"/>
        <v>19</v>
      </c>
      <c r="R26" s="24">
        <f>NETWORKDAYS(N26,P26,AL26:AO26:AP26:AQ26:AR26:AS26:AT26:AU26:AV26:AW26:AX26:AY26)</f>
        <v>20</v>
      </c>
      <c r="S26" s="29" t="s">
        <v>4102</v>
      </c>
      <c r="T26" s="22"/>
      <c r="U26" s="26"/>
      <c r="V26" s="22"/>
      <c r="W26" s="22"/>
      <c r="X26" s="22"/>
      <c r="Y26" s="22"/>
      <c r="AL26" s="13">
        <v>44935</v>
      </c>
      <c r="AM26" s="13">
        <v>45005</v>
      </c>
      <c r="AN26" s="13">
        <v>45022</v>
      </c>
      <c r="AO26" s="13">
        <v>45023</v>
      </c>
      <c r="AP26" s="13">
        <v>45047</v>
      </c>
      <c r="AQ26" s="13">
        <v>45068</v>
      </c>
      <c r="AR26" s="13">
        <v>45089</v>
      </c>
      <c r="AS26" s="13">
        <v>45096</v>
      </c>
      <c r="AT26" s="13">
        <v>45110</v>
      </c>
      <c r="AU26" s="13">
        <v>45127</v>
      </c>
      <c r="AV26" s="13">
        <v>45145</v>
      </c>
      <c r="AW26" s="13">
        <v>45159</v>
      </c>
      <c r="AX26" s="13">
        <v>45215</v>
      </c>
      <c r="AY26" s="13">
        <v>45236</v>
      </c>
    </row>
    <row r="27" spans="1:51" s="12" customFormat="1" ht="42" x14ac:dyDescent="0.25">
      <c r="A27" s="21" t="s">
        <v>4100</v>
      </c>
      <c r="B27" s="22" t="s">
        <v>4098</v>
      </c>
      <c r="C27" s="22" t="s">
        <v>4104</v>
      </c>
      <c r="D27" s="23" t="s">
        <v>139</v>
      </c>
      <c r="E27" s="21" t="s">
        <v>4105</v>
      </c>
      <c r="F27" s="22" t="s">
        <v>4150</v>
      </c>
      <c r="G27" s="23" t="s">
        <v>1960</v>
      </c>
      <c r="H27" s="23" t="s">
        <v>388</v>
      </c>
      <c r="I27" s="22" t="s">
        <v>4108</v>
      </c>
      <c r="J27" s="23" t="s">
        <v>370</v>
      </c>
      <c r="K27" s="23" t="s">
        <v>674</v>
      </c>
      <c r="L27" s="22">
        <v>10</v>
      </c>
      <c r="M27" s="20" t="s">
        <v>1958</v>
      </c>
      <c r="N27" s="27">
        <v>45244</v>
      </c>
      <c r="O27" s="24"/>
      <c r="P27" s="25">
        <v>45271</v>
      </c>
      <c r="Q27" s="24">
        <f t="shared" si="0"/>
        <v>19</v>
      </c>
      <c r="R27" s="24">
        <f>NETWORKDAYS(N27,P27,AL27:AO27:AP27:AQ27:AR27:AS27:AT27:AU27:AV27:AW27:AX27:AY27)</f>
        <v>20</v>
      </c>
      <c r="S27" s="29" t="s">
        <v>4102</v>
      </c>
      <c r="T27" s="22"/>
      <c r="U27" s="26"/>
      <c r="V27" s="22"/>
      <c r="W27" s="22"/>
      <c r="X27" s="22"/>
      <c r="Y27" s="22"/>
      <c r="AL27" s="13">
        <v>44935</v>
      </c>
      <c r="AM27" s="13">
        <v>45005</v>
      </c>
      <c r="AN27" s="13">
        <v>45022</v>
      </c>
      <c r="AO27" s="13">
        <v>45023</v>
      </c>
      <c r="AP27" s="13">
        <v>45047</v>
      </c>
      <c r="AQ27" s="13">
        <v>45068</v>
      </c>
      <c r="AR27" s="13">
        <v>45089</v>
      </c>
      <c r="AS27" s="13">
        <v>45096</v>
      </c>
      <c r="AT27" s="13">
        <v>45110</v>
      </c>
      <c r="AU27" s="13">
        <v>45127</v>
      </c>
      <c r="AV27" s="13">
        <v>45145</v>
      </c>
      <c r="AW27" s="13">
        <v>45159</v>
      </c>
      <c r="AX27" s="13">
        <v>45215</v>
      </c>
      <c r="AY27" s="13">
        <v>45236</v>
      </c>
    </row>
    <row r="28" spans="1:51" s="12" customFormat="1" ht="38.25" x14ac:dyDescent="0.25">
      <c r="A28" s="21" t="s">
        <v>4100</v>
      </c>
      <c r="B28" s="22" t="s">
        <v>4098</v>
      </c>
      <c r="C28" s="22" t="s">
        <v>4127</v>
      </c>
      <c r="D28" s="23" t="s">
        <v>1984</v>
      </c>
      <c r="E28" s="21" t="s">
        <v>4105</v>
      </c>
      <c r="F28" s="22" t="s">
        <v>4150</v>
      </c>
      <c r="G28" s="23" t="s">
        <v>1980</v>
      </c>
      <c r="H28" s="23" t="s">
        <v>388</v>
      </c>
      <c r="I28" s="22" t="s">
        <v>4108</v>
      </c>
      <c r="J28" s="23" t="s">
        <v>370</v>
      </c>
      <c r="K28" s="23" t="s">
        <v>674</v>
      </c>
      <c r="L28" s="22">
        <v>10</v>
      </c>
      <c r="M28" s="20" t="s">
        <v>1978</v>
      </c>
      <c r="N28" s="27">
        <v>45244</v>
      </c>
      <c r="O28" s="24"/>
      <c r="P28" s="25">
        <v>45271</v>
      </c>
      <c r="Q28" s="24">
        <f t="shared" si="0"/>
        <v>19</v>
      </c>
      <c r="R28" s="24">
        <f>NETWORKDAYS(N28,P28,AL28:AO28:AP28:AQ28:AR28:AS28:AT28:AU28:AV28:AW28:AX28:AY28)</f>
        <v>20</v>
      </c>
      <c r="S28" s="29" t="s">
        <v>4102</v>
      </c>
      <c r="T28" s="22"/>
      <c r="U28" s="26"/>
      <c r="V28" s="22"/>
      <c r="W28" s="22"/>
      <c r="X28" s="22"/>
      <c r="Y28" s="22"/>
      <c r="AL28" s="13">
        <v>44935</v>
      </c>
      <c r="AM28" s="13">
        <v>45005</v>
      </c>
      <c r="AN28" s="13">
        <v>45022</v>
      </c>
      <c r="AO28" s="13">
        <v>45023</v>
      </c>
      <c r="AP28" s="13">
        <v>45047</v>
      </c>
      <c r="AQ28" s="13">
        <v>45068</v>
      </c>
      <c r="AR28" s="13">
        <v>45089</v>
      </c>
      <c r="AS28" s="13">
        <v>45096</v>
      </c>
      <c r="AT28" s="13">
        <v>45110</v>
      </c>
      <c r="AU28" s="13">
        <v>45127</v>
      </c>
      <c r="AV28" s="13">
        <v>45145</v>
      </c>
      <c r="AW28" s="13">
        <v>45159</v>
      </c>
      <c r="AX28" s="13">
        <v>45215</v>
      </c>
      <c r="AY28" s="13">
        <v>45236</v>
      </c>
    </row>
    <row r="29" spans="1:51" s="12" customFormat="1" ht="42" x14ac:dyDescent="0.25">
      <c r="A29" s="21" t="s">
        <v>4100</v>
      </c>
      <c r="B29" s="22" t="s">
        <v>4098</v>
      </c>
      <c r="C29" s="22" t="s">
        <v>4118</v>
      </c>
      <c r="D29" s="23" t="s">
        <v>2043</v>
      </c>
      <c r="E29" s="21" t="s">
        <v>4139</v>
      </c>
      <c r="F29" s="22" t="s">
        <v>4115</v>
      </c>
      <c r="G29" s="23" t="s">
        <v>2039</v>
      </c>
      <c r="H29" s="23" t="s">
        <v>916</v>
      </c>
      <c r="I29" s="22" t="s">
        <v>4108</v>
      </c>
      <c r="J29" s="23" t="s">
        <v>869</v>
      </c>
      <c r="K29" s="23" t="s">
        <v>46</v>
      </c>
      <c r="L29" s="22">
        <v>15</v>
      </c>
      <c r="M29" s="20" t="s">
        <v>2037</v>
      </c>
      <c r="N29" s="27">
        <v>45244</v>
      </c>
      <c r="O29" s="24"/>
      <c r="P29" s="25">
        <v>45271</v>
      </c>
      <c r="Q29" s="24">
        <f t="shared" si="0"/>
        <v>19</v>
      </c>
      <c r="R29" s="24">
        <f>NETWORKDAYS(N29,P29,AL29:AO29:AP29:AQ29:AR29:AS29:AT29:AU29:AV29:AW29:AX29:AY29)</f>
        <v>20</v>
      </c>
      <c r="S29" s="29" t="s">
        <v>4102</v>
      </c>
      <c r="T29" s="22"/>
      <c r="U29" s="26"/>
      <c r="V29" s="22"/>
      <c r="W29" s="22"/>
      <c r="X29" s="22"/>
      <c r="Y29" s="22"/>
      <c r="AL29" s="13">
        <v>44935</v>
      </c>
      <c r="AM29" s="13">
        <v>45005</v>
      </c>
      <c r="AN29" s="13">
        <v>45022</v>
      </c>
      <c r="AO29" s="13">
        <v>45023</v>
      </c>
      <c r="AP29" s="13">
        <v>45047</v>
      </c>
      <c r="AQ29" s="13">
        <v>45068</v>
      </c>
      <c r="AR29" s="13">
        <v>45089</v>
      </c>
      <c r="AS29" s="13">
        <v>45096</v>
      </c>
      <c r="AT29" s="13">
        <v>45110</v>
      </c>
      <c r="AU29" s="13">
        <v>45127</v>
      </c>
      <c r="AV29" s="13">
        <v>45145</v>
      </c>
      <c r="AW29" s="13">
        <v>45159</v>
      </c>
      <c r="AX29" s="13">
        <v>45215</v>
      </c>
      <c r="AY29" s="13">
        <v>45236</v>
      </c>
    </row>
    <row r="30" spans="1:51" s="12" customFormat="1" ht="42" x14ac:dyDescent="0.25">
      <c r="A30" s="21" t="s">
        <v>4100</v>
      </c>
      <c r="B30" s="22" t="s">
        <v>4098</v>
      </c>
      <c r="C30" s="22" t="s">
        <v>4104</v>
      </c>
      <c r="D30" s="23" t="s">
        <v>2092</v>
      </c>
      <c r="E30" s="21" t="s">
        <v>4105</v>
      </c>
      <c r="F30" s="22" t="s">
        <v>4150</v>
      </c>
      <c r="G30" s="23" t="s">
        <v>2088</v>
      </c>
      <c r="H30" s="23" t="s">
        <v>388</v>
      </c>
      <c r="I30" s="22" t="s">
        <v>4108</v>
      </c>
      <c r="J30" s="23" t="s">
        <v>370</v>
      </c>
      <c r="K30" s="23" t="s">
        <v>1869</v>
      </c>
      <c r="L30" s="22">
        <v>15</v>
      </c>
      <c r="M30" s="20" t="s">
        <v>2086</v>
      </c>
      <c r="N30" s="27">
        <v>45245</v>
      </c>
      <c r="O30" s="24"/>
      <c r="P30" s="25">
        <v>45271</v>
      </c>
      <c r="Q30" s="24">
        <f t="shared" si="0"/>
        <v>18</v>
      </c>
      <c r="R30" s="24">
        <f>NETWORKDAYS(N30,P30,AL30:AO30:AP30:AQ30:AR30:AS30:AT30:AU30:AV30:AW30:AX30:AY30)</f>
        <v>19</v>
      </c>
      <c r="S30" s="29" t="s">
        <v>4102</v>
      </c>
      <c r="T30" s="22"/>
      <c r="U30" s="26"/>
      <c r="V30" s="22"/>
      <c r="W30" s="22"/>
      <c r="X30" s="22"/>
      <c r="Y30" s="22"/>
      <c r="AL30" s="13">
        <v>44935</v>
      </c>
      <c r="AM30" s="13">
        <v>45005</v>
      </c>
      <c r="AN30" s="13">
        <v>45022</v>
      </c>
      <c r="AO30" s="13">
        <v>45023</v>
      </c>
      <c r="AP30" s="13">
        <v>45047</v>
      </c>
      <c r="AQ30" s="13">
        <v>45068</v>
      </c>
      <c r="AR30" s="13">
        <v>45089</v>
      </c>
      <c r="AS30" s="13">
        <v>45096</v>
      </c>
      <c r="AT30" s="13">
        <v>45110</v>
      </c>
      <c r="AU30" s="13">
        <v>45127</v>
      </c>
      <c r="AV30" s="13">
        <v>45145</v>
      </c>
      <c r="AW30" s="13">
        <v>45159</v>
      </c>
      <c r="AX30" s="13">
        <v>45215</v>
      </c>
      <c r="AY30" s="13">
        <v>45236</v>
      </c>
    </row>
    <row r="31" spans="1:51" s="12" customFormat="1" ht="38.25" x14ac:dyDescent="0.25">
      <c r="A31" s="21" t="s">
        <v>4100</v>
      </c>
      <c r="B31" s="22" t="s">
        <v>4098</v>
      </c>
      <c r="C31" s="22" t="s">
        <v>4166</v>
      </c>
      <c r="D31" s="23" t="s">
        <v>883</v>
      </c>
      <c r="E31" s="21" t="s">
        <v>4128</v>
      </c>
      <c r="F31" s="22" t="s">
        <v>4119</v>
      </c>
      <c r="G31" s="23" t="s">
        <v>2221</v>
      </c>
      <c r="H31" s="23" t="s">
        <v>124</v>
      </c>
      <c r="I31" s="22" t="s">
        <v>4108</v>
      </c>
      <c r="J31" s="23" t="s">
        <v>104</v>
      </c>
      <c r="K31" s="23" t="s">
        <v>674</v>
      </c>
      <c r="L31" s="22">
        <v>10</v>
      </c>
      <c r="M31" s="20" t="s">
        <v>2219</v>
      </c>
      <c r="N31" s="27">
        <v>45245</v>
      </c>
      <c r="O31" s="24"/>
      <c r="P31" s="25">
        <v>45271</v>
      </c>
      <c r="Q31" s="24">
        <f t="shared" si="0"/>
        <v>18</v>
      </c>
      <c r="R31" s="24">
        <f>NETWORKDAYS(N31,P31,AL31:AO31:AP31:AQ31:AR31:AS31:AT31:AU31:AV31:AW31:AX31:AY31)</f>
        <v>19</v>
      </c>
      <c r="S31" s="29" t="s">
        <v>4102</v>
      </c>
      <c r="T31" s="22"/>
      <c r="U31" s="26"/>
      <c r="V31" s="22"/>
      <c r="W31" s="22"/>
      <c r="X31" s="22"/>
      <c r="Y31" s="22"/>
      <c r="AL31" s="13">
        <v>44935</v>
      </c>
      <c r="AM31" s="13">
        <v>45005</v>
      </c>
      <c r="AN31" s="13">
        <v>45022</v>
      </c>
      <c r="AO31" s="13">
        <v>45023</v>
      </c>
      <c r="AP31" s="13">
        <v>45047</v>
      </c>
      <c r="AQ31" s="13">
        <v>45068</v>
      </c>
      <c r="AR31" s="13">
        <v>45089</v>
      </c>
      <c r="AS31" s="13">
        <v>45096</v>
      </c>
      <c r="AT31" s="13">
        <v>45110</v>
      </c>
      <c r="AU31" s="13">
        <v>45127</v>
      </c>
      <c r="AV31" s="13">
        <v>45145</v>
      </c>
      <c r="AW31" s="13">
        <v>45159</v>
      </c>
      <c r="AX31" s="13">
        <v>45215</v>
      </c>
      <c r="AY31" s="13">
        <v>45236</v>
      </c>
    </row>
    <row r="32" spans="1:51" s="12" customFormat="1" ht="38.25" x14ac:dyDescent="0.25">
      <c r="A32" s="21" t="s">
        <v>4100</v>
      </c>
      <c r="B32" s="22" t="s">
        <v>4098</v>
      </c>
      <c r="C32" s="22" t="s">
        <v>4157</v>
      </c>
      <c r="D32" s="23" t="s">
        <v>2240</v>
      </c>
      <c r="E32" s="21" t="s">
        <v>4139</v>
      </c>
      <c r="F32" s="22" t="s">
        <v>4135</v>
      </c>
      <c r="G32" s="23" t="s">
        <v>2236</v>
      </c>
      <c r="H32" s="23" t="s">
        <v>2241</v>
      </c>
      <c r="I32" s="22" t="s">
        <v>4160</v>
      </c>
      <c r="J32" s="23" t="s">
        <v>2242</v>
      </c>
      <c r="K32" s="23" t="s">
        <v>46</v>
      </c>
      <c r="L32" s="22">
        <v>15</v>
      </c>
      <c r="M32" s="20" t="s">
        <v>2234</v>
      </c>
      <c r="N32" s="27">
        <v>45245</v>
      </c>
      <c r="O32" s="24"/>
      <c r="P32" s="25">
        <v>45271</v>
      </c>
      <c r="Q32" s="24">
        <f t="shared" si="0"/>
        <v>18</v>
      </c>
      <c r="R32" s="24">
        <f>NETWORKDAYS(N32,P32,AL32:AO32:AP32:AQ32:AR32:AS32:AT32:AU32:AV32:AW32:AX32:AY32)</f>
        <v>19</v>
      </c>
      <c r="S32" s="29" t="s">
        <v>4102</v>
      </c>
      <c r="T32" s="22"/>
      <c r="U32" s="26"/>
      <c r="V32" s="22"/>
      <c r="W32" s="22"/>
      <c r="X32" s="22"/>
      <c r="Y32" s="22"/>
      <c r="AL32" s="13">
        <v>44935</v>
      </c>
      <c r="AM32" s="13">
        <v>45005</v>
      </c>
      <c r="AN32" s="13">
        <v>45022</v>
      </c>
      <c r="AO32" s="13">
        <v>45023</v>
      </c>
      <c r="AP32" s="13">
        <v>45047</v>
      </c>
      <c r="AQ32" s="13">
        <v>45068</v>
      </c>
      <c r="AR32" s="13">
        <v>45089</v>
      </c>
      <c r="AS32" s="13">
        <v>45096</v>
      </c>
      <c r="AT32" s="13">
        <v>45110</v>
      </c>
      <c r="AU32" s="13">
        <v>45127</v>
      </c>
      <c r="AV32" s="13">
        <v>45145</v>
      </c>
      <c r="AW32" s="13">
        <v>45159</v>
      </c>
      <c r="AX32" s="13">
        <v>45215</v>
      </c>
      <c r="AY32" s="13">
        <v>45236</v>
      </c>
    </row>
    <row r="33" spans="1:51" s="12" customFormat="1" ht="42" x14ac:dyDescent="0.25">
      <c r="A33" s="21" t="s">
        <v>4100</v>
      </c>
      <c r="B33" s="22" t="s">
        <v>4098</v>
      </c>
      <c r="C33" s="22" t="s">
        <v>4163</v>
      </c>
      <c r="D33" s="23" t="s">
        <v>2305</v>
      </c>
      <c r="E33" s="21" t="s">
        <v>4139</v>
      </c>
      <c r="F33" s="22" t="s">
        <v>4140</v>
      </c>
      <c r="G33" s="23" t="s">
        <v>2300</v>
      </c>
      <c r="H33" s="23" t="s">
        <v>170</v>
      </c>
      <c r="I33" s="22" t="s">
        <v>4108</v>
      </c>
      <c r="J33" s="23" t="s">
        <v>152</v>
      </c>
      <c r="K33" s="23" t="s">
        <v>1869</v>
      </c>
      <c r="L33" s="22">
        <v>15</v>
      </c>
      <c r="M33" s="20" t="s">
        <v>2298</v>
      </c>
      <c r="N33" s="27">
        <v>45246</v>
      </c>
      <c r="O33" s="24"/>
      <c r="P33" s="25">
        <v>45271</v>
      </c>
      <c r="Q33" s="24">
        <f t="shared" si="0"/>
        <v>17</v>
      </c>
      <c r="R33" s="24">
        <f>NETWORKDAYS(N33,P33,AL33:AO33:AP33:AQ33:AR33:AS33:AT33:AU33:AV33:AW33:AX33:AY33)</f>
        <v>18</v>
      </c>
      <c r="S33" s="29" t="s">
        <v>4102</v>
      </c>
      <c r="T33" s="22"/>
      <c r="U33" s="26"/>
      <c r="V33" s="22"/>
      <c r="W33" s="22"/>
      <c r="X33" s="22"/>
      <c r="Y33" s="22"/>
      <c r="AL33" s="13">
        <v>44935</v>
      </c>
      <c r="AM33" s="13">
        <v>45005</v>
      </c>
      <c r="AN33" s="13">
        <v>45022</v>
      </c>
      <c r="AO33" s="13">
        <v>45023</v>
      </c>
      <c r="AP33" s="13">
        <v>45047</v>
      </c>
      <c r="AQ33" s="13">
        <v>45068</v>
      </c>
      <c r="AR33" s="13">
        <v>45089</v>
      </c>
      <c r="AS33" s="13">
        <v>45096</v>
      </c>
      <c r="AT33" s="13">
        <v>45110</v>
      </c>
      <c r="AU33" s="13">
        <v>45127</v>
      </c>
      <c r="AV33" s="13">
        <v>45145</v>
      </c>
      <c r="AW33" s="13">
        <v>45159</v>
      </c>
      <c r="AX33" s="13">
        <v>45215</v>
      </c>
      <c r="AY33" s="13">
        <v>45236</v>
      </c>
    </row>
    <row r="34" spans="1:51" s="12" customFormat="1" ht="38.25" x14ac:dyDescent="0.25">
      <c r="A34" s="21" t="s">
        <v>4100</v>
      </c>
      <c r="B34" s="22" t="s">
        <v>4098</v>
      </c>
      <c r="C34" s="22" t="s">
        <v>4118</v>
      </c>
      <c r="D34" s="23" t="s">
        <v>1272</v>
      </c>
      <c r="E34" s="21" t="s">
        <v>4139</v>
      </c>
      <c r="F34" s="22" t="s">
        <v>4140</v>
      </c>
      <c r="G34" s="23" t="s">
        <v>2316</v>
      </c>
      <c r="H34" s="23" t="s">
        <v>151</v>
      </c>
      <c r="I34" s="22" t="s">
        <v>4108</v>
      </c>
      <c r="J34" s="23" t="s">
        <v>152</v>
      </c>
      <c r="K34" s="23" t="s">
        <v>46</v>
      </c>
      <c r="L34" s="22">
        <v>15</v>
      </c>
      <c r="M34" s="20" t="s">
        <v>2314</v>
      </c>
      <c r="N34" s="27">
        <v>45246</v>
      </c>
      <c r="O34" s="24"/>
      <c r="P34" s="25">
        <v>45271</v>
      </c>
      <c r="Q34" s="24">
        <f t="shared" si="0"/>
        <v>17</v>
      </c>
      <c r="R34" s="24">
        <f>NETWORKDAYS(N34,P34,AL34:AO34:AP34:AQ34:AR34:AS34:AT34:AU34:AV34:AW34:AX34:AY34)</f>
        <v>18</v>
      </c>
      <c r="S34" s="29" t="s">
        <v>4102</v>
      </c>
      <c r="T34" s="22"/>
      <c r="U34" s="26"/>
      <c r="V34" s="22"/>
      <c r="W34" s="22"/>
      <c r="X34" s="22"/>
      <c r="Y34" s="22"/>
      <c r="AL34" s="13">
        <v>44935</v>
      </c>
      <c r="AM34" s="13">
        <v>45005</v>
      </c>
      <c r="AN34" s="13">
        <v>45022</v>
      </c>
      <c r="AO34" s="13">
        <v>45023</v>
      </c>
      <c r="AP34" s="13">
        <v>45047</v>
      </c>
      <c r="AQ34" s="13">
        <v>45068</v>
      </c>
      <c r="AR34" s="13">
        <v>45089</v>
      </c>
      <c r="AS34" s="13">
        <v>45096</v>
      </c>
      <c r="AT34" s="13">
        <v>45110</v>
      </c>
      <c r="AU34" s="13">
        <v>45127</v>
      </c>
      <c r="AV34" s="13">
        <v>45145</v>
      </c>
      <c r="AW34" s="13">
        <v>45159</v>
      </c>
      <c r="AX34" s="13">
        <v>45215</v>
      </c>
      <c r="AY34" s="13">
        <v>45236</v>
      </c>
    </row>
    <row r="35" spans="1:51" s="12" customFormat="1" ht="63" x14ac:dyDescent="0.25">
      <c r="A35" s="21" t="s">
        <v>4100</v>
      </c>
      <c r="B35" s="22" t="s">
        <v>4098</v>
      </c>
      <c r="C35" s="22" t="s">
        <v>4148</v>
      </c>
      <c r="D35" s="23" t="s">
        <v>2387</v>
      </c>
      <c r="E35" s="21" t="s">
        <v>4128</v>
      </c>
      <c r="F35" s="22" t="s">
        <v>4135</v>
      </c>
      <c r="G35" s="23" t="s">
        <v>2384</v>
      </c>
      <c r="H35" s="23" t="s">
        <v>2388</v>
      </c>
      <c r="I35" s="22" t="s">
        <v>4108</v>
      </c>
      <c r="J35" s="23" t="s">
        <v>869</v>
      </c>
      <c r="K35" s="23" t="s">
        <v>1869</v>
      </c>
      <c r="L35" s="22">
        <v>15</v>
      </c>
      <c r="M35" s="20" t="s">
        <v>2382</v>
      </c>
      <c r="N35" s="27">
        <v>45247</v>
      </c>
      <c r="O35" s="24"/>
      <c r="P35" s="25">
        <v>45271</v>
      </c>
      <c r="Q35" s="24">
        <f t="shared" ref="Q35:Q58" si="1">R35-1</f>
        <v>16</v>
      </c>
      <c r="R35" s="24">
        <f>NETWORKDAYS(N35,P35,AL35:AO35:AP35:AQ35:AR35:AS35:AT35:AU35:AV35:AW35:AX35:AY35)</f>
        <v>17</v>
      </c>
      <c r="S35" s="29" t="s">
        <v>4102</v>
      </c>
      <c r="T35" s="22"/>
      <c r="U35" s="26"/>
      <c r="V35" s="22"/>
      <c r="W35" s="22"/>
      <c r="X35" s="22"/>
      <c r="Y35" s="22"/>
      <c r="AL35" s="13">
        <v>44935</v>
      </c>
      <c r="AM35" s="13">
        <v>45005</v>
      </c>
      <c r="AN35" s="13">
        <v>45022</v>
      </c>
      <c r="AO35" s="13">
        <v>45023</v>
      </c>
      <c r="AP35" s="13">
        <v>45047</v>
      </c>
      <c r="AQ35" s="13">
        <v>45068</v>
      </c>
      <c r="AR35" s="13">
        <v>45089</v>
      </c>
      <c r="AS35" s="13">
        <v>45096</v>
      </c>
      <c r="AT35" s="13">
        <v>45110</v>
      </c>
      <c r="AU35" s="13">
        <v>45127</v>
      </c>
      <c r="AV35" s="13">
        <v>45145</v>
      </c>
      <c r="AW35" s="13">
        <v>45159</v>
      </c>
      <c r="AX35" s="13">
        <v>45215</v>
      </c>
      <c r="AY35" s="13">
        <v>45236</v>
      </c>
    </row>
    <row r="36" spans="1:51" s="12" customFormat="1" ht="42" x14ac:dyDescent="0.25">
      <c r="A36" s="21" t="s">
        <v>4100</v>
      </c>
      <c r="B36" s="22" t="s">
        <v>4098</v>
      </c>
      <c r="C36" s="22" t="s">
        <v>4104</v>
      </c>
      <c r="D36" s="23" t="s">
        <v>139</v>
      </c>
      <c r="E36" s="21" t="s">
        <v>4105</v>
      </c>
      <c r="F36" s="22" t="s">
        <v>4119</v>
      </c>
      <c r="G36" s="23" t="s">
        <v>2554</v>
      </c>
      <c r="H36" s="23" t="s">
        <v>458</v>
      </c>
      <c r="I36" s="22" t="s">
        <v>4108</v>
      </c>
      <c r="J36" s="23" t="s">
        <v>104</v>
      </c>
      <c r="K36" s="23" t="s">
        <v>46</v>
      </c>
      <c r="L36" s="22">
        <v>15</v>
      </c>
      <c r="M36" s="20" t="s">
        <v>2552</v>
      </c>
      <c r="N36" s="27">
        <v>45250</v>
      </c>
      <c r="O36" s="24"/>
      <c r="P36" s="25">
        <v>45271</v>
      </c>
      <c r="Q36" s="24">
        <f t="shared" si="1"/>
        <v>15</v>
      </c>
      <c r="R36" s="24">
        <f>NETWORKDAYS(N36,P36,AL36:AO36:AP36:AQ36:AR36:AS36:AT36:AU36:AV36:AW36:AX36:AY36)</f>
        <v>16</v>
      </c>
      <c r="S36" s="28" t="s">
        <v>4101</v>
      </c>
      <c r="T36" s="22"/>
      <c r="U36" s="26"/>
      <c r="V36" s="22"/>
      <c r="W36" s="22"/>
      <c r="X36" s="22"/>
      <c r="Y36" s="22"/>
      <c r="AL36" s="13">
        <v>44935</v>
      </c>
      <c r="AM36" s="13">
        <v>45005</v>
      </c>
      <c r="AN36" s="13">
        <v>45022</v>
      </c>
      <c r="AO36" s="13">
        <v>45023</v>
      </c>
      <c r="AP36" s="13">
        <v>45047</v>
      </c>
      <c r="AQ36" s="13">
        <v>45068</v>
      </c>
      <c r="AR36" s="13">
        <v>45089</v>
      </c>
      <c r="AS36" s="13">
        <v>45096</v>
      </c>
      <c r="AT36" s="13">
        <v>45110</v>
      </c>
      <c r="AU36" s="13">
        <v>45127</v>
      </c>
      <c r="AV36" s="13">
        <v>45145</v>
      </c>
      <c r="AW36" s="13">
        <v>45159</v>
      </c>
      <c r="AX36" s="13">
        <v>45215</v>
      </c>
      <c r="AY36" s="13">
        <v>45236</v>
      </c>
    </row>
    <row r="37" spans="1:51" s="12" customFormat="1" ht="38.25" x14ac:dyDescent="0.25">
      <c r="A37" s="21" t="s">
        <v>4100</v>
      </c>
      <c r="B37" s="22" t="s">
        <v>4098</v>
      </c>
      <c r="C37" s="22" t="s">
        <v>4127</v>
      </c>
      <c r="D37" s="23" t="s">
        <v>2598</v>
      </c>
      <c r="E37" s="21" t="s">
        <v>4105</v>
      </c>
      <c r="F37" s="22" t="s">
        <v>4119</v>
      </c>
      <c r="G37" s="23" t="s">
        <v>2594</v>
      </c>
      <c r="H37" s="23" t="s">
        <v>124</v>
      </c>
      <c r="I37" s="22" t="s">
        <v>4108</v>
      </c>
      <c r="J37" s="23" t="s">
        <v>104</v>
      </c>
      <c r="K37" s="23" t="s">
        <v>46</v>
      </c>
      <c r="L37" s="22">
        <v>15</v>
      </c>
      <c r="M37" s="20" t="s">
        <v>2592</v>
      </c>
      <c r="N37" s="27">
        <v>45250</v>
      </c>
      <c r="O37" s="24"/>
      <c r="P37" s="25">
        <v>45271</v>
      </c>
      <c r="Q37" s="24">
        <f t="shared" si="1"/>
        <v>15</v>
      </c>
      <c r="R37" s="24">
        <f>NETWORKDAYS(N37,P37,AL37:AO37:AP37:AQ37:AR37:AS37:AT37:AU37:AV37:AW37:AX37:AY37)</f>
        <v>16</v>
      </c>
      <c r="S37" s="28" t="s">
        <v>4101</v>
      </c>
      <c r="T37" s="22"/>
      <c r="U37" s="26"/>
      <c r="V37" s="22"/>
      <c r="W37" s="22"/>
      <c r="X37" s="22"/>
      <c r="Y37" s="22"/>
      <c r="AL37" s="13">
        <v>44935</v>
      </c>
      <c r="AM37" s="13">
        <v>45005</v>
      </c>
      <c r="AN37" s="13">
        <v>45022</v>
      </c>
      <c r="AO37" s="13">
        <v>45023</v>
      </c>
      <c r="AP37" s="13">
        <v>45047</v>
      </c>
      <c r="AQ37" s="13">
        <v>45068</v>
      </c>
      <c r="AR37" s="13">
        <v>45089</v>
      </c>
      <c r="AS37" s="13">
        <v>45096</v>
      </c>
      <c r="AT37" s="13">
        <v>45110</v>
      </c>
      <c r="AU37" s="13">
        <v>45127</v>
      </c>
      <c r="AV37" s="13">
        <v>45145</v>
      </c>
      <c r="AW37" s="13">
        <v>45159</v>
      </c>
      <c r="AX37" s="13">
        <v>45215</v>
      </c>
      <c r="AY37" s="13">
        <v>45236</v>
      </c>
    </row>
    <row r="38" spans="1:51" s="12" customFormat="1" ht="38.25" x14ac:dyDescent="0.25">
      <c r="A38" s="21" t="s">
        <v>4100</v>
      </c>
      <c r="B38" s="22" t="s">
        <v>4099</v>
      </c>
      <c r="C38" s="22" t="s">
        <v>4118</v>
      </c>
      <c r="D38" s="23" t="s">
        <v>2606</v>
      </c>
      <c r="E38" s="21" t="s">
        <v>4139</v>
      </c>
      <c r="F38" s="22" t="s">
        <v>4140</v>
      </c>
      <c r="G38" s="23" t="s">
        <v>2602</v>
      </c>
      <c r="H38" s="23" t="s">
        <v>170</v>
      </c>
      <c r="I38" s="22" t="s">
        <v>4108</v>
      </c>
      <c r="J38" s="23" t="s">
        <v>152</v>
      </c>
      <c r="K38" s="23" t="s">
        <v>1869</v>
      </c>
      <c r="L38" s="22">
        <v>15</v>
      </c>
      <c r="M38" s="20" t="s">
        <v>2600</v>
      </c>
      <c r="N38" s="27">
        <v>45250</v>
      </c>
      <c r="O38" s="24"/>
      <c r="P38" s="25">
        <v>45271</v>
      </c>
      <c r="Q38" s="24">
        <f t="shared" si="1"/>
        <v>15</v>
      </c>
      <c r="R38" s="24">
        <f>NETWORKDAYS(N38,P38,AL38:AO38:AP38:AQ38:AR38:AS38:AT38:AU38:AV38:AW38:AX38:AY38)</f>
        <v>16</v>
      </c>
      <c r="S38" s="28" t="s">
        <v>4101</v>
      </c>
      <c r="T38" s="22"/>
      <c r="U38" s="26"/>
      <c r="V38" s="22"/>
      <c r="W38" s="22"/>
      <c r="X38" s="22"/>
      <c r="Y38" s="22"/>
      <c r="AL38" s="13">
        <v>44935</v>
      </c>
      <c r="AM38" s="13">
        <v>45005</v>
      </c>
      <c r="AN38" s="13">
        <v>45022</v>
      </c>
      <c r="AO38" s="13">
        <v>45023</v>
      </c>
      <c r="AP38" s="13">
        <v>45047</v>
      </c>
      <c r="AQ38" s="13">
        <v>45068</v>
      </c>
      <c r="AR38" s="13">
        <v>45089</v>
      </c>
      <c r="AS38" s="13">
        <v>45096</v>
      </c>
      <c r="AT38" s="13">
        <v>45110</v>
      </c>
      <c r="AU38" s="13">
        <v>45127</v>
      </c>
      <c r="AV38" s="13">
        <v>45145</v>
      </c>
      <c r="AW38" s="13">
        <v>45159</v>
      </c>
      <c r="AX38" s="13">
        <v>45215</v>
      </c>
      <c r="AY38" s="13">
        <v>45236</v>
      </c>
    </row>
    <row r="39" spans="1:51" s="12" customFormat="1" ht="38.25" x14ac:dyDescent="0.25">
      <c r="A39" s="21" t="s">
        <v>4100</v>
      </c>
      <c r="B39" s="22" t="s">
        <v>4098</v>
      </c>
      <c r="C39" s="22" t="s">
        <v>4166</v>
      </c>
      <c r="D39" s="23" t="s">
        <v>2687</v>
      </c>
      <c r="E39" s="21" t="s">
        <v>4128</v>
      </c>
      <c r="F39" s="22" t="s">
        <v>4115</v>
      </c>
      <c r="G39" s="23" t="s">
        <v>2685</v>
      </c>
      <c r="H39" s="23" t="s">
        <v>2388</v>
      </c>
      <c r="I39" s="22" t="s">
        <v>4108</v>
      </c>
      <c r="J39" s="23" t="s">
        <v>869</v>
      </c>
      <c r="K39" s="23" t="s">
        <v>1869</v>
      </c>
      <c r="L39" s="22">
        <v>15</v>
      </c>
      <c r="M39" s="20" t="s">
        <v>2683</v>
      </c>
      <c r="N39" s="27">
        <v>45251</v>
      </c>
      <c r="O39" s="24"/>
      <c r="P39" s="25">
        <v>45271</v>
      </c>
      <c r="Q39" s="24">
        <f t="shared" si="1"/>
        <v>14</v>
      </c>
      <c r="R39" s="24">
        <f>NETWORKDAYS(N39,P39,AL39:AO39:AP39:AQ39:AR39:AS39:AT39:AU39:AV39:AW39:AX39:AY39)</f>
        <v>15</v>
      </c>
      <c r="S39" s="28" t="s">
        <v>4101</v>
      </c>
      <c r="T39" s="22"/>
      <c r="U39" s="26"/>
      <c r="V39" s="22"/>
      <c r="W39" s="22"/>
      <c r="X39" s="22"/>
      <c r="Y39" s="22"/>
      <c r="AL39" s="13">
        <v>44935</v>
      </c>
      <c r="AM39" s="13">
        <v>45005</v>
      </c>
      <c r="AN39" s="13">
        <v>45022</v>
      </c>
      <c r="AO39" s="13">
        <v>45023</v>
      </c>
      <c r="AP39" s="13">
        <v>45047</v>
      </c>
      <c r="AQ39" s="13">
        <v>45068</v>
      </c>
      <c r="AR39" s="13">
        <v>45089</v>
      </c>
      <c r="AS39" s="13">
        <v>45096</v>
      </c>
      <c r="AT39" s="13">
        <v>45110</v>
      </c>
      <c r="AU39" s="13">
        <v>45127</v>
      </c>
      <c r="AV39" s="13">
        <v>45145</v>
      </c>
      <c r="AW39" s="13">
        <v>45159</v>
      </c>
      <c r="AX39" s="13">
        <v>45215</v>
      </c>
      <c r="AY39" s="13">
        <v>45236</v>
      </c>
    </row>
    <row r="40" spans="1:51" s="12" customFormat="1" ht="42" x14ac:dyDescent="0.25">
      <c r="A40" s="21" t="s">
        <v>4100</v>
      </c>
      <c r="B40" s="22" t="s">
        <v>4098</v>
      </c>
      <c r="C40" s="22" t="s">
        <v>4148</v>
      </c>
      <c r="D40" s="23" t="s">
        <v>2751</v>
      </c>
      <c r="E40" s="21" t="s">
        <v>4149</v>
      </c>
      <c r="F40" s="22" t="s">
        <v>4150</v>
      </c>
      <c r="G40" s="23" t="s">
        <v>2749</v>
      </c>
      <c r="H40" s="23" t="s">
        <v>629</v>
      </c>
      <c r="I40" s="22" t="s">
        <v>4160</v>
      </c>
      <c r="J40" s="23" t="s">
        <v>630</v>
      </c>
      <c r="K40" s="23" t="s">
        <v>1179</v>
      </c>
      <c r="L40" s="22">
        <v>10</v>
      </c>
      <c r="M40" s="20" t="s">
        <v>2747</v>
      </c>
      <c r="N40" s="27">
        <v>45251</v>
      </c>
      <c r="O40" s="24"/>
      <c r="P40" s="25">
        <v>45271</v>
      </c>
      <c r="Q40" s="24">
        <f t="shared" si="1"/>
        <v>14</v>
      </c>
      <c r="R40" s="24">
        <f>NETWORKDAYS(N40,P40,AL40:AO40:AP40:AQ40:AR40:AS40:AT40:AU40:AV40:AW40:AX40:AY40)</f>
        <v>15</v>
      </c>
      <c r="S40" s="29" t="s">
        <v>4102</v>
      </c>
      <c r="T40" s="22"/>
      <c r="U40" s="26"/>
      <c r="V40" s="22"/>
      <c r="W40" s="22"/>
      <c r="X40" s="22"/>
      <c r="Y40" s="22"/>
      <c r="AL40" s="13">
        <v>44935</v>
      </c>
      <c r="AM40" s="13">
        <v>45005</v>
      </c>
      <c r="AN40" s="13">
        <v>45022</v>
      </c>
      <c r="AO40" s="13">
        <v>45023</v>
      </c>
      <c r="AP40" s="13">
        <v>45047</v>
      </c>
      <c r="AQ40" s="13">
        <v>45068</v>
      </c>
      <c r="AR40" s="13">
        <v>45089</v>
      </c>
      <c r="AS40" s="13">
        <v>45096</v>
      </c>
      <c r="AT40" s="13">
        <v>45110</v>
      </c>
      <c r="AU40" s="13">
        <v>45127</v>
      </c>
      <c r="AV40" s="13">
        <v>45145</v>
      </c>
      <c r="AW40" s="13">
        <v>45159</v>
      </c>
      <c r="AX40" s="13">
        <v>45215</v>
      </c>
      <c r="AY40" s="13">
        <v>45236</v>
      </c>
    </row>
    <row r="41" spans="1:51" s="12" customFormat="1" ht="42" x14ac:dyDescent="0.25">
      <c r="A41" s="21" t="s">
        <v>4100</v>
      </c>
      <c r="B41" s="22" t="s">
        <v>4098</v>
      </c>
      <c r="C41" s="22" t="s">
        <v>4157</v>
      </c>
      <c r="D41" s="23" t="s">
        <v>2760</v>
      </c>
      <c r="E41" s="21" t="s">
        <v>4128</v>
      </c>
      <c r="F41" s="22" t="s">
        <v>4119</v>
      </c>
      <c r="G41" s="23" t="s">
        <v>2758</v>
      </c>
      <c r="H41" s="23" t="s">
        <v>124</v>
      </c>
      <c r="I41" s="22" t="s">
        <v>4108</v>
      </c>
      <c r="J41" s="23" t="s">
        <v>104</v>
      </c>
      <c r="K41" s="23" t="s">
        <v>1869</v>
      </c>
      <c r="L41" s="24">
        <v>15</v>
      </c>
      <c r="M41" s="20" t="s">
        <v>2756</v>
      </c>
      <c r="N41" s="27">
        <v>45251</v>
      </c>
      <c r="O41" s="24"/>
      <c r="P41" s="25">
        <v>45271</v>
      </c>
      <c r="Q41" s="24">
        <f t="shared" si="1"/>
        <v>14</v>
      </c>
      <c r="R41" s="24">
        <f>NETWORKDAYS(N41,P41,AL41:AO41:AP41:AQ41:AR41:AS41:AT41:AU41:AV41:AW41:AX41:AY41)</f>
        <v>15</v>
      </c>
      <c r="S41" s="28" t="s">
        <v>4101</v>
      </c>
      <c r="T41" s="22"/>
      <c r="U41" s="26"/>
      <c r="V41" s="22"/>
      <c r="W41" s="22"/>
      <c r="X41" s="22"/>
      <c r="Y41" s="22"/>
      <c r="AL41" s="13">
        <v>44935</v>
      </c>
      <c r="AM41" s="13">
        <v>45005</v>
      </c>
      <c r="AN41" s="13">
        <v>45022</v>
      </c>
      <c r="AO41" s="13">
        <v>45023</v>
      </c>
      <c r="AP41" s="13">
        <v>45047</v>
      </c>
      <c r="AQ41" s="13">
        <v>45068</v>
      </c>
      <c r="AR41" s="13">
        <v>45089</v>
      </c>
      <c r="AS41" s="13">
        <v>45096</v>
      </c>
      <c r="AT41" s="13">
        <v>45110</v>
      </c>
      <c r="AU41" s="13">
        <v>45127</v>
      </c>
      <c r="AV41" s="13">
        <v>45145</v>
      </c>
      <c r="AW41" s="13">
        <v>45159</v>
      </c>
      <c r="AX41" s="13">
        <v>45215</v>
      </c>
      <c r="AY41" s="13">
        <v>45236</v>
      </c>
    </row>
    <row r="42" spans="1:51" s="12" customFormat="1" ht="38.25" x14ac:dyDescent="0.25">
      <c r="A42" s="21" t="s">
        <v>4100</v>
      </c>
      <c r="B42" s="22" t="s">
        <v>4098</v>
      </c>
      <c r="C42" s="22" t="s">
        <v>4166</v>
      </c>
      <c r="D42" s="23" t="s">
        <v>2846</v>
      </c>
      <c r="E42" s="21" t="s">
        <v>4128</v>
      </c>
      <c r="F42" s="22" t="s">
        <v>4115</v>
      </c>
      <c r="G42" s="23" t="s">
        <v>2844</v>
      </c>
      <c r="H42" s="23" t="s">
        <v>2388</v>
      </c>
      <c r="I42" s="22" t="s">
        <v>4108</v>
      </c>
      <c r="J42" s="23" t="s">
        <v>869</v>
      </c>
      <c r="K42" s="23" t="s">
        <v>1869</v>
      </c>
      <c r="L42" s="22">
        <v>15</v>
      </c>
      <c r="M42" s="20" t="s">
        <v>2842</v>
      </c>
      <c r="N42" s="27">
        <v>45252</v>
      </c>
      <c r="O42" s="24"/>
      <c r="P42" s="25">
        <v>45271</v>
      </c>
      <c r="Q42" s="24">
        <f t="shared" si="1"/>
        <v>13</v>
      </c>
      <c r="R42" s="24">
        <f>NETWORKDAYS(N42,P42,AL42:AO42:AP42:AQ42:AR42:AS42:AT42:AU42:AV42:AW42:AX42:AY42)</f>
        <v>14</v>
      </c>
      <c r="S42" s="28" t="s">
        <v>4101</v>
      </c>
      <c r="T42" s="22"/>
      <c r="U42" s="26"/>
      <c r="V42" s="22"/>
      <c r="W42" s="22"/>
      <c r="X42" s="22"/>
      <c r="Y42" s="22"/>
      <c r="AL42" s="13">
        <v>44935</v>
      </c>
      <c r="AM42" s="13">
        <v>45005</v>
      </c>
      <c r="AN42" s="13">
        <v>45022</v>
      </c>
      <c r="AO42" s="13">
        <v>45023</v>
      </c>
      <c r="AP42" s="13">
        <v>45047</v>
      </c>
      <c r="AQ42" s="13">
        <v>45068</v>
      </c>
      <c r="AR42" s="13">
        <v>45089</v>
      </c>
      <c r="AS42" s="13">
        <v>45096</v>
      </c>
      <c r="AT42" s="13">
        <v>45110</v>
      </c>
      <c r="AU42" s="13">
        <v>45127</v>
      </c>
      <c r="AV42" s="13">
        <v>45145</v>
      </c>
      <c r="AW42" s="13">
        <v>45159</v>
      </c>
      <c r="AX42" s="13">
        <v>45215</v>
      </c>
      <c r="AY42" s="13">
        <v>45236</v>
      </c>
    </row>
    <row r="43" spans="1:51" s="12" customFormat="1" ht="38.25" x14ac:dyDescent="0.25">
      <c r="A43" s="21" t="s">
        <v>4100</v>
      </c>
      <c r="B43" s="22" t="s">
        <v>4098</v>
      </c>
      <c r="C43" s="22" t="s">
        <v>4167</v>
      </c>
      <c r="D43" s="23" t="s">
        <v>2912</v>
      </c>
      <c r="E43" s="21" t="s">
        <v>4168</v>
      </c>
      <c r="F43" s="22" t="s">
        <v>4140</v>
      </c>
      <c r="G43" s="23" t="s">
        <v>2910</v>
      </c>
      <c r="H43" s="23" t="s">
        <v>2913</v>
      </c>
      <c r="I43" s="22" t="s">
        <v>4108</v>
      </c>
      <c r="J43" s="23" t="s">
        <v>152</v>
      </c>
      <c r="K43" s="23" t="s">
        <v>674</v>
      </c>
      <c r="L43" s="22">
        <v>10</v>
      </c>
      <c r="M43" s="20" t="s">
        <v>2908</v>
      </c>
      <c r="N43" s="27">
        <v>45252</v>
      </c>
      <c r="O43" s="24"/>
      <c r="P43" s="25">
        <v>45271</v>
      </c>
      <c r="Q43" s="24">
        <f t="shared" si="1"/>
        <v>13</v>
      </c>
      <c r="R43" s="24">
        <f>NETWORKDAYS(N43,P43,AL43:AO43:AP43:AQ43:AR43:AS43:AT43:AU43:AV43:AW43:AX43:AY43)</f>
        <v>14</v>
      </c>
      <c r="S43" s="29" t="s">
        <v>4102</v>
      </c>
      <c r="T43" s="22"/>
      <c r="U43" s="26"/>
      <c r="V43" s="22"/>
      <c r="W43" s="22"/>
      <c r="X43" s="22"/>
      <c r="Y43" s="22"/>
      <c r="AL43" s="13">
        <v>44935</v>
      </c>
      <c r="AM43" s="13">
        <v>45005</v>
      </c>
      <c r="AN43" s="13">
        <v>45022</v>
      </c>
      <c r="AO43" s="13">
        <v>45023</v>
      </c>
      <c r="AP43" s="13">
        <v>45047</v>
      </c>
      <c r="AQ43" s="13">
        <v>45068</v>
      </c>
      <c r="AR43" s="13">
        <v>45089</v>
      </c>
      <c r="AS43" s="13">
        <v>45096</v>
      </c>
      <c r="AT43" s="13">
        <v>45110</v>
      </c>
      <c r="AU43" s="13">
        <v>45127</v>
      </c>
      <c r="AV43" s="13">
        <v>45145</v>
      </c>
      <c r="AW43" s="13">
        <v>45159</v>
      </c>
      <c r="AX43" s="13">
        <v>45215</v>
      </c>
      <c r="AY43" s="13">
        <v>45236</v>
      </c>
    </row>
    <row r="44" spans="1:51" s="12" customFormat="1" ht="89.25" x14ac:dyDescent="0.25">
      <c r="A44" s="21" t="s">
        <v>4100</v>
      </c>
      <c r="B44" s="22" t="s">
        <v>4098</v>
      </c>
      <c r="C44" s="22" t="s">
        <v>4148</v>
      </c>
      <c r="D44" s="23" t="s">
        <v>2958</v>
      </c>
      <c r="E44" s="21" t="s">
        <v>4149</v>
      </c>
      <c r="F44" s="22" t="s">
        <v>4150</v>
      </c>
      <c r="G44" s="23" t="s">
        <v>2954</v>
      </c>
      <c r="H44" s="23" t="s">
        <v>4151</v>
      </c>
      <c r="I44" s="22" t="s">
        <v>4153</v>
      </c>
      <c r="J44" s="23" t="s">
        <v>4152</v>
      </c>
      <c r="K44" s="23" t="s">
        <v>1179</v>
      </c>
      <c r="L44" s="22">
        <v>10</v>
      </c>
      <c r="M44" s="33" t="s">
        <v>2952</v>
      </c>
      <c r="N44" s="27">
        <v>45252</v>
      </c>
      <c r="O44" s="24">
        <v>20231000097831</v>
      </c>
      <c r="P44" s="25">
        <v>45252</v>
      </c>
      <c r="Q44" s="24">
        <f t="shared" si="1"/>
        <v>0</v>
      </c>
      <c r="R44" s="24">
        <f>NETWORKDAYS(N44,P44,AL44:AO44:AP44:AQ44:AR44:AS44:AT44:AU44:AV44:AW44:AX44:AY44)</f>
        <v>1</v>
      </c>
      <c r="S44" s="31" t="s">
        <v>4109</v>
      </c>
      <c r="T44" s="22" t="s">
        <v>4155</v>
      </c>
      <c r="U44" s="26">
        <v>45254</v>
      </c>
      <c r="V44" s="22" t="s">
        <v>4110</v>
      </c>
      <c r="W44" s="22" t="s">
        <v>4111</v>
      </c>
      <c r="X44" s="22" t="s">
        <v>4112</v>
      </c>
      <c r="Y44" s="22" t="s">
        <v>4112</v>
      </c>
      <c r="AL44" s="13">
        <v>44935</v>
      </c>
      <c r="AM44" s="13">
        <v>45005</v>
      </c>
      <c r="AN44" s="13">
        <v>45022</v>
      </c>
      <c r="AO44" s="13">
        <v>45023</v>
      </c>
      <c r="AP44" s="13">
        <v>45047</v>
      </c>
      <c r="AQ44" s="13">
        <v>45068</v>
      </c>
      <c r="AR44" s="13">
        <v>45089</v>
      </c>
      <c r="AS44" s="13">
        <v>45096</v>
      </c>
      <c r="AT44" s="13">
        <v>45110</v>
      </c>
      <c r="AU44" s="13">
        <v>45127</v>
      </c>
      <c r="AV44" s="13">
        <v>45145</v>
      </c>
      <c r="AW44" s="13">
        <v>45159</v>
      </c>
      <c r="AX44" s="13">
        <v>45215</v>
      </c>
      <c r="AY44" s="13">
        <v>45236</v>
      </c>
    </row>
    <row r="45" spans="1:51" s="12" customFormat="1" ht="31.5" x14ac:dyDescent="0.25">
      <c r="A45" s="21" t="s">
        <v>4100</v>
      </c>
      <c r="B45" s="22" t="s">
        <v>4098</v>
      </c>
      <c r="C45" s="22" t="s">
        <v>4159</v>
      </c>
      <c r="D45" s="23" t="s">
        <v>2979</v>
      </c>
      <c r="E45" s="21" t="s">
        <v>4168</v>
      </c>
      <c r="F45" s="22" t="s">
        <v>4135</v>
      </c>
      <c r="G45" s="23" t="s">
        <v>2976</v>
      </c>
      <c r="H45" s="23" t="s">
        <v>2677</v>
      </c>
      <c r="I45" s="22" t="s">
        <v>4153</v>
      </c>
      <c r="J45" s="23" t="s">
        <v>180</v>
      </c>
      <c r="K45" s="23" t="s">
        <v>1869</v>
      </c>
      <c r="L45" s="22">
        <v>15</v>
      </c>
      <c r="M45" s="20" t="s">
        <v>2974</v>
      </c>
      <c r="N45" s="27">
        <v>45252</v>
      </c>
      <c r="O45" s="24"/>
      <c r="P45" s="25">
        <v>45271</v>
      </c>
      <c r="Q45" s="24">
        <f t="shared" si="1"/>
        <v>13</v>
      </c>
      <c r="R45" s="24">
        <f>NETWORKDAYS(N45,P45,AL45:AO45:AP45:AQ45:AR45:AS45:AT45:AU45:AV45:AW45:AX45:AY45)</f>
        <v>14</v>
      </c>
      <c r="S45" s="28" t="s">
        <v>4101</v>
      </c>
      <c r="T45" s="22"/>
      <c r="U45" s="26"/>
      <c r="V45" s="22"/>
      <c r="W45" s="22"/>
      <c r="X45" s="22"/>
      <c r="Y45" s="22"/>
      <c r="AL45" s="13">
        <v>44935</v>
      </c>
      <c r="AM45" s="13">
        <v>45005</v>
      </c>
      <c r="AN45" s="13">
        <v>45022</v>
      </c>
      <c r="AO45" s="13">
        <v>45023</v>
      </c>
      <c r="AP45" s="13">
        <v>45047</v>
      </c>
      <c r="AQ45" s="13">
        <v>45068</v>
      </c>
      <c r="AR45" s="13">
        <v>45089</v>
      </c>
      <c r="AS45" s="13">
        <v>45096</v>
      </c>
      <c r="AT45" s="13">
        <v>45110</v>
      </c>
      <c r="AU45" s="13">
        <v>45127</v>
      </c>
      <c r="AV45" s="13">
        <v>45145</v>
      </c>
      <c r="AW45" s="13">
        <v>45159</v>
      </c>
      <c r="AX45" s="13">
        <v>45215</v>
      </c>
      <c r="AY45" s="13">
        <v>45236</v>
      </c>
    </row>
    <row r="46" spans="1:51" s="12" customFormat="1" ht="38.25" x14ac:dyDescent="0.25">
      <c r="A46" s="21" t="s">
        <v>4100</v>
      </c>
      <c r="B46" s="22" t="s">
        <v>4098</v>
      </c>
      <c r="C46" s="22" t="s">
        <v>4157</v>
      </c>
      <c r="D46" s="23" t="s">
        <v>3054</v>
      </c>
      <c r="E46" s="21" t="s">
        <v>4139</v>
      </c>
      <c r="F46" s="22" t="s">
        <v>4106</v>
      </c>
      <c r="G46" s="23" t="s">
        <v>3050</v>
      </c>
      <c r="H46" s="23" t="s">
        <v>916</v>
      </c>
      <c r="I46" s="22" t="s">
        <v>4108</v>
      </c>
      <c r="J46" s="23" t="s">
        <v>869</v>
      </c>
      <c r="K46" s="23" t="s">
        <v>46</v>
      </c>
      <c r="L46" s="22">
        <v>15</v>
      </c>
      <c r="M46" s="20" t="s">
        <v>3048</v>
      </c>
      <c r="N46" s="27">
        <v>45253</v>
      </c>
      <c r="O46" s="24"/>
      <c r="P46" s="25">
        <v>45271</v>
      </c>
      <c r="Q46" s="24">
        <f t="shared" si="1"/>
        <v>12</v>
      </c>
      <c r="R46" s="24">
        <f>NETWORKDAYS(N46,P46,AL46:AO46:AP46:AQ46:AR46:AS46:AT46:AU46:AV46:AW46:AX46:AY46)</f>
        <v>13</v>
      </c>
      <c r="S46" s="28" t="s">
        <v>4101</v>
      </c>
      <c r="T46" s="22"/>
      <c r="U46" s="26"/>
      <c r="V46" s="22"/>
      <c r="W46" s="22"/>
      <c r="X46" s="22"/>
      <c r="Y46" s="22"/>
      <c r="AL46" s="13">
        <v>44935</v>
      </c>
      <c r="AM46" s="13">
        <v>45005</v>
      </c>
      <c r="AN46" s="13">
        <v>45022</v>
      </c>
      <c r="AO46" s="13">
        <v>45023</v>
      </c>
      <c r="AP46" s="13">
        <v>45047</v>
      </c>
      <c r="AQ46" s="13">
        <v>45068</v>
      </c>
      <c r="AR46" s="13">
        <v>45089</v>
      </c>
      <c r="AS46" s="13">
        <v>45096</v>
      </c>
      <c r="AT46" s="13">
        <v>45110</v>
      </c>
      <c r="AU46" s="13">
        <v>45127</v>
      </c>
      <c r="AV46" s="13">
        <v>45145</v>
      </c>
      <c r="AW46" s="13">
        <v>45159</v>
      </c>
      <c r="AX46" s="13">
        <v>45215</v>
      </c>
      <c r="AY46" s="13">
        <v>45236</v>
      </c>
    </row>
    <row r="47" spans="1:51" s="12" customFormat="1" ht="42" x14ac:dyDescent="0.25">
      <c r="A47" s="21" t="s">
        <v>4100</v>
      </c>
      <c r="B47" s="22" t="s">
        <v>4098</v>
      </c>
      <c r="C47" s="22" t="s">
        <v>4134</v>
      </c>
      <c r="D47" s="23" t="s">
        <v>3062</v>
      </c>
      <c r="E47" s="21" t="s">
        <v>4168</v>
      </c>
      <c r="F47" s="22" t="s">
        <v>4115</v>
      </c>
      <c r="G47" s="23" t="s">
        <v>3059</v>
      </c>
      <c r="H47" s="23" t="s">
        <v>868</v>
      </c>
      <c r="I47" s="22" t="s">
        <v>4108</v>
      </c>
      <c r="J47" s="23" t="s">
        <v>869</v>
      </c>
      <c r="K47" s="23" t="s">
        <v>1869</v>
      </c>
      <c r="L47" s="22">
        <v>15</v>
      </c>
      <c r="M47" s="20" t="s">
        <v>3057</v>
      </c>
      <c r="N47" s="27">
        <v>45253</v>
      </c>
      <c r="O47" s="24"/>
      <c r="P47" s="25">
        <v>45271</v>
      </c>
      <c r="Q47" s="24">
        <f t="shared" si="1"/>
        <v>12</v>
      </c>
      <c r="R47" s="24">
        <f>NETWORKDAYS(N47,P47,AL47:AO47:AP47:AQ47:AR47:AS47:AT47:AU47:AV47:AW47:AX47:AY47)</f>
        <v>13</v>
      </c>
      <c r="S47" s="28" t="s">
        <v>4101</v>
      </c>
      <c r="T47" s="22"/>
      <c r="U47" s="26"/>
      <c r="V47" s="22"/>
      <c r="W47" s="22"/>
      <c r="X47" s="22"/>
      <c r="Y47" s="22"/>
      <c r="AL47" s="13">
        <v>44935</v>
      </c>
      <c r="AM47" s="13">
        <v>45005</v>
      </c>
      <c r="AN47" s="13">
        <v>45022</v>
      </c>
      <c r="AO47" s="13">
        <v>45023</v>
      </c>
      <c r="AP47" s="13">
        <v>45047</v>
      </c>
      <c r="AQ47" s="13">
        <v>45068</v>
      </c>
      <c r="AR47" s="13">
        <v>45089</v>
      </c>
      <c r="AS47" s="13">
        <v>45096</v>
      </c>
      <c r="AT47" s="13">
        <v>45110</v>
      </c>
      <c r="AU47" s="13">
        <v>45127</v>
      </c>
      <c r="AV47" s="13">
        <v>45145</v>
      </c>
      <c r="AW47" s="13">
        <v>45159</v>
      </c>
      <c r="AX47" s="13">
        <v>45215</v>
      </c>
      <c r="AY47" s="13">
        <v>45236</v>
      </c>
    </row>
    <row r="48" spans="1:51" s="12" customFormat="1" ht="73.5" x14ac:dyDescent="0.25">
      <c r="A48" s="21" t="s">
        <v>4100</v>
      </c>
      <c r="B48" s="22" t="s">
        <v>4098</v>
      </c>
      <c r="C48" s="22" t="s">
        <v>4126</v>
      </c>
      <c r="D48" s="23" t="s">
        <v>3076</v>
      </c>
      <c r="E48" s="21" t="s">
        <v>4139</v>
      </c>
      <c r="F48" s="22" t="s">
        <v>4150</v>
      </c>
      <c r="G48" s="23" t="s">
        <v>3072</v>
      </c>
      <c r="H48" s="23" t="s">
        <v>388</v>
      </c>
      <c r="I48" s="22" t="s">
        <v>4108</v>
      </c>
      <c r="J48" s="23" t="s">
        <v>370</v>
      </c>
      <c r="K48" s="23" t="s">
        <v>46</v>
      </c>
      <c r="L48" s="22">
        <v>15</v>
      </c>
      <c r="M48" s="20" t="s">
        <v>3070</v>
      </c>
      <c r="N48" s="27">
        <v>45253</v>
      </c>
      <c r="O48" s="24"/>
      <c r="P48" s="25">
        <v>45271</v>
      </c>
      <c r="Q48" s="24">
        <f t="shared" si="1"/>
        <v>12</v>
      </c>
      <c r="R48" s="24">
        <f>NETWORKDAYS(N48,P48,AL48:AO48:AP48:AQ48:AR48:AS48:AT48:AU48:AV48:AW48:AX48:AY48)</f>
        <v>13</v>
      </c>
      <c r="S48" s="28" t="s">
        <v>4101</v>
      </c>
      <c r="T48" s="22"/>
      <c r="U48" s="26"/>
      <c r="V48" s="22"/>
      <c r="W48" s="22"/>
      <c r="X48" s="22"/>
      <c r="Y48" s="22"/>
      <c r="AL48" s="13">
        <v>44935</v>
      </c>
      <c r="AM48" s="13">
        <v>45005</v>
      </c>
      <c r="AN48" s="13">
        <v>45022</v>
      </c>
      <c r="AO48" s="13">
        <v>45023</v>
      </c>
      <c r="AP48" s="13">
        <v>45047</v>
      </c>
      <c r="AQ48" s="13">
        <v>45068</v>
      </c>
      <c r="AR48" s="13">
        <v>45089</v>
      </c>
      <c r="AS48" s="13">
        <v>45096</v>
      </c>
      <c r="AT48" s="13">
        <v>45110</v>
      </c>
      <c r="AU48" s="13">
        <v>45127</v>
      </c>
      <c r="AV48" s="13">
        <v>45145</v>
      </c>
      <c r="AW48" s="13">
        <v>45159</v>
      </c>
      <c r="AX48" s="13">
        <v>45215</v>
      </c>
      <c r="AY48" s="13">
        <v>45236</v>
      </c>
    </row>
    <row r="49" spans="1:51" s="12" customFormat="1" ht="38.25" x14ac:dyDescent="0.25">
      <c r="A49" s="21" t="s">
        <v>4100</v>
      </c>
      <c r="B49" s="22" t="s">
        <v>4098</v>
      </c>
      <c r="C49" s="22" t="s">
        <v>4167</v>
      </c>
      <c r="D49" s="23" t="s">
        <v>445</v>
      </c>
      <c r="E49" s="21" t="s">
        <v>4105</v>
      </c>
      <c r="F49" s="22" t="s">
        <v>4115</v>
      </c>
      <c r="G49" s="23" t="s">
        <v>3079</v>
      </c>
      <c r="H49" s="23" t="s">
        <v>868</v>
      </c>
      <c r="I49" s="22" t="s">
        <v>4108</v>
      </c>
      <c r="J49" s="23" t="s">
        <v>869</v>
      </c>
      <c r="K49" s="23" t="s">
        <v>46</v>
      </c>
      <c r="L49" s="22">
        <v>15</v>
      </c>
      <c r="M49" s="20" t="s">
        <v>3077</v>
      </c>
      <c r="N49" s="27">
        <v>45253</v>
      </c>
      <c r="O49" s="24"/>
      <c r="P49" s="25">
        <v>45271</v>
      </c>
      <c r="Q49" s="24">
        <f t="shared" si="1"/>
        <v>12</v>
      </c>
      <c r="R49" s="24">
        <f>NETWORKDAYS(N49,P49,AL49:AO49:AP49:AQ49:AR49:AS49:AT49:AU49:AV49:AW49:AX49:AY49)</f>
        <v>13</v>
      </c>
      <c r="S49" s="28" t="s">
        <v>4101</v>
      </c>
      <c r="T49" s="22"/>
      <c r="U49" s="26"/>
      <c r="V49" s="22"/>
      <c r="W49" s="22"/>
      <c r="X49" s="22"/>
      <c r="Y49" s="22"/>
      <c r="AL49" s="13">
        <v>44935</v>
      </c>
      <c r="AM49" s="13">
        <v>45005</v>
      </c>
      <c r="AN49" s="13">
        <v>45022</v>
      </c>
      <c r="AO49" s="13">
        <v>45023</v>
      </c>
      <c r="AP49" s="13">
        <v>45047</v>
      </c>
      <c r="AQ49" s="13">
        <v>45068</v>
      </c>
      <c r="AR49" s="13">
        <v>45089</v>
      </c>
      <c r="AS49" s="13">
        <v>45096</v>
      </c>
      <c r="AT49" s="13">
        <v>45110</v>
      </c>
      <c r="AU49" s="13">
        <v>45127</v>
      </c>
      <c r="AV49" s="13">
        <v>45145</v>
      </c>
      <c r="AW49" s="13">
        <v>45159</v>
      </c>
      <c r="AX49" s="13">
        <v>45215</v>
      </c>
      <c r="AY49" s="13">
        <v>45236</v>
      </c>
    </row>
    <row r="50" spans="1:51" s="12" customFormat="1" ht="38.25" x14ac:dyDescent="0.25">
      <c r="A50" s="21" t="s">
        <v>4100</v>
      </c>
      <c r="B50" s="22" t="s">
        <v>4098</v>
      </c>
      <c r="C50" s="22" t="s">
        <v>4148</v>
      </c>
      <c r="D50" s="23" t="s">
        <v>3104</v>
      </c>
      <c r="E50" s="21" t="s">
        <v>4169</v>
      </c>
      <c r="F50" s="22" t="s">
        <v>4150</v>
      </c>
      <c r="G50" s="23" t="s">
        <v>3101</v>
      </c>
      <c r="H50" s="23" t="s">
        <v>1461</v>
      </c>
      <c r="I50" s="22" t="s">
        <v>4160</v>
      </c>
      <c r="J50" s="23" t="s">
        <v>1462</v>
      </c>
      <c r="K50" s="23" t="s">
        <v>1179</v>
      </c>
      <c r="L50" s="22">
        <v>10</v>
      </c>
      <c r="M50" s="20" t="s">
        <v>3099</v>
      </c>
      <c r="N50" s="27">
        <v>45253</v>
      </c>
      <c r="O50" s="24"/>
      <c r="P50" s="25">
        <v>45271</v>
      </c>
      <c r="Q50" s="24">
        <f t="shared" si="1"/>
        <v>12</v>
      </c>
      <c r="R50" s="24">
        <f>NETWORKDAYS(N50,P50,AL50:AO50:AP50:AQ50:AR50:AS50:AT50:AU50:AV50:AW50:AX50:AY50)</f>
        <v>13</v>
      </c>
      <c r="S50" s="29" t="s">
        <v>4102</v>
      </c>
      <c r="T50" s="22"/>
      <c r="U50" s="26"/>
      <c r="V50" s="22"/>
      <c r="W50" s="22"/>
      <c r="X50" s="22"/>
      <c r="Y50" s="22"/>
      <c r="AL50" s="13">
        <v>44935</v>
      </c>
      <c r="AM50" s="13">
        <v>45005</v>
      </c>
      <c r="AN50" s="13">
        <v>45022</v>
      </c>
      <c r="AO50" s="13">
        <v>45023</v>
      </c>
      <c r="AP50" s="13">
        <v>45047</v>
      </c>
      <c r="AQ50" s="13">
        <v>45068</v>
      </c>
      <c r="AR50" s="13">
        <v>45089</v>
      </c>
      <c r="AS50" s="13">
        <v>45096</v>
      </c>
      <c r="AT50" s="13">
        <v>45110</v>
      </c>
      <c r="AU50" s="13">
        <v>45127</v>
      </c>
      <c r="AV50" s="13">
        <v>45145</v>
      </c>
      <c r="AW50" s="13">
        <v>45159</v>
      </c>
      <c r="AX50" s="13">
        <v>45215</v>
      </c>
      <c r="AY50" s="13">
        <v>45236</v>
      </c>
    </row>
    <row r="51" spans="1:51" s="12" customFormat="1" ht="42" x14ac:dyDescent="0.25">
      <c r="A51" s="21" t="s">
        <v>4100</v>
      </c>
      <c r="B51" s="22" t="s">
        <v>4098</v>
      </c>
      <c r="C51" s="22" t="s">
        <v>4167</v>
      </c>
      <c r="D51" s="23" t="s">
        <v>3120</v>
      </c>
      <c r="E51" s="21" t="s">
        <v>4105</v>
      </c>
      <c r="F51" s="22" t="s">
        <v>4106</v>
      </c>
      <c r="G51" s="23" t="s">
        <v>3116</v>
      </c>
      <c r="H51" s="23" t="s">
        <v>447</v>
      </c>
      <c r="I51" s="22" t="s">
        <v>4108</v>
      </c>
      <c r="J51" s="23" t="s">
        <v>152</v>
      </c>
      <c r="K51" s="23" t="s">
        <v>1869</v>
      </c>
      <c r="L51" s="22">
        <v>15</v>
      </c>
      <c r="M51" s="20" t="s">
        <v>3114</v>
      </c>
      <c r="N51" s="27">
        <v>45253</v>
      </c>
      <c r="O51" s="24"/>
      <c r="P51" s="25">
        <v>45271</v>
      </c>
      <c r="Q51" s="24">
        <f t="shared" si="1"/>
        <v>12</v>
      </c>
      <c r="R51" s="24">
        <f>NETWORKDAYS(N51,P51,AL51:AO51:AP51:AQ51:AR51:AS51:AT51:AU51:AV51:AW51:AX51:AY51)</f>
        <v>13</v>
      </c>
      <c r="S51" s="28" t="s">
        <v>4101</v>
      </c>
      <c r="T51" s="22"/>
      <c r="U51" s="26"/>
      <c r="V51" s="22"/>
      <c r="W51" s="22"/>
      <c r="X51" s="22"/>
      <c r="Y51" s="22"/>
      <c r="AL51" s="13">
        <v>44935</v>
      </c>
      <c r="AM51" s="13">
        <v>45005</v>
      </c>
      <c r="AN51" s="13">
        <v>45022</v>
      </c>
      <c r="AO51" s="13">
        <v>45023</v>
      </c>
      <c r="AP51" s="13">
        <v>45047</v>
      </c>
      <c r="AQ51" s="13">
        <v>45068</v>
      </c>
      <c r="AR51" s="13">
        <v>45089</v>
      </c>
      <c r="AS51" s="13">
        <v>45096</v>
      </c>
      <c r="AT51" s="13">
        <v>45110</v>
      </c>
      <c r="AU51" s="13">
        <v>45127</v>
      </c>
      <c r="AV51" s="13">
        <v>45145</v>
      </c>
      <c r="AW51" s="13">
        <v>45159</v>
      </c>
      <c r="AX51" s="13">
        <v>45215</v>
      </c>
      <c r="AY51" s="13">
        <v>45236</v>
      </c>
    </row>
    <row r="52" spans="1:51" s="12" customFormat="1" ht="52.5" x14ac:dyDescent="0.25">
      <c r="A52" s="21" t="s">
        <v>4100</v>
      </c>
      <c r="B52" s="22" t="s">
        <v>4098</v>
      </c>
      <c r="C52" s="22" t="s">
        <v>4171</v>
      </c>
      <c r="D52" s="23" t="s">
        <v>377</v>
      </c>
      <c r="E52" s="21" t="s">
        <v>4105</v>
      </c>
      <c r="F52" s="22" t="s">
        <v>4140</v>
      </c>
      <c r="G52" s="23" t="s">
        <v>3282</v>
      </c>
      <c r="H52" s="23" t="s">
        <v>4170</v>
      </c>
      <c r="I52" s="22" t="s">
        <v>4108</v>
      </c>
      <c r="J52" s="23" t="s">
        <v>152</v>
      </c>
      <c r="K52" s="23" t="s">
        <v>1179</v>
      </c>
      <c r="L52" s="22">
        <v>10</v>
      </c>
      <c r="M52" s="20" t="s">
        <v>3280</v>
      </c>
      <c r="N52" s="27">
        <v>45254</v>
      </c>
      <c r="O52" s="24"/>
      <c r="P52" s="25">
        <v>45271</v>
      </c>
      <c r="Q52" s="24">
        <f t="shared" si="1"/>
        <v>11</v>
      </c>
      <c r="R52" s="24">
        <f>NETWORKDAYS(N52,P52,AL52:AO52:AP52:AQ52:AR52:AS52:AT52:AU52:AV52:AW52:AX52:AY52)</f>
        <v>12</v>
      </c>
      <c r="S52" s="29" t="s">
        <v>4102</v>
      </c>
      <c r="T52" s="22"/>
      <c r="U52" s="26"/>
      <c r="V52" s="22"/>
      <c r="W52" s="22"/>
      <c r="X52" s="22"/>
      <c r="Y52" s="22"/>
      <c r="AL52" s="13">
        <v>44935</v>
      </c>
      <c r="AM52" s="13">
        <v>45005</v>
      </c>
      <c r="AN52" s="13">
        <v>45022</v>
      </c>
      <c r="AO52" s="13">
        <v>45023</v>
      </c>
      <c r="AP52" s="13">
        <v>45047</v>
      </c>
      <c r="AQ52" s="13">
        <v>45068</v>
      </c>
      <c r="AR52" s="13">
        <v>45089</v>
      </c>
      <c r="AS52" s="13">
        <v>45096</v>
      </c>
      <c r="AT52" s="13">
        <v>45110</v>
      </c>
      <c r="AU52" s="13">
        <v>45127</v>
      </c>
      <c r="AV52" s="13">
        <v>45145</v>
      </c>
      <c r="AW52" s="13">
        <v>45159</v>
      </c>
      <c r="AX52" s="13">
        <v>45215</v>
      </c>
      <c r="AY52" s="13">
        <v>45236</v>
      </c>
    </row>
    <row r="53" spans="1:51" s="12" customFormat="1" ht="38.25" x14ac:dyDescent="0.25">
      <c r="A53" s="21" t="s">
        <v>4100</v>
      </c>
      <c r="B53" s="22" t="s">
        <v>4098</v>
      </c>
      <c r="C53" s="22" t="s">
        <v>4167</v>
      </c>
      <c r="D53" s="23" t="s">
        <v>3379</v>
      </c>
      <c r="E53" s="21" t="s">
        <v>4105</v>
      </c>
      <c r="F53" s="22" t="s">
        <v>4115</v>
      </c>
      <c r="G53" s="23" t="s">
        <v>3377</v>
      </c>
      <c r="H53" s="23" t="s">
        <v>916</v>
      </c>
      <c r="I53" s="22" t="s">
        <v>4108</v>
      </c>
      <c r="J53" s="23" t="s">
        <v>869</v>
      </c>
      <c r="K53" s="23" t="s">
        <v>1869</v>
      </c>
      <c r="L53" s="22">
        <v>15</v>
      </c>
      <c r="M53" s="20" t="s">
        <v>3375</v>
      </c>
      <c r="N53" s="27">
        <v>45254</v>
      </c>
      <c r="O53" s="24"/>
      <c r="P53" s="25">
        <v>45271</v>
      </c>
      <c r="Q53" s="24">
        <f t="shared" si="1"/>
        <v>11</v>
      </c>
      <c r="R53" s="24">
        <f>NETWORKDAYS(N53,P53,AL53:AO53:AP53:AQ53:AR53:AS53:AT53:AU53:AV53:AW53:AX53:AY53)</f>
        <v>12</v>
      </c>
      <c r="S53" s="28" t="s">
        <v>4101</v>
      </c>
      <c r="T53" s="22"/>
      <c r="U53" s="26"/>
      <c r="V53" s="22"/>
      <c r="W53" s="22"/>
      <c r="X53" s="22"/>
      <c r="Y53" s="22"/>
      <c r="AL53" s="13">
        <v>44935</v>
      </c>
      <c r="AM53" s="13">
        <v>45005</v>
      </c>
      <c r="AN53" s="13">
        <v>45022</v>
      </c>
      <c r="AO53" s="13">
        <v>45023</v>
      </c>
      <c r="AP53" s="13">
        <v>45047</v>
      </c>
      <c r="AQ53" s="13">
        <v>45068</v>
      </c>
      <c r="AR53" s="13">
        <v>45089</v>
      </c>
      <c r="AS53" s="13">
        <v>45096</v>
      </c>
      <c r="AT53" s="13">
        <v>45110</v>
      </c>
      <c r="AU53" s="13">
        <v>45127</v>
      </c>
      <c r="AV53" s="13">
        <v>45145</v>
      </c>
      <c r="AW53" s="13">
        <v>45159</v>
      </c>
      <c r="AX53" s="13">
        <v>45215</v>
      </c>
      <c r="AY53" s="13">
        <v>45236</v>
      </c>
    </row>
    <row r="54" spans="1:51" s="12" customFormat="1" ht="52.5" x14ac:dyDescent="0.25">
      <c r="A54" s="21" t="s">
        <v>4100</v>
      </c>
      <c r="B54" s="22" t="s">
        <v>4098</v>
      </c>
      <c r="C54" s="22" t="s">
        <v>4148</v>
      </c>
      <c r="D54" s="23" t="s">
        <v>3394</v>
      </c>
      <c r="E54" s="21" t="s">
        <v>4149</v>
      </c>
      <c r="F54" s="22" t="s">
        <v>4150</v>
      </c>
      <c r="G54" s="23" t="s">
        <v>3390</v>
      </c>
      <c r="H54" s="23" t="s">
        <v>388</v>
      </c>
      <c r="I54" s="22" t="s">
        <v>4108</v>
      </c>
      <c r="J54" s="23" t="s">
        <v>370</v>
      </c>
      <c r="K54" s="23" t="s">
        <v>46</v>
      </c>
      <c r="L54" s="22">
        <v>15</v>
      </c>
      <c r="M54" s="20" t="s">
        <v>3388</v>
      </c>
      <c r="N54" s="27">
        <v>45254</v>
      </c>
      <c r="O54" s="24"/>
      <c r="P54" s="25">
        <v>45271</v>
      </c>
      <c r="Q54" s="24">
        <f t="shared" si="1"/>
        <v>11</v>
      </c>
      <c r="R54" s="24">
        <f>NETWORKDAYS(N54,P54,AL54:AO54:AP54:AQ54:AR54:AS54:AT54:AU54:AV54:AW54:AX54:AY54)</f>
        <v>12</v>
      </c>
      <c r="S54" s="28" t="s">
        <v>4101</v>
      </c>
      <c r="T54" s="22"/>
      <c r="U54" s="26"/>
      <c r="V54" s="22"/>
      <c r="W54" s="22"/>
      <c r="X54" s="22"/>
      <c r="Y54" s="22"/>
      <c r="AL54" s="13">
        <v>44935</v>
      </c>
      <c r="AM54" s="13">
        <v>45005</v>
      </c>
      <c r="AN54" s="13">
        <v>45022</v>
      </c>
      <c r="AO54" s="13">
        <v>45023</v>
      </c>
      <c r="AP54" s="13">
        <v>45047</v>
      </c>
      <c r="AQ54" s="13">
        <v>45068</v>
      </c>
      <c r="AR54" s="13">
        <v>45089</v>
      </c>
      <c r="AS54" s="13">
        <v>45096</v>
      </c>
      <c r="AT54" s="13">
        <v>45110</v>
      </c>
      <c r="AU54" s="13">
        <v>45127</v>
      </c>
      <c r="AV54" s="13">
        <v>45145</v>
      </c>
      <c r="AW54" s="13">
        <v>45159</v>
      </c>
      <c r="AX54" s="13">
        <v>45215</v>
      </c>
      <c r="AY54" s="13">
        <v>45236</v>
      </c>
    </row>
    <row r="55" spans="1:51" s="12" customFormat="1" ht="63" x14ac:dyDescent="0.25">
      <c r="A55" s="21" t="s">
        <v>4100</v>
      </c>
      <c r="B55" s="22" t="s">
        <v>4098</v>
      </c>
      <c r="C55" s="22" t="s">
        <v>4148</v>
      </c>
      <c r="D55" s="23" t="s">
        <v>3441</v>
      </c>
      <c r="E55" s="21" t="s">
        <v>4168</v>
      </c>
      <c r="F55" s="22" t="s">
        <v>4135</v>
      </c>
      <c r="G55" s="23" t="s">
        <v>3437</v>
      </c>
      <c r="H55" s="23" t="s">
        <v>4172</v>
      </c>
      <c r="I55" s="22" t="s">
        <v>4108</v>
      </c>
      <c r="J55" s="23" t="s">
        <v>180</v>
      </c>
      <c r="K55" s="23" t="s">
        <v>1179</v>
      </c>
      <c r="L55" s="22">
        <v>10</v>
      </c>
      <c r="M55" s="20" t="s">
        <v>3435</v>
      </c>
      <c r="N55" s="27">
        <v>45257</v>
      </c>
      <c r="O55" s="24"/>
      <c r="P55" s="25">
        <v>45271</v>
      </c>
      <c r="Q55" s="24">
        <f t="shared" si="1"/>
        <v>10</v>
      </c>
      <c r="R55" s="24">
        <f>NETWORKDAYS(N55,P55,AL55:AO55:AP55:AQ55:AR55:AS55:AT55:AU55:AV55:AW55:AX55:AY55)</f>
        <v>11</v>
      </c>
      <c r="S55" s="28" t="s">
        <v>4101</v>
      </c>
      <c r="T55" s="22"/>
      <c r="U55" s="26"/>
      <c r="V55" s="22"/>
      <c r="W55" s="22"/>
      <c r="X55" s="22"/>
      <c r="Y55" s="22"/>
      <c r="AL55" s="13">
        <v>44935</v>
      </c>
      <c r="AM55" s="13">
        <v>45005</v>
      </c>
      <c r="AN55" s="13">
        <v>45022</v>
      </c>
      <c r="AO55" s="13">
        <v>45023</v>
      </c>
      <c r="AP55" s="13">
        <v>45047</v>
      </c>
      <c r="AQ55" s="13">
        <v>45068</v>
      </c>
      <c r="AR55" s="13">
        <v>45089</v>
      </c>
      <c r="AS55" s="13">
        <v>45096</v>
      </c>
      <c r="AT55" s="13">
        <v>45110</v>
      </c>
      <c r="AU55" s="13">
        <v>45127</v>
      </c>
      <c r="AV55" s="13">
        <v>45145</v>
      </c>
      <c r="AW55" s="13">
        <v>45159</v>
      </c>
      <c r="AX55" s="13">
        <v>45215</v>
      </c>
      <c r="AY55" s="13">
        <v>45236</v>
      </c>
    </row>
    <row r="56" spans="1:51" s="12" customFormat="1" ht="52.5" x14ac:dyDescent="0.25">
      <c r="A56" s="21" t="s">
        <v>4100</v>
      </c>
      <c r="B56" s="22" t="s">
        <v>4098</v>
      </c>
      <c r="C56" s="22" t="s">
        <v>4148</v>
      </c>
      <c r="D56" s="23" t="s">
        <v>3487</v>
      </c>
      <c r="E56" s="21" t="s">
        <v>4149</v>
      </c>
      <c r="F56" s="22" t="s">
        <v>4140</v>
      </c>
      <c r="G56" s="23" t="s">
        <v>3485</v>
      </c>
      <c r="H56" s="23" t="s">
        <v>170</v>
      </c>
      <c r="I56" s="22" t="s">
        <v>4108</v>
      </c>
      <c r="J56" s="23" t="s">
        <v>152</v>
      </c>
      <c r="K56" s="23" t="s">
        <v>1179</v>
      </c>
      <c r="L56" s="22">
        <v>10</v>
      </c>
      <c r="M56" s="20" t="s">
        <v>3483</v>
      </c>
      <c r="N56" s="27">
        <v>45257</v>
      </c>
      <c r="O56" s="24"/>
      <c r="P56" s="25">
        <v>45271</v>
      </c>
      <c r="Q56" s="24">
        <f t="shared" si="1"/>
        <v>10</v>
      </c>
      <c r="R56" s="24">
        <f>NETWORKDAYS(N56,P56,AL56:AO56:AP56:AQ56:AR56:AS56:AT56:AU56:AV56:AW56:AX56:AY56)</f>
        <v>11</v>
      </c>
      <c r="S56" s="28" t="s">
        <v>4101</v>
      </c>
      <c r="T56" s="22"/>
      <c r="U56" s="26"/>
      <c r="V56" s="22"/>
      <c r="W56" s="22"/>
      <c r="X56" s="22"/>
      <c r="Y56" s="22"/>
      <c r="AL56" s="13">
        <v>44935</v>
      </c>
      <c r="AM56" s="13">
        <v>45005</v>
      </c>
      <c r="AN56" s="13">
        <v>45022</v>
      </c>
      <c r="AO56" s="13">
        <v>45023</v>
      </c>
      <c r="AP56" s="13">
        <v>45047</v>
      </c>
      <c r="AQ56" s="13">
        <v>45068</v>
      </c>
      <c r="AR56" s="13">
        <v>45089</v>
      </c>
      <c r="AS56" s="13">
        <v>45096</v>
      </c>
      <c r="AT56" s="13">
        <v>45110</v>
      </c>
      <c r="AU56" s="13">
        <v>45127</v>
      </c>
      <c r="AV56" s="13">
        <v>45145</v>
      </c>
      <c r="AW56" s="13">
        <v>45159</v>
      </c>
      <c r="AX56" s="13">
        <v>45215</v>
      </c>
      <c r="AY56" s="13">
        <v>45236</v>
      </c>
    </row>
    <row r="57" spans="1:51" s="12" customFormat="1" ht="38.25" x14ac:dyDescent="0.25">
      <c r="A57" s="21" t="s">
        <v>4100</v>
      </c>
      <c r="B57" s="22" t="s">
        <v>4098</v>
      </c>
      <c r="C57" s="22" t="s">
        <v>4148</v>
      </c>
      <c r="D57" s="23" t="s">
        <v>3673</v>
      </c>
      <c r="E57" s="21" t="s">
        <v>4149</v>
      </c>
      <c r="F57" s="22" t="s">
        <v>4135</v>
      </c>
      <c r="G57" s="23" t="s">
        <v>3669</v>
      </c>
      <c r="H57" s="23" t="s">
        <v>124</v>
      </c>
      <c r="I57" s="22" t="s">
        <v>4108</v>
      </c>
      <c r="J57" s="23" t="s">
        <v>104</v>
      </c>
      <c r="K57" s="23" t="s">
        <v>1179</v>
      </c>
      <c r="L57" s="22">
        <v>10</v>
      </c>
      <c r="M57" s="20" t="s">
        <v>3667</v>
      </c>
      <c r="N57" s="27">
        <v>45258</v>
      </c>
      <c r="O57" s="24"/>
      <c r="P57" s="25">
        <v>45271</v>
      </c>
      <c r="Q57" s="24">
        <f t="shared" si="1"/>
        <v>9</v>
      </c>
      <c r="R57" s="24">
        <f>NETWORKDAYS(N57,P57,AL57:AO57:AP57:AQ57:AR57:AS57:AT57:AU57:AV57:AW57:AX57:AY57)</f>
        <v>10</v>
      </c>
      <c r="S57" s="28" t="s">
        <v>4101</v>
      </c>
      <c r="T57" s="22"/>
      <c r="U57" s="26"/>
      <c r="V57" s="22"/>
      <c r="W57" s="22"/>
      <c r="X57" s="22"/>
      <c r="Y57" s="22"/>
      <c r="AL57" s="13">
        <v>44935</v>
      </c>
      <c r="AM57" s="13">
        <v>45005</v>
      </c>
      <c r="AN57" s="13">
        <v>45022</v>
      </c>
      <c r="AO57" s="13">
        <v>45023</v>
      </c>
      <c r="AP57" s="13">
        <v>45047</v>
      </c>
      <c r="AQ57" s="13">
        <v>45068</v>
      </c>
      <c r="AR57" s="13">
        <v>45089</v>
      </c>
      <c r="AS57" s="13">
        <v>45096</v>
      </c>
      <c r="AT57" s="13">
        <v>45110</v>
      </c>
      <c r="AU57" s="13">
        <v>45127</v>
      </c>
      <c r="AV57" s="13">
        <v>45145</v>
      </c>
      <c r="AW57" s="13">
        <v>45159</v>
      </c>
      <c r="AX57" s="13">
        <v>45215</v>
      </c>
      <c r="AY57" s="13">
        <v>45236</v>
      </c>
    </row>
    <row r="58" spans="1:51" s="12" customFormat="1" ht="38.25" x14ac:dyDescent="0.25">
      <c r="A58" s="21" t="s">
        <v>4100</v>
      </c>
      <c r="B58" s="22" t="s">
        <v>4098</v>
      </c>
      <c r="C58" s="22" t="s">
        <v>4134</v>
      </c>
      <c r="D58" s="23" t="s">
        <v>3780</v>
      </c>
      <c r="E58" s="21" t="s">
        <v>4128</v>
      </c>
      <c r="F58" s="22" t="s">
        <v>4115</v>
      </c>
      <c r="G58" s="23" t="s">
        <v>3777</v>
      </c>
      <c r="H58" s="23" t="s">
        <v>916</v>
      </c>
      <c r="I58" s="22" t="s">
        <v>4108</v>
      </c>
      <c r="J58" s="23" t="s">
        <v>869</v>
      </c>
      <c r="K58" s="23" t="s">
        <v>46</v>
      </c>
      <c r="L58" s="22">
        <v>15</v>
      </c>
      <c r="M58" s="20" t="s">
        <v>3775</v>
      </c>
      <c r="N58" s="27">
        <v>45259</v>
      </c>
      <c r="O58" s="24"/>
      <c r="P58" s="25">
        <v>45271</v>
      </c>
      <c r="Q58" s="24">
        <f t="shared" si="1"/>
        <v>8</v>
      </c>
      <c r="R58" s="24">
        <f>NETWORKDAYS(N58,P58,AL58:AO58:AP58:AQ58:AR58:AS58:AT58:AU58:AV58:AW58:AX58:AY58)</f>
        <v>9</v>
      </c>
      <c r="S58" s="28" t="s">
        <v>4101</v>
      </c>
      <c r="T58" s="22"/>
      <c r="U58" s="26"/>
      <c r="V58" s="22"/>
      <c r="W58" s="22"/>
      <c r="X58" s="22"/>
      <c r="Y58" s="22"/>
      <c r="AL58" s="13">
        <v>44935</v>
      </c>
      <c r="AM58" s="13">
        <v>45005</v>
      </c>
      <c r="AN58" s="13">
        <v>45022</v>
      </c>
      <c r="AO58" s="13">
        <v>45023</v>
      </c>
      <c r="AP58" s="13">
        <v>45047</v>
      </c>
      <c r="AQ58" s="13">
        <v>45068</v>
      </c>
      <c r="AR58" s="13">
        <v>45089</v>
      </c>
      <c r="AS58" s="13">
        <v>45096</v>
      </c>
      <c r="AT58" s="13">
        <v>45110</v>
      </c>
      <c r="AU58" s="13">
        <v>45127</v>
      </c>
      <c r="AV58" s="13">
        <v>45145</v>
      </c>
      <c r="AW58" s="13">
        <v>45159</v>
      </c>
      <c r="AX58" s="13">
        <v>45215</v>
      </c>
      <c r="AY58" s="13">
        <v>45236</v>
      </c>
    </row>
    <row r="59" spans="1:51" s="12" customFormat="1" ht="42" x14ac:dyDescent="0.25">
      <c r="A59" s="21" t="s">
        <v>4100</v>
      </c>
      <c r="B59" s="22" t="s">
        <v>4098</v>
      </c>
      <c r="C59" s="22" t="s">
        <v>4157</v>
      </c>
      <c r="D59" s="23" t="s">
        <v>3833</v>
      </c>
      <c r="E59" s="21" t="s">
        <v>4139</v>
      </c>
      <c r="F59" s="22" t="s">
        <v>4106</v>
      </c>
      <c r="G59" s="23" t="s">
        <v>3830</v>
      </c>
      <c r="H59" s="23" t="s">
        <v>170</v>
      </c>
      <c r="I59" s="22" t="s">
        <v>4108</v>
      </c>
      <c r="J59" s="23" t="s">
        <v>152</v>
      </c>
      <c r="K59" s="23" t="s">
        <v>1179</v>
      </c>
      <c r="L59" s="22">
        <v>10</v>
      </c>
      <c r="M59" s="20" t="s">
        <v>3828</v>
      </c>
      <c r="N59" s="27">
        <v>45259</v>
      </c>
      <c r="O59" s="24"/>
      <c r="P59" s="25">
        <v>45271</v>
      </c>
      <c r="Q59" s="24">
        <f t="shared" ref="Q59:Q63" si="2">R59-1</f>
        <v>8</v>
      </c>
      <c r="R59" s="24">
        <f>NETWORKDAYS(N59,P59,AL59:AO59:AP59:AQ59:AR59:AS59:AT59:AU59:AV59:AW59:AX59:AY59)</f>
        <v>9</v>
      </c>
      <c r="S59" s="28" t="s">
        <v>4101</v>
      </c>
      <c r="T59" s="22"/>
      <c r="U59" s="26"/>
      <c r="V59" s="22"/>
      <c r="W59" s="22"/>
      <c r="X59" s="22"/>
      <c r="Y59" s="22"/>
      <c r="AL59" s="13">
        <v>44935</v>
      </c>
      <c r="AM59" s="13">
        <v>45005</v>
      </c>
      <c r="AN59" s="13">
        <v>45022</v>
      </c>
      <c r="AO59" s="13">
        <v>45023</v>
      </c>
      <c r="AP59" s="13">
        <v>45047</v>
      </c>
      <c r="AQ59" s="13">
        <v>45068</v>
      </c>
      <c r="AR59" s="13">
        <v>45089</v>
      </c>
      <c r="AS59" s="13">
        <v>45096</v>
      </c>
      <c r="AT59" s="13">
        <v>45110</v>
      </c>
      <c r="AU59" s="13">
        <v>45127</v>
      </c>
      <c r="AV59" s="13">
        <v>45145</v>
      </c>
      <c r="AW59" s="13">
        <v>45159</v>
      </c>
      <c r="AX59" s="13">
        <v>45215</v>
      </c>
      <c r="AY59" s="13">
        <v>45236</v>
      </c>
    </row>
    <row r="60" spans="1:51" s="12" customFormat="1" ht="38.25" x14ac:dyDescent="0.25">
      <c r="A60" s="21" t="s">
        <v>4100</v>
      </c>
      <c r="B60" s="22" t="s">
        <v>4098</v>
      </c>
      <c r="C60" s="22" t="s">
        <v>4157</v>
      </c>
      <c r="D60" s="23" t="s">
        <v>830</v>
      </c>
      <c r="E60" s="21" t="s">
        <v>4139</v>
      </c>
      <c r="F60" s="22" t="s">
        <v>4140</v>
      </c>
      <c r="G60" s="23" t="s">
        <v>3836</v>
      </c>
      <c r="H60" s="23" t="s">
        <v>4173</v>
      </c>
      <c r="I60" s="22" t="s">
        <v>4108</v>
      </c>
      <c r="J60" s="23" t="s">
        <v>152</v>
      </c>
      <c r="K60" s="23" t="s">
        <v>1179</v>
      </c>
      <c r="L60" s="22">
        <v>10</v>
      </c>
      <c r="M60" s="20" t="s">
        <v>3834</v>
      </c>
      <c r="N60" s="27">
        <v>45259</v>
      </c>
      <c r="O60" s="24"/>
      <c r="P60" s="25">
        <v>45271</v>
      </c>
      <c r="Q60" s="24">
        <f t="shared" si="2"/>
        <v>8</v>
      </c>
      <c r="R60" s="24">
        <f>NETWORKDAYS(N60,P60,AL60:AO60:AP60:AQ60:AR60:AS60:AT60:AU60:AV60:AW60:AX60:AY60)</f>
        <v>9</v>
      </c>
      <c r="S60" s="28" t="s">
        <v>4101</v>
      </c>
      <c r="T60" s="22"/>
      <c r="U60" s="26"/>
      <c r="V60" s="22"/>
      <c r="W60" s="22"/>
      <c r="X60" s="22"/>
      <c r="Y60" s="22"/>
      <c r="AL60" s="13">
        <v>44935</v>
      </c>
      <c r="AM60" s="13">
        <v>45005</v>
      </c>
      <c r="AN60" s="13">
        <v>45022</v>
      </c>
      <c r="AO60" s="13">
        <v>45023</v>
      </c>
      <c r="AP60" s="13">
        <v>45047</v>
      </c>
      <c r="AQ60" s="13">
        <v>45068</v>
      </c>
      <c r="AR60" s="13">
        <v>45089</v>
      </c>
      <c r="AS60" s="13">
        <v>45096</v>
      </c>
      <c r="AT60" s="13">
        <v>45110</v>
      </c>
      <c r="AU60" s="13">
        <v>45127</v>
      </c>
      <c r="AV60" s="13">
        <v>45145</v>
      </c>
      <c r="AW60" s="13">
        <v>45159</v>
      </c>
      <c r="AX60" s="13">
        <v>45215</v>
      </c>
      <c r="AY60" s="13">
        <v>45236</v>
      </c>
    </row>
    <row r="61" spans="1:51" s="12" customFormat="1" ht="38.25" x14ac:dyDescent="0.25">
      <c r="A61" s="21" t="s">
        <v>4100</v>
      </c>
      <c r="B61" s="22" t="s">
        <v>4098</v>
      </c>
      <c r="C61" s="22" t="s">
        <v>4166</v>
      </c>
      <c r="D61" s="23" t="s">
        <v>3902</v>
      </c>
      <c r="E61" s="21" t="s">
        <v>4128</v>
      </c>
      <c r="F61" s="22" t="s">
        <v>4119</v>
      </c>
      <c r="G61" s="23" t="s">
        <v>3900</v>
      </c>
      <c r="H61" s="23" t="s">
        <v>124</v>
      </c>
      <c r="I61" s="22" t="s">
        <v>4108</v>
      </c>
      <c r="J61" s="23" t="s">
        <v>104</v>
      </c>
      <c r="K61" s="23" t="s">
        <v>1869</v>
      </c>
      <c r="L61" s="22">
        <v>15</v>
      </c>
      <c r="M61" s="20" t="s">
        <v>3898</v>
      </c>
      <c r="N61" s="27">
        <v>45259</v>
      </c>
      <c r="O61" s="24" t="s">
        <v>4112</v>
      </c>
      <c r="P61" s="25">
        <v>45271</v>
      </c>
      <c r="Q61" s="24">
        <f t="shared" si="2"/>
        <v>8</v>
      </c>
      <c r="R61" s="24">
        <f>NETWORKDAYS(N61,P61,AL61:AO61:AP61:AQ61:AR61:AS61:AT61:AU61:AV61:AW61:AX61:AY61)</f>
        <v>9</v>
      </c>
      <c r="S61" s="31" t="s">
        <v>4109</v>
      </c>
      <c r="T61" s="22" t="s">
        <v>4174</v>
      </c>
      <c r="U61" s="26" t="s">
        <v>4112</v>
      </c>
      <c r="V61" s="22" t="s">
        <v>4112</v>
      </c>
      <c r="W61" s="22" t="s">
        <v>4111</v>
      </c>
      <c r="X61" s="22" t="s">
        <v>4112</v>
      </c>
      <c r="Y61" s="22" t="s">
        <v>4175</v>
      </c>
      <c r="AL61" s="13">
        <v>44935</v>
      </c>
      <c r="AM61" s="13">
        <v>45005</v>
      </c>
      <c r="AN61" s="13">
        <v>45022</v>
      </c>
      <c r="AO61" s="13">
        <v>45023</v>
      </c>
      <c r="AP61" s="13">
        <v>45047</v>
      </c>
      <c r="AQ61" s="13">
        <v>45068</v>
      </c>
      <c r="AR61" s="13">
        <v>45089</v>
      </c>
      <c r="AS61" s="13">
        <v>45096</v>
      </c>
      <c r="AT61" s="13">
        <v>45110</v>
      </c>
      <c r="AU61" s="13">
        <v>45127</v>
      </c>
      <c r="AV61" s="13">
        <v>45145</v>
      </c>
      <c r="AW61" s="13">
        <v>45159</v>
      </c>
      <c r="AX61" s="13">
        <v>45215</v>
      </c>
      <c r="AY61" s="13">
        <v>45236</v>
      </c>
    </row>
    <row r="62" spans="1:51" s="12" customFormat="1" ht="42" x14ac:dyDescent="0.25">
      <c r="A62" s="21" t="s">
        <v>4100</v>
      </c>
      <c r="B62" s="22" t="s">
        <v>4098</v>
      </c>
      <c r="C62" s="22" t="s">
        <v>4176</v>
      </c>
      <c r="D62" s="23" t="s">
        <v>3995</v>
      </c>
      <c r="E62" s="21" t="s">
        <v>4128</v>
      </c>
      <c r="F62" s="22" t="s">
        <v>4161</v>
      </c>
      <c r="G62" s="23" t="s">
        <v>3993</v>
      </c>
      <c r="H62" s="23" t="s">
        <v>369</v>
      </c>
      <c r="I62" s="22" t="s">
        <v>4108</v>
      </c>
      <c r="J62" s="23" t="s">
        <v>370</v>
      </c>
      <c r="K62" s="23" t="s">
        <v>46</v>
      </c>
      <c r="L62" s="22">
        <v>15</v>
      </c>
      <c r="M62" s="20" t="s">
        <v>3991</v>
      </c>
      <c r="N62" s="27">
        <v>45260</v>
      </c>
      <c r="O62" s="24"/>
      <c r="P62" s="25">
        <v>45271</v>
      </c>
      <c r="Q62" s="24">
        <f t="shared" si="2"/>
        <v>7</v>
      </c>
      <c r="R62" s="24">
        <f>NETWORKDAYS(N62,P62,AL62:AO62:AP62:AQ62:AR62:AS62:AT62:AU62:AV62:AW62:AX62:AY62)</f>
        <v>8</v>
      </c>
      <c r="S62" s="28" t="s">
        <v>4101</v>
      </c>
      <c r="T62" s="22"/>
      <c r="U62" s="26"/>
      <c r="V62" s="22"/>
      <c r="W62" s="22"/>
      <c r="X62" s="22"/>
      <c r="Y62" s="22"/>
      <c r="AL62" s="13">
        <v>44935</v>
      </c>
      <c r="AM62" s="13">
        <v>45005</v>
      </c>
      <c r="AN62" s="13">
        <v>45022</v>
      </c>
      <c r="AO62" s="13">
        <v>45023</v>
      </c>
      <c r="AP62" s="13">
        <v>45047</v>
      </c>
      <c r="AQ62" s="13">
        <v>45068</v>
      </c>
      <c r="AR62" s="13">
        <v>45089</v>
      </c>
      <c r="AS62" s="13">
        <v>45096</v>
      </c>
      <c r="AT62" s="13">
        <v>45110</v>
      </c>
      <c r="AU62" s="13">
        <v>45127</v>
      </c>
      <c r="AV62" s="13">
        <v>45145</v>
      </c>
      <c r="AW62" s="13">
        <v>45159</v>
      </c>
      <c r="AX62" s="13">
        <v>45215</v>
      </c>
      <c r="AY62" s="13">
        <v>45236</v>
      </c>
    </row>
    <row r="63" spans="1:51" s="12" customFormat="1" ht="38.25" x14ac:dyDescent="0.25">
      <c r="A63" s="21" t="s">
        <v>4100</v>
      </c>
      <c r="B63" s="22" t="s">
        <v>4098</v>
      </c>
      <c r="C63" s="22" t="s">
        <v>4178</v>
      </c>
      <c r="D63" s="23" t="s">
        <v>4052</v>
      </c>
      <c r="E63" s="21" t="s">
        <v>4128</v>
      </c>
      <c r="F63" s="22" t="s">
        <v>4115</v>
      </c>
      <c r="G63" s="23" t="s">
        <v>4050</v>
      </c>
      <c r="H63" s="23" t="s">
        <v>4053</v>
      </c>
      <c r="I63" s="22" t="s">
        <v>4108</v>
      </c>
      <c r="J63" s="23" t="s">
        <v>869</v>
      </c>
      <c r="K63" s="23" t="s">
        <v>1869</v>
      </c>
      <c r="L63" s="22">
        <v>15</v>
      </c>
      <c r="M63" s="20" t="s">
        <v>4048</v>
      </c>
      <c r="N63" s="27">
        <v>45260</v>
      </c>
      <c r="O63" s="24" t="s">
        <v>4177</v>
      </c>
      <c r="P63" s="25">
        <v>45271</v>
      </c>
      <c r="Q63" s="24">
        <f t="shared" si="2"/>
        <v>7</v>
      </c>
      <c r="R63" s="24">
        <f>NETWORKDAYS(N63,P63,AL63:AO63:AP63:AQ63:AR63:AS63:AT63:AU63:AV63:AW63:AX63:AY63)</f>
        <v>8</v>
      </c>
      <c r="S63" s="28" t="s">
        <v>4101</v>
      </c>
      <c r="T63" s="22"/>
      <c r="U63" s="26"/>
      <c r="V63" s="22"/>
      <c r="W63" s="22"/>
      <c r="X63" s="22"/>
      <c r="Y63" s="22"/>
      <c r="AL63" s="13">
        <v>44935</v>
      </c>
      <c r="AM63" s="13">
        <v>45005</v>
      </c>
      <c r="AN63" s="13">
        <v>45022</v>
      </c>
      <c r="AO63" s="13">
        <v>45023</v>
      </c>
      <c r="AP63" s="13">
        <v>45047</v>
      </c>
      <c r="AQ63" s="13">
        <v>45068</v>
      </c>
      <c r="AR63" s="13">
        <v>45089</v>
      </c>
      <c r="AS63" s="13">
        <v>45096</v>
      </c>
      <c r="AT63" s="13">
        <v>45110</v>
      </c>
      <c r="AU63" s="13">
        <v>45127</v>
      </c>
      <c r="AV63" s="13">
        <v>45145</v>
      </c>
      <c r="AW63" s="13">
        <v>45159</v>
      </c>
      <c r="AX63" s="13">
        <v>45215</v>
      </c>
      <c r="AY63" s="13">
        <v>45236</v>
      </c>
    </row>
    <row r="64" spans="1:5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autoFilter ref="A1:AZ63" xr:uid="{28E9C260-0420-40F0-9E3B-5AA788B30A92}"/>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FAFF-2A7D-42C7-BCBF-8CCBFE05AAF3}">
  <dimension ref="A1:C206"/>
  <sheetViews>
    <sheetView tabSelected="1" workbookViewId="0">
      <selection activeCell="A8" sqref="A8"/>
    </sheetView>
  </sheetViews>
  <sheetFormatPr baseColWidth="10" defaultRowHeight="15" x14ac:dyDescent="0.25"/>
  <cols>
    <col min="1" max="1" width="38.42578125" style="2" bestFit="1" customWidth="1"/>
    <col min="2" max="2" width="23.7109375" style="2" bestFit="1" customWidth="1"/>
    <col min="3" max="3" width="11.42578125" style="14"/>
  </cols>
  <sheetData>
    <row r="1" spans="1:3" x14ac:dyDescent="0.25">
      <c r="A1" s="38" t="s">
        <v>4179</v>
      </c>
      <c r="B1" s="19" t="s">
        <v>4181</v>
      </c>
      <c r="C1" s="40" t="s">
        <v>4195</v>
      </c>
    </row>
    <row r="2" spans="1:3" ht="30" x14ac:dyDescent="0.25">
      <c r="A2" s="39" t="s">
        <v>4160</v>
      </c>
      <c r="B2" s="19">
        <v>5</v>
      </c>
      <c r="C2" s="40">
        <f>5/62</f>
        <v>8.0645161290322578E-2</v>
      </c>
    </row>
    <row r="3" spans="1:3" x14ac:dyDescent="0.25">
      <c r="A3" s="39" t="s">
        <v>4153</v>
      </c>
      <c r="B3" s="19">
        <v>5</v>
      </c>
      <c r="C3" s="40">
        <f>5/62</f>
        <v>8.0645161290322578E-2</v>
      </c>
    </row>
    <row r="4" spans="1:3" x14ac:dyDescent="0.25">
      <c r="A4" s="39" t="s">
        <v>1801</v>
      </c>
      <c r="B4" s="19">
        <v>1</v>
      </c>
      <c r="C4" s="40">
        <f>1/62</f>
        <v>1.6129032258064516E-2</v>
      </c>
    </row>
    <row r="5" spans="1:3" ht="30" x14ac:dyDescent="0.25">
      <c r="A5" s="39" t="s">
        <v>4108</v>
      </c>
      <c r="B5" s="19">
        <v>51</v>
      </c>
      <c r="C5" s="40">
        <f>51/62</f>
        <v>0.82258064516129037</v>
      </c>
    </row>
    <row r="6" spans="1:3" x14ac:dyDescent="0.25">
      <c r="A6" s="39" t="s">
        <v>4180</v>
      </c>
      <c r="B6" s="19">
        <v>62</v>
      </c>
      <c r="C6" s="43">
        <f>SUM(C2:C5)</f>
        <v>1</v>
      </c>
    </row>
    <row r="7" spans="1:3" x14ac:dyDescent="0.25">
      <c r="A7"/>
      <c r="B7"/>
      <c r="C7" s="44"/>
    </row>
    <row r="8" spans="1:3" x14ac:dyDescent="0.25">
      <c r="A8"/>
      <c r="B8"/>
      <c r="C8" s="44"/>
    </row>
    <row r="9" spans="1:3" x14ac:dyDescent="0.25">
      <c r="A9"/>
      <c r="B9"/>
      <c r="C9" s="44"/>
    </row>
    <row r="10" spans="1:3" x14ac:dyDescent="0.25">
      <c r="A10"/>
      <c r="B10"/>
      <c r="C10" s="44"/>
    </row>
    <row r="11" spans="1:3" x14ac:dyDescent="0.25">
      <c r="A11"/>
      <c r="B11"/>
      <c r="C11" s="44"/>
    </row>
    <row r="12" spans="1:3" x14ac:dyDescent="0.25">
      <c r="A12"/>
      <c r="B12"/>
      <c r="C12" s="44"/>
    </row>
    <row r="13" spans="1:3" x14ac:dyDescent="0.25">
      <c r="A13"/>
      <c r="B13"/>
      <c r="C13" s="44"/>
    </row>
    <row r="14" spans="1:3" x14ac:dyDescent="0.25">
      <c r="A14"/>
      <c r="B14"/>
      <c r="C14" s="44"/>
    </row>
    <row r="15" spans="1:3" x14ac:dyDescent="0.25">
      <c r="A15"/>
      <c r="B15"/>
      <c r="C15" s="44"/>
    </row>
    <row r="16" spans="1:3" x14ac:dyDescent="0.25">
      <c r="A16"/>
      <c r="B16"/>
      <c r="C16" s="44"/>
    </row>
    <row r="17" spans="1:3" x14ac:dyDescent="0.25">
      <c r="A17"/>
      <c r="B17"/>
      <c r="C17" s="44"/>
    </row>
    <row r="18" spans="1:3" x14ac:dyDescent="0.25">
      <c r="A18" s="38" t="s">
        <v>4179</v>
      </c>
      <c r="B18" s="19" t="s">
        <v>4182</v>
      </c>
      <c r="C18" s="43" t="s">
        <v>4195</v>
      </c>
    </row>
    <row r="19" spans="1:3" x14ac:dyDescent="0.25">
      <c r="A19" s="39" t="s">
        <v>4109</v>
      </c>
      <c r="B19" s="19">
        <v>10</v>
      </c>
      <c r="C19" s="40">
        <f>10/62</f>
        <v>0.16129032258064516</v>
      </c>
    </row>
    <row r="20" spans="1:3" x14ac:dyDescent="0.25">
      <c r="A20" s="39" t="s">
        <v>4101</v>
      </c>
      <c r="B20" s="19">
        <v>24</v>
      </c>
      <c r="C20" s="40">
        <f>24/62</f>
        <v>0.38709677419354838</v>
      </c>
    </row>
    <row r="21" spans="1:3" x14ac:dyDescent="0.25">
      <c r="A21" s="39" t="s">
        <v>4131</v>
      </c>
      <c r="B21" s="19">
        <v>1</v>
      </c>
      <c r="C21" s="40">
        <f>1/62</f>
        <v>1.6129032258064516E-2</v>
      </c>
    </row>
    <row r="22" spans="1:3" x14ac:dyDescent="0.25">
      <c r="A22" s="39" t="s">
        <v>4102</v>
      </c>
      <c r="B22" s="19">
        <v>27</v>
      </c>
      <c r="C22" s="40">
        <f>27/62</f>
        <v>0.43548387096774194</v>
      </c>
    </row>
    <row r="23" spans="1:3" x14ac:dyDescent="0.25">
      <c r="A23" s="39" t="s">
        <v>4180</v>
      </c>
      <c r="B23" s="19">
        <v>62</v>
      </c>
      <c r="C23" s="43">
        <f>SUM(C19:C22)</f>
        <v>1</v>
      </c>
    </row>
    <row r="24" spans="1:3" x14ac:dyDescent="0.25">
      <c r="A24"/>
      <c r="B24"/>
      <c r="C24" s="44"/>
    </row>
    <row r="25" spans="1:3" x14ac:dyDescent="0.25">
      <c r="A25"/>
      <c r="B25"/>
      <c r="C25" s="44"/>
    </row>
    <row r="26" spans="1:3" x14ac:dyDescent="0.25">
      <c r="A26"/>
      <c r="B26"/>
      <c r="C26" s="44"/>
    </row>
    <row r="27" spans="1:3" x14ac:dyDescent="0.25">
      <c r="A27"/>
      <c r="B27"/>
      <c r="C27" s="44"/>
    </row>
    <row r="28" spans="1:3" x14ac:dyDescent="0.25">
      <c r="A28"/>
      <c r="B28"/>
      <c r="C28" s="44"/>
    </row>
    <row r="29" spans="1:3" x14ac:dyDescent="0.25">
      <c r="A29"/>
      <c r="B29"/>
      <c r="C29" s="44"/>
    </row>
    <row r="30" spans="1:3" x14ac:dyDescent="0.25">
      <c r="A30"/>
      <c r="B30"/>
      <c r="C30" s="44"/>
    </row>
    <row r="31" spans="1:3" x14ac:dyDescent="0.25">
      <c r="A31"/>
      <c r="B31"/>
      <c r="C31" s="44"/>
    </row>
    <row r="32" spans="1:3" x14ac:dyDescent="0.25">
      <c r="A32"/>
      <c r="B32"/>
      <c r="C32" s="44"/>
    </row>
    <row r="33" spans="1:3" x14ac:dyDescent="0.25">
      <c r="A33"/>
      <c r="B33"/>
      <c r="C33" s="44"/>
    </row>
    <row r="34" spans="1:3" x14ac:dyDescent="0.25">
      <c r="A34"/>
      <c r="B34"/>
      <c r="C34" s="44"/>
    </row>
    <row r="35" spans="1:3" x14ac:dyDescent="0.25">
      <c r="A35"/>
      <c r="B35"/>
      <c r="C35" s="44"/>
    </row>
    <row r="36" spans="1:3" x14ac:dyDescent="0.25">
      <c r="A36" s="41" t="s">
        <v>4190</v>
      </c>
      <c r="B36" s="41" t="s">
        <v>4191</v>
      </c>
      <c r="C36" s="40" t="s">
        <v>4195</v>
      </c>
    </row>
    <row r="37" spans="1:3" x14ac:dyDescent="0.25">
      <c r="A37" s="19" t="s">
        <v>4192</v>
      </c>
      <c r="B37" s="19">
        <v>83</v>
      </c>
      <c r="C37" s="40">
        <f>83/216</f>
        <v>0.38425925925925924</v>
      </c>
    </row>
    <row r="38" spans="1:3" x14ac:dyDescent="0.25">
      <c r="A38" s="19" t="s">
        <v>4193</v>
      </c>
      <c r="B38" s="19">
        <v>71</v>
      </c>
      <c r="C38" s="40">
        <f>71/216</f>
        <v>0.32870370370370372</v>
      </c>
    </row>
    <row r="39" spans="1:3" x14ac:dyDescent="0.25">
      <c r="A39" s="19" t="s">
        <v>4194</v>
      </c>
      <c r="B39" s="19">
        <v>62</v>
      </c>
      <c r="C39" s="40">
        <f>62/216</f>
        <v>0.28703703703703703</v>
      </c>
    </row>
    <row r="40" spans="1:3" x14ac:dyDescent="0.25">
      <c r="A40" s="42" t="s">
        <v>4180</v>
      </c>
      <c r="B40" s="41">
        <f>SUM(B37:B39)</f>
        <v>216</v>
      </c>
      <c r="C40" s="43">
        <f>SUM(C37:C39)</f>
        <v>1</v>
      </c>
    </row>
    <row r="60" spans="1:3" ht="30" x14ac:dyDescent="0.25">
      <c r="A60" s="38" t="s">
        <v>4179</v>
      </c>
      <c r="B60" s="19" t="s">
        <v>4183</v>
      </c>
      <c r="C60" s="40" t="s">
        <v>4195</v>
      </c>
    </row>
    <row r="61" spans="1:3" x14ac:dyDescent="0.25">
      <c r="A61" s="39" t="s">
        <v>4100</v>
      </c>
      <c r="B61" s="19">
        <v>62</v>
      </c>
      <c r="C61" s="40">
        <f>62/62</f>
        <v>1</v>
      </c>
    </row>
    <row r="62" spans="1:3" x14ac:dyDescent="0.25">
      <c r="A62" s="39" t="s">
        <v>4180</v>
      </c>
      <c r="B62" s="19">
        <v>62</v>
      </c>
      <c r="C62" s="43">
        <f>SUM(C61)</f>
        <v>1</v>
      </c>
    </row>
    <row r="63" spans="1:3" x14ac:dyDescent="0.25">
      <c r="A63"/>
      <c r="B63"/>
      <c r="C63" s="44"/>
    </row>
    <row r="64" spans="1:3" x14ac:dyDescent="0.25">
      <c r="A64"/>
      <c r="B64"/>
      <c r="C64" s="44"/>
    </row>
    <row r="65" spans="1:3" x14ac:dyDescent="0.25">
      <c r="A65"/>
      <c r="B65"/>
      <c r="C65" s="44"/>
    </row>
    <row r="66" spans="1:3" x14ac:dyDescent="0.25">
      <c r="A66"/>
      <c r="B66"/>
      <c r="C66" s="44"/>
    </row>
    <row r="67" spans="1:3" x14ac:dyDescent="0.25">
      <c r="A67"/>
      <c r="B67"/>
      <c r="C67" s="44"/>
    </row>
    <row r="68" spans="1:3" x14ac:dyDescent="0.25">
      <c r="A68"/>
      <c r="B68"/>
      <c r="C68" s="44"/>
    </row>
    <row r="69" spans="1:3" x14ac:dyDescent="0.25">
      <c r="A69"/>
      <c r="B69"/>
      <c r="C69" s="44"/>
    </row>
    <row r="70" spans="1:3" x14ac:dyDescent="0.25">
      <c r="A70"/>
      <c r="B70"/>
      <c r="C70" s="44"/>
    </row>
    <row r="71" spans="1:3" x14ac:dyDescent="0.25">
      <c r="A71"/>
      <c r="B71"/>
      <c r="C71" s="44"/>
    </row>
    <row r="72" spans="1:3" x14ac:dyDescent="0.25">
      <c r="A72"/>
      <c r="B72"/>
      <c r="C72" s="44"/>
    </row>
    <row r="73" spans="1:3" x14ac:dyDescent="0.25">
      <c r="A73"/>
      <c r="B73"/>
      <c r="C73" s="44"/>
    </row>
    <row r="74" spans="1:3" x14ac:dyDescent="0.25">
      <c r="A74"/>
      <c r="B74"/>
      <c r="C74" s="44"/>
    </row>
    <row r="75" spans="1:3" x14ac:dyDescent="0.25">
      <c r="A75"/>
      <c r="B75"/>
      <c r="C75" s="44"/>
    </row>
    <row r="76" spans="1:3" x14ac:dyDescent="0.25">
      <c r="A76"/>
      <c r="B76"/>
      <c r="C76" s="44"/>
    </row>
    <row r="77" spans="1:3" x14ac:dyDescent="0.25">
      <c r="A77"/>
      <c r="B77"/>
      <c r="C77" s="44"/>
    </row>
    <row r="79" spans="1:3" ht="30" x14ac:dyDescent="0.25">
      <c r="A79" s="38" t="s">
        <v>4179</v>
      </c>
      <c r="B79" s="19" t="s">
        <v>4184</v>
      </c>
      <c r="C79" s="40" t="s">
        <v>4195</v>
      </c>
    </row>
    <row r="80" spans="1:3" x14ac:dyDescent="0.25">
      <c r="A80" s="39" t="s">
        <v>4098</v>
      </c>
      <c r="B80" s="19">
        <v>61</v>
      </c>
      <c r="C80" s="40">
        <f>61/62</f>
        <v>0.9838709677419355</v>
      </c>
    </row>
    <row r="81" spans="1:3" x14ac:dyDescent="0.25">
      <c r="A81" s="39" t="s">
        <v>4099</v>
      </c>
      <c r="B81" s="19">
        <v>1</v>
      </c>
      <c r="C81" s="40">
        <f>1/62</f>
        <v>1.6129032258064516E-2</v>
      </c>
    </row>
    <row r="82" spans="1:3" x14ac:dyDescent="0.25">
      <c r="A82" s="39" t="s">
        <v>4180</v>
      </c>
      <c r="B82" s="19">
        <v>62</v>
      </c>
      <c r="C82" s="43">
        <f>SUM(C80:C81)</f>
        <v>1</v>
      </c>
    </row>
    <row r="83" spans="1:3" x14ac:dyDescent="0.25">
      <c r="A83"/>
      <c r="B83"/>
      <c r="C83" s="44"/>
    </row>
    <row r="84" spans="1:3" x14ac:dyDescent="0.25">
      <c r="A84"/>
      <c r="B84"/>
      <c r="C84" s="44"/>
    </row>
    <row r="85" spans="1:3" x14ac:dyDescent="0.25">
      <c r="A85"/>
      <c r="B85"/>
      <c r="C85" s="44"/>
    </row>
    <row r="86" spans="1:3" x14ac:dyDescent="0.25">
      <c r="A86"/>
      <c r="B86"/>
      <c r="C86" s="44"/>
    </row>
    <row r="87" spans="1:3" x14ac:dyDescent="0.25">
      <c r="A87"/>
      <c r="B87"/>
      <c r="C87" s="44"/>
    </row>
    <row r="88" spans="1:3" x14ac:dyDescent="0.25">
      <c r="A88"/>
      <c r="B88"/>
      <c r="C88" s="44"/>
    </row>
    <row r="89" spans="1:3" x14ac:dyDescent="0.25">
      <c r="A89"/>
      <c r="B89"/>
      <c r="C89" s="44"/>
    </row>
    <row r="90" spans="1:3" x14ac:dyDescent="0.25">
      <c r="A90"/>
      <c r="B90"/>
      <c r="C90" s="44"/>
    </row>
    <row r="91" spans="1:3" x14ac:dyDescent="0.25">
      <c r="A91"/>
      <c r="B91"/>
      <c r="C91" s="44"/>
    </row>
    <row r="92" spans="1:3" x14ac:dyDescent="0.25">
      <c r="A92"/>
      <c r="B92"/>
      <c r="C92" s="44"/>
    </row>
    <row r="93" spans="1:3" x14ac:dyDescent="0.25">
      <c r="A93"/>
      <c r="B93"/>
      <c r="C93" s="44"/>
    </row>
    <row r="94" spans="1:3" x14ac:dyDescent="0.25">
      <c r="A94"/>
      <c r="B94"/>
      <c r="C94" s="44"/>
    </row>
    <row r="95" spans="1:3" x14ac:dyDescent="0.25">
      <c r="A95"/>
      <c r="B95"/>
      <c r="C95" s="44"/>
    </row>
    <row r="96" spans="1:3" x14ac:dyDescent="0.25">
      <c r="A96"/>
      <c r="B96"/>
      <c r="C96" s="44"/>
    </row>
    <row r="98" spans="1:3" ht="30" x14ac:dyDescent="0.25">
      <c r="A98" s="38" t="s">
        <v>4179</v>
      </c>
      <c r="B98" s="19" t="s">
        <v>4185</v>
      </c>
      <c r="C98" s="40" t="s">
        <v>4195</v>
      </c>
    </row>
    <row r="99" spans="1:3" x14ac:dyDescent="0.25">
      <c r="A99" s="39" t="s">
        <v>4105</v>
      </c>
      <c r="B99" s="19">
        <v>18</v>
      </c>
      <c r="C99" s="40">
        <f>18/62</f>
        <v>0.29032258064516131</v>
      </c>
    </row>
    <row r="100" spans="1:3" x14ac:dyDescent="0.25">
      <c r="A100" s="39" t="s">
        <v>4149</v>
      </c>
      <c r="B100" s="19">
        <v>12</v>
      </c>
      <c r="C100" s="40">
        <f>12/62</f>
        <v>0.19354838709677419</v>
      </c>
    </row>
    <row r="101" spans="1:3" x14ac:dyDescent="0.25">
      <c r="A101" s="39" t="s">
        <v>4139</v>
      </c>
      <c r="B101" s="19">
        <v>14</v>
      </c>
      <c r="C101" s="40">
        <f>14/62</f>
        <v>0.22580645161290322</v>
      </c>
    </row>
    <row r="102" spans="1:3" x14ac:dyDescent="0.25">
      <c r="A102" s="39" t="s">
        <v>4168</v>
      </c>
      <c r="B102" s="19">
        <v>4</v>
      </c>
      <c r="C102" s="40">
        <f>4/62</f>
        <v>6.4516129032258063E-2</v>
      </c>
    </row>
    <row r="103" spans="1:3" x14ac:dyDescent="0.25">
      <c r="A103" s="39" t="s">
        <v>4128</v>
      </c>
      <c r="B103" s="19">
        <v>14</v>
      </c>
      <c r="C103" s="40">
        <f>14/62</f>
        <v>0.22580645161290322</v>
      </c>
    </row>
    <row r="104" spans="1:3" x14ac:dyDescent="0.25">
      <c r="A104" s="39" t="s">
        <v>4180</v>
      </c>
      <c r="B104" s="19">
        <v>62</v>
      </c>
      <c r="C104" s="43">
        <f>SUM(C99:C103)</f>
        <v>1</v>
      </c>
    </row>
    <row r="105" spans="1:3" x14ac:dyDescent="0.25">
      <c r="A105"/>
      <c r="B105"/>
      <c r="C105" s="44"/>
    </row>
    <row r="106" spans="1:3" x14ac:dyDescent="0.25">
      <c r="A106"/>
      <c r="B106"/>
      <c r="C106" s="44"/>
    </row>
    <row r="107" spans="1:3" x14ac:dyDescent="0.25">
      <c r="A107"/>
      <c r="B107"/>
      <c r="C107" s="44"/>
    </row>
    <row r="108" spans="1:3" x14ac:dyDescent="0.25">
      <c r="A108"/>
      <c r="B108"/>
      <c r="C108" s="44"/>
    </row>
    <row r="109" spans="1:3" x14ac:dyDescent="0.25">
      <c r="A109"/>
      <c r="B109"/>
      <c r="C109" s="44"/>
    </row>
    <row r="110" spans="1:3" x14ac:dyDescent="0.25">
      <c r="A110"/>
      <c r="B110"/>
      <c r="C110" s="44"/>
    </row>
    <row r="111" spans="1:3" x14ac:dyDescent="0.25">
      <c r="A111"/>
      <c r="B111"/>
      <c r="C111" s="44"/>
    </row>
    <row r="112" spans="1:3" x14ac:dyDescent="0.25">
      <c r="A112"/>
      <c r="B112"/>
      <c r="C112" s="44"/>
    </row>
    <row r="113" spans="1:3" x14ac:dyDescent="0.25">
      <c r="A113"/>
      <c r="B113"/>
      <c r="C113" s="44"/>
    </row>
    <row r="114" spans="1:3" x14ac:dyDescent="0.25">
      <c r="A114"/>
      <c r="B114"/>
      <c r="C114" s="44"/>
    </row>
    <row r="115" spans="1:3" x14ac:dyDescent="0.25">
      <c r="A115"/>
      <c r="B115"/>
      <c r="C115" s="44"/>
    </row>
    <row r="117" spans="1:3" x14ac:dyDescent="0.25">
      <c r="A117" s="34" t="s">
        <v>4179</v>
      </c>
      <c r="B117" s="35" t="s">
        <v>4186</v>
      </c>
      <c r="C117" s="45" t="s">
        <v>4195</v>
      </c>
    </row>
    <row r="118" spans="1:3" x14ac:dyDescent="0.25">
      <c r="A118" s="36" t="s">
        <v>4178</v>
      </c>
      <c r="B118" s="35">
        <v>1</v>
      </c>
      <c r="C118" s="45">
        <f>1/62</f>
        <v>1.6129032258064516E-2</v>
      </c>
    </row>
    <row r="119" spans="1:3" x14ac:dyDescent="0.25">
      <c r="A119" s="36" t="s">
        <v>4171</v>
      </c>
      <c r="B119" s="35">
        <v>1</v>
      </c>
      <c r="C119" s="45">
        <f t="shared" ref="C119:C135" si="0">1/62</f>
        <v>1.6129032258064516E-2</v>
      </c>
    </row>
    <row r="120" spans="1:3" x14ac:dyDescent="0.25">
      <c r="A120" s="36" t="s">
        <v>4148</v>
      </c>
      <c r="B120" s="35">
        <v>16</v>
      </c>
      <c r="C120" s="45">
        <f>16/62</f>
        <v>0.25806451612903225</v>
      </c>
    </row>
    <row r="121" spans="1:3" x14ac:dyDescent="0.25">
      <c r="A121" s="36" t="s">
        <v>4127</v>
      </c>
      <c r="B121" s="35">
        <v>4</v>
      </c>
      <c r="C121" s="45">
        <f>4/62</f>
        <v>6.4516129032258063E-2</v>
      </c>
    </row>
    <row r="122" spans="1:3" x14ac:dyDescent="0.25">
      <c r="A122" s="36" t="s">
        <v>4114</v>
      </c>
      <c r="B122" s="35">
        <v>1</v>
      </c>
      <c r="C122" s="45">
        <f t="shared" si="0"/>
        <v>1.6129032258064516E-2</v>
      </c>
    </row>
    <row r="123" spans="1:3" x14ac:dyDescent="0.25">
      <c r="A123" s="36" t="s">
        <v>4123</v>
      </c>
      <c r="B123" s="35">
        <v>1</v>
      </c>
      <c r="C123" s="45">
        <f t="shared" si="0"/>
        <v>1.6129032258064516E-2</v>
      </c>
    </row>
    <row r="124" spans="1:3" x14ac:dyDescent="0.25">
      <c r="A124" s="36" t="s">
        <v>4104</v>
      </c>
      <c r="B124" s="35">
        <v>4</v>
      </c>
      <c r="C124" s="45">
        <f>4/62</f>
        <v>6.4516129032258063E-2</v>
      </c>
    </row>
    <row r="125" spans="1:3" x14ac:dyDescent="0.25">
      <c r="A125" s="36" t="s">
        <v>4118</v>
      </c>
      <c r="B125" s="35">
        <v>5</v>
      </c>
      <c r="C125" s="45">
        <f>5/62</f>
        <v>8.0645161290322578E-2</v>
      </c>
    </row>
    <row r="126" spans="1:3" x14ac:dyDescent="0.25">
      <c r="A126" s="36" t="s">
        <v>4126</v>
      </c>
      <c r="B126" s="35">
        <v>2</v>
      </c>
      <c r="C126" s="45">
        <f>2/62</f>
        <v>3.2258064516129031E-2</v>
      </c>
    </row>
    <row r="127" spans="1:3" x14ac:dyDescent="0.25">
      <c r="A127" s="36" t="s">
        <v>4164</v>
      </c>
      <c r="B127" s="35">
        <v>1</v>
      </c>
      <c r="C127" s="45">
        <f t="shared" si="0"/>
        <v>1.6129032258064516E-2</v>
      </c>
    </row>
    <row r="128" spans="1:3" x14ac:dyDescent="0.25">
      <c r="A128" s="36" t="s">
        <v>4166</v>
      </c>
      <c r="B128" s="35">
        <v>4</v>
      </c>
      <c r="C128" s="45">
        <f>4/62</f>
        <v>6.4516129032258063E-2</v>
      </c>
    </row>
    <row r="129" spans="1:3" x14ac:dyDescent="0.25">
      <c r="A129" s="36" t="s">
        <v>4145</v>
      </c>
      <c r="B129" s="35">
        <v>1</v>
      </c>
      <c r="C129" s="45">
        <f t="shared" si="0"/>
        <v>1.6129032258064516E-2</v>
      </c>
    </row>
    <row r="130" spans="1:3" x14ac:dyDescent="0.25">
      <c r="A130" s="36" t="s">
        <v>4167</v>
      </c>
      <c r="B130" s="35">
        <v>4</v>
      </c>
      <c r="C130" s="45">
        <f>4/62</f>
        <v>6.4516129032258063E-2</v>
      </c>
    </row>
    <row r="131" spans="1:3" x14ac:dyDescent="0.25">
      <c r="A131" s="36" t="s">
        <v>4157</v>
      </c>
      <c r="B131" s="35">
        <v>9</v>
      </c>
      <c r="C131" s="45">
        <f>9/62</f>
        <v>0.14516129032258066</v>
      </c>
    </row>
    <row r="132" spans="1:3" x14ac:dyDescent="0.25">
      <c r="A132" s="36" t="s">
        <v>4134</v>
      </c>
      <c r="B132" s="35">
        <v>3</v>
      </c>
      <c r="C132" s="45">
        <f>3/62</f>
        <v>4.8387096774193547E-2</v>
      </c>
    </row>
    <row r="133" spans="1:3" x14ac:dyDescent="0.25">
      <c r="A133" s="36" t="s">
        <v>4159</v>
      </c>
      <c r="B133" s="35">
        <v>2</v>
      </c>
      <c r="C133" s="45">
        <f>2/62</f>
        <v>3.2258064516129031E-2</v>
      </c>
    </row>
    <row r="134" spans="1:3" x14ac:dyDescent="0.25">
      <c r="A134" s="36" t="s">
        <v>4163</v>
      </c>
      <c r="B134" s="35">
        <v>2</v>
      </c>
      <c r="C134" s="45">
        <f>2/62</f>
        <v>3.2258064516129031E-2</v>
      </c>
    </row>
    <row r="135" spans="1:3" x14ac:dyDescent="0.25">
      <c r="A135" s="36" t="s">
        <v>4176</v>
      </c>
      <c r="B135" s="35">
        <v>1</v>
      </c>
      <c r="C135" s="45">
        <f t="shared" si="0"/>
        <v>1.6129032258064516E-2</v>
      </c>
    </row>
    <row r="136" spans="1:3" x14ac:dyDescent="0.25">
      <c r="A136" s="36" t="s">
        <v>4180</v>
      </c>
      <c r="B136" s="35">
        <v>62</v>
      </c>
      <c r="C136" s="43">
        <f>SUM(C118:C135)</f>
        <v>0.99999999999999967</v>
      </c>
    </row>
    <row r="149" spans="1:3" ht="30" x14ac:dyDescent="0.25">
      <c r="A149" s="38" t="s">
        <v>4179</v>
      </c>
      <c r="B149" s="19" t="s">
        <v>4187</v>
      </c>
      <c r="C149" s="40" t="s">
        <v>4195</v>
      </c>
    </row>
    <row r="150" spans="1:3" x14ac:dyDescent="0.25">
      <c r="A150" s="39" t="s">
        <v>4106</v>
      </c>
      <c r="B150" s="19">
        <v>4</v>
      </c>
      <c r="C150" s="40">
        <f>4/62</f>
        <v>6.4516129032258063E-2</v>
      </c>
    </row>
    <row r="151" spans="1:3" x14ac:dyDescent="0.25">
      <c r="A151" s="39" t="s">
        <v>4150</v>
      </c>
      <c r="B151" s="19">
        <v>13</v>
      </c>
      <c r="C151" s="40">
        <f>13/62</f>
        <v>0.20967741935483872</v>
      </c>
    </row>
    <row r="152" spans="1:3" x14ac:dyDescent="0.25">
      <c r="A152" s="39" t="s">
        <v>4119</v>
      </c>
      <c r="B152" s="19">
        <v>8</v>
      </c>
      <c r="C152" s="40">
        <f>8/62</f>
        <v>0.12903225806451613</v>
      </c>
    </row>
    <row r="153" spans="1:3" x14ac:dyDescent="0.25">
      <c r="A153" s="39" t="s">
        <v>4115</v>
      </c>
      <c r="B153" s="19">
        <v>17</v>
      </c>
      <c r="C153" s="40">
        <f>17/62</f>
        <v>0.27419354838709675</v>
      </c>
    </row>
    <row r="154" spans="1:3" x14ac:dyDescent="0.25">
      <c r="A154" s="39" t="s">
        <v>4135</v>
      </c>
      <c r="B154" s="19">
        <v>6</v>
      </c>
      <c r="C154" s="40">
        <f>6/62</f>
        <v>9.6774193548387094E-2</v>
      </c>
    </row>
    <row r="155" spans="1:3" x14ac:dyDescent="0.25">
      <c r="A155" s="39" t="s">
        <v>4161</v>
      </c>
      <c r="B155" s="19">
        <v>2</v>
      </c>
      <c r="C155" s="40">
        <f>2/62</f>
        <v>3.2258064516129031E-2</v>
      </c>
    </row>
    <row r="156" spans="1:3" x14ac:dyDescent="0.25">
      <c r="A156" s="39" t="s">
        <v>4140</v>
      </c>
      <c r="B156" s="19">
        <v>12</v>
      </c>
      <c r="C156" s="40">
        <f>12/62</f>
        <v>0.19354838709677419</v>
      </c>
    </row>
    <row r="157" spans="1:3" x14ac:dyDescent="0.25">
      <c r="A157" s="39" t="s">
        <v>4180</v>
      </c>
      <c r="B157" s="19">
        <v>62</v>
      </c>
      <c r="C157" s="43">
        <f>SUM(C150:C156)</f>
        <v>1</v>
      </c>
    </row>
    <row r="158" spans="1:3" x14ac:dyDescent="0.25">
      <c r="A158"/>
      <c r="B158"/>
      <c r="C158" s="44"/>
    </row>
    <row r="159" spans="1:3" x14ac:dyDescent="0.25">
      <c r="A159"/>
      <c r="B159"/>
      <c r="C159" s="44"/>
    </row>
    <row r="160" spans="1:3" x14ac:dyDescent="0.25">
      <c r="A160"/>
      <c r="B160"/>
      <c r="C160" s="44"/>
    </row>
    <row r="161" spans="1:3" x14ac:dyDescent="0.25">
      <c r="A161"/>
      <c r="B161"/>
      <c r="C161" s="44"/>
    </row>
    <row r="162" spans="1:3" x14ac:dyDescent="0.25">
      <c r="A162"/>
      <c r="B162"/>
      <c r="C162" s="44"/>
    </row>
    <row r="163" spans="1:3" x14ac:dyDescent="0.25">
      <c r="A163"/>
      <c r="B163"/>
      <c r="C163" s="44"/>
    </row>
    <row r="164" spans="1:3" x14ac:dyDescent="0.25">
      <c r="A164"/>
      <c r="B164"/>
      <c r="C164" s="44"/>
    </row>
    <row r="165" spans="1:3" x14ac:dyDescent="0.25">
      <c r="A165"/>
      <c r="B165"/>
      <c r="C165" s="44"/>
    </row>
    <row r="166" spans="1:3" x14ac:dyDescent="0.25">
      <c r="A166"/>
      <c r="B166"/>
      <c r="C166" s="44"/>
    </row>
    <row r="172" spans="1:3" x14ac:dyDescent="0.25">
      <c r="A172" s="34" t="s">
        <v>4179</v>
      </c>
      <c r="B172" s="35" t="s">
        <v>4188</v>
      </c>
      <c r="C172" s="45" t="s">
        <v>4195</v>
      </c>
    </row>
    <row r="173" spans="1:3" x14ac:dyDescent="0.25">
      <c r="A173" s="36" t="s">
        <v>97</v>
      </c>
      <c r="B173" s="35">
        <v>3</v>
      </c>
      <c r="C173" s="45">
        <f>3/62</f>
        <v>4.8387096774193547E-2</v>
      </c>
    </row>
    <row r="174" spans="1:3" x14ac:dyDescent="0.25">
      <c r="A174" s="36" t="s">
        <v>674</v>
      </c>
      <c r="B174" s="35">
        <v>5</v>
      </c>
      <c r="C174" s="45">
        <f>5/62</f>
        <v>8.0645161290322578E-2</v>
      </c>
    </row>
    <row r="175" spans="1:3" x14ac:dyDescent="0.25">
      <c r="A175" s="36" t="s">
        <v>1179</v>
      </c>
      <c r="B175" s="35">
        <v>17</v>
      </c>
      <c r="C175" s="45">
        <f>17/62</f>
        <v>0.27419354838709675</v>
      </c>
    </row>
    <row r="176" spans="1:3" x14ac:dyDescent="0.25">
      <c r="A176" s="36" t="s">
        <v>46</v>
      </c>
      <c r="B176" s="35">
        <v>23</v>
      </c>
      <c r="C176" s="45">
        <f>23/62</f>
        <v>0.37096774193548387</v>
      </c>
    </row>
    <row r="177" spans="1:3" x14ac:dyDescent="0.25">
      <c r="A177" s="36" t="s">
        <v>1869</v>
      </c>
      <c r="B177" s="35">
        <v>14</v>
      </c>
      <c r="C177" s="45">
        <f>14/62</f>
        <v>0.22580645161290322</v>
      </c>
    </row>
    <row r="178" spans="1:3" x14ac:dyDescent="0.25">
      <c r="A178" s="36" t="s">
        <v>4180</v>
      </c>
      <c r="B178" s="35">
        <v>62</v>
      </c>
      <c r="C178" s="46">
        <f>SUM(C173:C177)</f>
        <v>1</v>
      </c>
    </row>
    <row r="179" spans="1:3" x14ac:dyDescent="0.25">
      <c r="A179"/>
      <c r="B179"/>
      <c r="C179" s="44"/>
    </row>
    <row r="180" spans="1:3" x14ac:dyDescent="0.25">
      <c r="A180"/>
      <c r="B180"/>
      <c r="C180" s="44"/>
    </row>
    <row r="181" spans="1:3" x14ac:dyDescent="0.25">
      <c r="A181"/>
      <c r="B181"/>
      <c r="C181" s="44"/>
    </row>
    <row r="182" spans="1:3" x14ac:dyDescent="0.25">
      <c r="A182"/>
      <c r="B182"/>
      <c r="C182" s="44"/>
    </row>
    <row r="183" spans="1:3" x14ac:dyDescent="0.25">
      <c r="A183"/>
      <c r="B183"/>
      <c r="C183" s="44"/>
    </row>
    <row r="184" spans="1:3" x14ac:dyDescent="0.25">
      <c r="A184"/>
      <c r="B184"/>
      <c r="C184" s="44"/>
    </row>
    <row r="185" spans="1:3" x14ac:dyDescent="0.25">
      <c r="A185"/>
      <c r="B185"/>
      <c r="C185" s="44"/>
    </row>
    <row r="186" spans="1:3" x14ac:dyDescent="0.25">
      <c r="A186"/>
      <c r="B186"/>
      <c r="C186" s="44"/>
    </row>
    <row r="187" spans="1:3" x14ac:dyDescent="0.25">
      <c r="A187"/>
      <c r="B187"/>
      <c r="C187" s="44"/>
    </row>
    <row r="188" spans="1:3" x14ac:dyDescent="0.25">
      <c r="A188"/>
      <c r="B188"/>
      <c r="C188" s="44"/>
    </row>
    <row r="189" spans="1:3" x14ac:dyDescent="0.25">
      <c r="A189" s="34" t="s">
        <v>4179</v>
      </c>
      <c r="B189" s="35" t="s">
        <v>4189</v>
      </c>
      <c r="C189" s="44"/>
    </row>
    <row r="190" spans="1:3" x14ac:dyDescent="0.25">
      <c r="A190" s="36" t="s">
        <v>97</v>
      </c>
      <c r="B190" s="37">
        <v>21.333333333333332</v>
      </c>
      <c r="C190" s="44"/>
    </row>
    <row r="191" spans="1:3" x14ac:dyDescent="0.25">
      <c r="A191" s="36" t="s">
        <v>674</v>
      </c>
      <c r="B191" s="37">
        <v>19</v>
      </c>
      <c r="C191" s="44"/>
    </row>
    <row r="192" spans="1:3" x14ac:dyDescent="0.25">
      <c r="A192" s="36" t="s">
        <v>1179</v>
      </c>
      <c r="B192" s="37">
        <v>14.117647058823529</v>
      </c>
      <c r="C192" s="44"/>
    </row>
    <row r="193" spans="1:3" x14ac:dyDescent="0.25">
      <c r="A193" s="36" t="s">
        <v>46</v>
      </c>
      <c r="B193" s="37">
        <v>13.826086956521738</v>
      </c>
      <c r="C193" s="44"/>
    </row>
    <row r="194" spans="1:3" x14ac:dyDescent="0.25">
      <c r="A194" s="36" t="s">
        <v>1869</v>
      </c>
      <c r="B194" s="37">
        <v>13.5</v>
      </c>
      <c r="C194" s="44"/>
    </row>
    <row r="195" spans="1:3" x14ac:dyDescent="0.25">
      <c r="A195" s="36" t="s">
        <v>4180</v>
      </c>
      <c r="B195" s="37">
        <v>14.612903225806452</v>
      </c>
      <c r="C195" s="44"/>
    </row>
    <row r="196" spans="1:3" x14ac:dyDescent="0.25">
      <c r="A196"/>
      <c r="B196"/>
      <c r="C196" s="44"/>
    </row>
    <row r="197" spans="1:3" x14ac:dyDescent="0.25">
      <c r="A197"/>
      <c r="B197"/>
      <c r="C197" s="44"/>
    </row>
    <row r="198" spans="1:3" x14ac:dyDescent="0.25">
      <c r="A198"/>
      <c r="B198"/>
      <c r="C198" s="44"/>
    </row>
    <row r="199" spans="1:3" x14ac:dyDescent="0.25">
      <c r="A199"/>
      <c r="B199"/>
      <c r="C199" s="44"/>
    </row>
    <row r="200" spans="1:3" x14ac:dyDescent="0.25">
      <c r="A200"/>
      <c r="B200"/>
      <c r="C200" s="44"/>
    </row>
    <row r="201" spans="1:3" x14ac:dyDescent="0.25">
      <c r="A201"/>
      <c r="B201"/>
      <c r="C201" s="44"/>
    </row>
    <row r="202" spans="1:3" x14ac:dyDescent="0.25">
      <c r="A202"/>
      <c r="B202"/>
      <c r="C202" s="44"/>
    </row>
    <row r="203" spans="1:3" x14ac:dyDescent="0.25">
      <c r="A203"/>
      <c r="B203"/>
      <c r="C203" s="44"/>
    </row>
    <row r="204" spans="1:3" x14ac:dyDescent="0.25">
      <c r="A204"/>
      <c r="B204"/>
      <c r="C204" s="44"/>
    </row>
    <row r="205" spans="1:3" x14ac:dyDescent="0.25">
      <c r="A205"/>
      <c r="B205"/>
      <c r="C205" s="44"/>
    </row>
    <row r="206" spans="1:3" x14ac:dyDescent="0.25">
      <c r="A206"/>
      <c r="B206"/>
      <c r="C206" s="44"/>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B7DB-13C4-4AE0-A8D8-E92C21820546}">
  <dimension ref="A1"/>
  <sheetViews>
    <sheetView workbookViewId="0"/>
  </sheetViews>
  <sheetFormatPr baseColWidth="10" defaultRowHeight="15" x14ac:dyDescent="0.25"/>
  <cols>
    <col min="1" max="1" width="58.140625" bestFit="1" customWidth="1"/>
    <col min="2" max="2" width="16.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vt:lpstr>
      <vt:lpstr>Registro Publico PQRSD</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Hernando Andrés García Mariño</cp:lastModifiedBy>
  <cp:lastPrinted>2022-12-13T21:15:18Z</cp:lastPrinted>
  <dcterms:created xsi:type="dcterms:W3CDTF">2022-07-11T19:27:43Z</dcterms:created>
  <dcterms:modified xsi:type="dcterms:W3CDTF">2023-12-14T16:34:46Z</dcterms:modified>
</cp:coreProperties>
</file>