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laura.ariza\Downloads\"/>
    </mc:Choice>
  </mc:AlternateContent>
  <bookViews>
    <workbookView xWindow="0" yWindow="0" windowWidth="20490" windowHeight="7650" activeTab="1"/>
  </bookViews>
  <sheets>
    <sheet name="Registro Publico 1er trimestre" sheetId="2" r:id="rId1"/>
    <sheet name="Gráficas 1er trimestre" sheetId="7" r:id="rId2"/>
  </sheets>
  <externalReferences>
    <externalReference r:id="rId3"/>
  </externalReferences>
  <definedNames>
    <definedName name="_xlnm._FilterDatabase" localSheetId="1" hidden="1">'Gráficas 1er trimestre'!$A$90:$C$90</definedName>
    <definedName name="_xlnm._FilterDatabase" localSheetId="0" hidden="1">'Registro Publico 1er trimestre'!$A$1:$AY$488</definedName>
  </definedNames>
  <calcPr calcId="162913"/>
  <pivotCaches>
    <pivotCache cacheId="1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5" i="7" l="1"/>
  <c r="C114" i="7"/>
  <c r="C113" i="7"/>
  <c r="C112" i="7"/>
  <c r="C111" i="7"/>
  <c r="C110" i="7"/>
  <c r="C109" i="7"/>
  <c r="C108" i="7"/>
  <c r="C107" i="7"/>
  <c r="C106" i="7"/>
  <c r="C105" i="7"/>
  <c r="C104" i="7"/>
  <c r="C103" i="7"/>
  <c r="C102" i="7"/>
  <c r="C101" i="7"/>
  <c r="C100" i="7"/>
  <c r="C99" i="7"/>
  <c r="C98" i="7"/>
  <c r="C97" i="7"/>
  <c r="C96" i="7"/>
  <c r="C95" i="7"/>
  <c r="C94" i="7"/>
  <c r="C93" i="7"/>
  <c r="C92" i="7"/>
  <c r="C91" i="7"/>
  <c r="C83" i="7"/>
  <c r="C82" i="7"/>
  <c r="C81" i="7"/>
  <c r="C80" i="7"/>
  <c r="C79" i="7"/>
  <c r="C78" i="7"/>
  <c r="C70" i="7"/>
  <c r="C69" i="7"/>
  <c r="C68" i="7"/>
  <c r="C67" i="7"/>
  <c r="C66" i="7"/>
  <c r="C60" i="7"/>
  <c r="C59" i="7"/>
  <c r="C49" i="7"/>
  <c r="C48" i="7"/>
  <c r="C47" i="7"/>
  <c r="C46" i="7"/>
  <c r="C45" i="7"/>
  <c r="C44" i="7"/>
  <c r="C43" i="7"/>
  <c r="C32" i="7"/>
  <c r="B32" i="7"/>
  <c r="C31" i="7"/>
  <c r="C30" i="7"/>
  <c r="C29" i="7"/>
  <c r="C18" i="7"/>
  <c r="C17" i="7"/>
  <c r="C16" i="7"/>
  <c r="C15" i="7"/>
  <c r="C6" i="7"/>
  <c r="C5" i="7"/>
  <c r="C4" i="7"/>
  <c r="D3" i="7"/>
  <c r="C3" i="7"/>
  <c r="R488" i="2"/>
  <c r="Q488" i="2"/>
  <c r="R487" i="2"/>
  <c r="Q487" i="2"/>
  <c r="R486" i="2"/>
  <c r="Q486" i="2"/>
  <c r="R485" i="2"/>
  <c r="Q485" i="2"/>
  <c r="R484" i="2"/>
  <c r="Q484" i="2"/>
  <c r="R483" i="2"/>
  <c r="Q483" i="2"/>
  <c r="R482" i="2"/>
  <c r="Q482" i="2"/>
  <c r="R481" i="2"/>
  <c r="Q481" i="2"/>
  <c r="R480" i="2"/>
  <c r="Q480" i="2"/>
  <c r="R479" i="2"/>
  <c r="Q479" i="2"/>
  <c r="R478" i="2"/>
  <c r="Q478" i="2"/>
  <c r="R477" i="2"/>
  <c r="Q477" i="2"/>
  <c r="R476" i="2"/>
  <c r="Q476" i="2"/>
  <c r="R475" i="2"/>
  <c r="Q475" i="2"/>
  <c r="R474" i="2"/>
  <c r="Q474" i="2"/>
  <c r="R473" i="2"/>
  <c r="Q473" i="2"/>
  <c r="R472" i="2"/>
  <c r="Q472" i="2"/>
  <c r="R471" i="2"/>
  <c r="Q471" i="2"/>
  <c r="R470" i="2"/>
  <c r="Q470" i="2"/>
  <c r="R469" i="2"/>
  <c r="Q469" i="2"/>
  <c r="R468" i="2"/>
  <c r="Q468" i="2"/>
  <c r="R467" i="2"/>
  <c r="Q467" i="2"/>
  <c r="R466" i="2"/>
  <c r="Q466" i="2"/>
  <c r="R465" i="2"/>
  <c r="Q465" i="2"/>
  <c r="R464" i="2"/>
  <c r="Q464" i="2"/>
  <c r="R463" i="2"/>
  <c r="Q463" i="2"/>
  <c r="R462" i="2"/>
  <c r="Q462" i="2"/>
  <c r="R461" i="2"/>
  <c r="Q461" i="2"/>
  <c r="R460" i="2"/>
  <c r="Q460" i="2"/>
  <c r="R459" i="2"/>
  <c r="Q459" i="2"/>
  <c r="R458" i="2"/>
  <c r="Q458" i="2"/>
  <c r="R457" i="2"/>
  <c r="Q457" i="2"/>
  <c r="R456" i="2"/>
  <c r="Q456" i="2"/>
  <c r="R455" i="2"/>
  <c r="Q455" i="2"/>
  <c r="R454" i="2"/>
  <c r="Q454" i="2"/>
  <c r="R453" i="2"/>
  <c r="Q453" i="2"/>
  <c r="R452" i="2"/>
  <c r="Q452" i="2"/>
  <c r="R451" i="2"/>
  <c r="Q451" i="2"/>
  <c r="R450" i="2"/>
  <c r="Q450" i="2"/>
  <c r="R449" i="2"/>
  <c r="Q449" i="2"/>
  <c r="R448" i="2"/>
  <c r="Q448" i="2"/>
  <c r="R447" i="2"/>
  <c r="Q447" i="2"/>
  <c r="R446" i="2"/>
  <c r="Q446" i="2"/>
  <c r="R445" i="2"/>
  <c r="Q445" i="2"/>
  <c r="R444" i="2"/>
  <c r="Q444" i="2"/>
  <c r="R443" i="2"/>
  <c r="Q443" i="2"/>
  <c r="R442" i="2"/>
  <c r="Q442" i="2"/>
  <c r="R441" i="2"/>
  <c r="Q441" i="2"/>
  <c r="R440" i="2"/>
  <c r="Q440" i="2"/>
  <c r="R439" i="2"/>
  <c r="Q439" i="2"/>
  <c r="R438" i="2"/>
  <c r="Q438" i="2"/>
  <c r="R437" i="2"/>
  <c r="Q437" i="2"/>
  <c r="R436" i="2"/>
  <c r="Q436" i="2"/>
  <c r="R435" i="2"/>
  <c r="Q435" i="2"/>
  <c r="R434" i="2"/>
  <c r="Q434" i="2"/>
  <c r="R433" i="2"/>
  <c r="Q433" i="2"/>
  <c r="R432" i="2"/>
  <c r="Q432" i="2"/>
  <c r="R431" i="2"/>
  <c r="Q431" i="2"/>
  <c r="R430" i="2"/>
  <c r="Q430" i="2"/>
  <c r="R429" i="2"/>
  <c r="Q429" i="2"/>
  <c r="R428" i="2"/>
  <c r="Q428" i="2"/>
  <c r="R427" i="2"/>
  <c r="Q427" i="2"/>
  <c r="R426" i="2"/>
  <c r="Q426" i="2"/>
  <c r="R425" i="2"/>
  <c r="Q425" i="2"/>
  <c r="R424" i="2"/>
  <c r="Q424" i="2"/>
  <c r="R423" i="2"/>
  <c r="Q423" i="2"/>
  <c r="R422" i="2"/>
  <c r="Q422" i="2"/>
  <c r="R421" i="2"/>
  <c r="Q421" i="2"/>
  <c r="R420" i="2"/>
  <c r="Q420" i="2"/>
  <c r="R419" i="2"/>
  <c r="Q419" i="2"/>
  <c r="R418" i="2"/>
  <c r="Q418" i="2"/>
  <c r="R417" i="2"/>
  <c r="Q417" i="2"/>
  <c r="R416" i="2"/>
  <c r="Q416" i="2"/>
  <c r="R415" i="2"/>
  <c r="Q415" i="2"/>
  <c r="R414" i="2"/>
  <c r="Q414" i="2"/>
  <c r="R413" i="2"/>
  <c r="Q413" i="2"/>
  <c r="R412" i="2"/>
  <c r="Q412" i="2"/>
  <c r="R411" i="2"/>
  <c r="Q411" i="2"/>
  <c r="R410" i="2"/>
  <c r="Q410" i="2"/>
  <c r="R409" i="2"/>
  <c r="Q409" i="2"/>
  <c r="R408" i="2"/>
  <c r="Q408" i="2"/>
  <c r="R407" i="2"/>
  <c r="Q407" i="2"/>
  <c r="R406" i="2"/>
  <c r="Q406" i="2"/>
  <c r="R405" i="2"/>
  <c r="Q405" i="2"/>
  <c r="R404" i="2"/>
  <c r="Q404" i="2"/>
  <c r="R403" i="2"/>
  <c r="Q403" i="2"/>
  <c r="R402" i="2"/>
  <c r="Q402" i="2"/>
  <c r="R401" i="2"/>
  <c r="Q401" i="2"/>
  <c r="R400" i="2"/>
  <c r="Q400" i="2"/>
  <c r="R399" i="2"/>
  <c r="Q399" i="2"/>
  <c r="R398" i="2"/>
  <c r="Q398" i="2"/>
  <c r="R397" i="2"/>
  <c r="Q397" i="2"/>
  <c r="R396" i="2"/>
  <c r="Q396" i="2"/>
  <c r="R395" i="2"/>
  <c r="Q395" i="2"/>
  <c r="R394" i="2"/>
  <c r="Q394" i="2"/>
  <c r="R393" i="2"/>
  <c r="Q393" i="2"/>
  <c r="R392" i="2"/>
  <c r="Q392" i="2"/>
  <c r="R391" i="2"/>
  <c r="Q391" i="2"/>
  <c r="R390" i="2"/>
  <c r="Q390" i="2"/>
  <c r="R389" i="2"/>
  <c r="Q389" i="2"/>
  <c r="R388" i="2"/>
  <c r="Q388" i="2"/>
  <c r="R387" i="2"/>
  <c r="Q387" i="2"/>
  <c r="R386" i="2"/>
  <c r="Q386" i="2"/>
  <c r="R385" i="2"/>
  <c r="Q385" i="2"/>
  <c r="R384" i="2"/>
  <c r="Q384" i="2"/>
  <c r="R383" i="2"/>
  <c r="Q383" i="2"/>
  <c r="R382" i="2"/>
  <c r="Q382" i="2"/>
  <c r="R381" i="2"/>
  <c r="Q381" i="2"/>
  <c r="R380" i="2"/>
  <c r="Q380" i="2"/>
  <c r="R379" i="2"/>
  <c r="Q379" i="2"/>
  <c r="R378" i="2"/>
  <c r="Q378" i="2"/>
  <c r="R377" i="2"/>
  <c r="Q377" i="2"/>
  <c r="R376" i="2"/>
  <c r="Q376" i="2"/>
  <c r="R375" i="2"/>
  <c r="Q375" i="2"/>
  <c r="R374" i="2"/>
  <c r="Q374" i="2"/>
  <c r="R373" i="2"/>
  <c r="Q373" i="2"/>
  <c r="R372" i="2"/>
  <c r="Q372" i="2"/>
  <c r="R371" i="2"/>
  <c r="Q371" i="2"/>
  <c r="R370" i="2"/>
  <c r="Q370" i="2"/>
  <c r="R369" i="2"/>
  <c r="Q369" i="2"/>
  <c r="R368" i="2"/>
  <c r="Q368" i="2"/>
  <c r="R367" i="2"/>
  <c r="Q367" i="2"/>
  <c r="R366" i="2"/>
  <c r="Q366" i="2"/>
  <c r="R365" i="2"/>
  <c r="Q365" i="2"/>
  <c r="R364" i="2"/>
  <c r="Q364" i="2"/>
  <c r="R363" i="2"/>
  <c r="Q363" i="2"/>
  <c r="R362" i="2"/>
  <c r="Q362" i="2"/>
  <c r="R361" i="2"/>
  <c r="Q361" i="2"/>
  <c r="R360" i="2"/>
  <c r="Q360" i="2"/>
  <c r="R359" i="2"/>
  <c r="Q359" i="2"/>
  <c r="R358" i="2"/>
  <c r="Q358" i="2"/>
  <c r="R357" i="2"/>
  <c r="Q357" i="2"/>
  <c r="R356" i="2"/>
  <c r="Q356" i="2"/>
  <c r="R355" i="2"/>
  <c r="Q355" i="2"/>
  <c r="R354" i="2"/>
  <c r="Q354" i="2"/>
  <c r="R353" i="2"/>
  <c r="Q353" i="2"/>
  <c r="R352" i="2"/>
  <c r="Q352" i="2"/>
  <c r="R351" i="2"/>
  <c r="Q351" i="2"/>
  <c r="R350" i="2"/>
  <c r="Q350" i="2"/>
  <c r="R349" i="2"/>
  <c r="Q349" i="2"/>
  <c r="R348" i="2"/>
  <c r="Q348" i="2"/>
  <c r="R347" i="2"/>
  <c r="Q347" i="2"/>
  <c r="R346" i="2"/>
  <c r="Q346" i="2"/>
  <c r="R345" i="2"/>
  <c r="Q345" i="2"/>
  <c r="R344" i="2"/>
  <c r="Q344" i="2"/>
  <c r="R343" i="2"/>
  <c r="Q343" i="2"/>
  <c r="R342" i="2"/>
  <c r="Q342" i="2"/>
  <c r="R341" i="2"/>
  <c r="Q341" i="2"/>
  <c r="R340" i="2"/>
  <c r="Q340" i="2"/>
  <c r="R339" i="2"/>
  <c r="Q339" i="2"/>
  <c r="R338" i="2"/>
  <c r="Q338" i="2"/>
  <c r="R337" i="2"/>
  <c r="Q337" i="2"/>
  <c r="R336" i="2"/>
  <c r="Q336" i="2"/>
  <c r="R335" i="2"/>
  <c r="Q335" i="2"/>
  <c r="R334" i="2"/>
  <c r="Q334" i="2"/>
  <c r="R333" i="2"/>
  <c r="Q333" i="2"/>
  <c r="R332" i="2"/>
  <c r="Q332" i="2"/>
  <c r="R331" i="2"/>
  <c r="Q331" i="2"/>
  <c r="R330" i="2"/>
  <c r="Q330" i="2"/>
  <c r="R329" i="2"/>
  <c r="Q329" i="2"/>
  <c r="R328" i="2"/>
  <c r="Q328" i="2"/>
  <c r="R327" i="2"/>
  <c r="Q327" i="2"/>
  <c r="R326" i="2"/>
  <c r="Q326" i="2"/>
  <c r="R325" i="2"/>
  <c r="Q325" i="2"/>
  <c r="R324" i="2"/>
  <c r="Q324" i="2"/>
  <c r="R323" i="2"/>
  <c r="Q323" i="2"/>
  <c r="R322" i="2"/>
  <c r="Q322" i="2"/>
  <c r="R321" i="2"/>
  <c r="Q321" i="2"/>
  <c r="R320" i="2"/>
  <c r="Q320" i="2"/>
  <c r="R319" i="2"/>
  <c r="Q319" i="2"/>
  <c r="R318" i="2"/>
  <c r="Q318" i="2"/>
  <c r="R317" i="2"/>
  <c r="Q317" i="2"/>
  <c r="R316" i="2"/>
  <c r="Q316" i="2"/>
  <c r="R315" i="2"/>
  <c r="Q315" i="2"/>
  <c r="R314" i="2"/>
  <c r="Q314" i="2"/>
  <c r="R313" i="2"/>
  <c r="Q313" i="2"/>
  <c r="R312" i="2"/>
  <c r="Q312" i="2"/>
  <c r="R311" i="2"/>
  <c r="Q311" i="2"/>
  <c r="R310" i="2"/>
  <c r="Q310" i="2"/>
  <c r="R309" i="2"/>
  <c r="Q309" i="2"/>
  <c r="R308" i="2"/>
  <c r="Q308" i="2"/>
  <c r="R307" i="2"/>
  <c r="Q307" i="2"/>
  <c r="R306" i="2"/>
  <c r="Q306" i="2"/>
  <c r="R305" i="2"/>
  <c r="Q305" i="2"/>
  <c r="R304" i="2"/>
  <c r="Q304" i="2"/>
  <c r="R303" i="2"/>
  <c r="Q303" i="2"/>
  <c r="R302" i="2"/>
  <c r="Q302" i="2"/>
  <c r="R301" i="2"/>
  <c r="Q301" i="2"/>
  <c r="R300" i="2"/>
  <c r="Q300" i="2"/>
  <c r="R299" i="2"/>
  <c r="Q299" i="2"/>
  <c r="R298" i="2"/>
  <c r="Q298" i="2"/>
  <c r="R297" i="2"/>
  <c r="Q297" i="2"/>
  <c r="R296" i="2"/>
  <c r="Q296" i="2"/>
  <c r="R295" i="2"/>
  <c r="Q295" i="2"/>
  <c r="R294" i="2"/>
  <c r="Q294" i="2"/>
  <c r="R293" i="2"/>
  <c r="Q293" i="2"/>
  <c r="R292" i="2"/>
  <c r="Q292" i="2"/>
  <c r="R291" i="2"/>
  <c r="Q291" i="2"/>
  <c r="R290" i="2"/>
  <c r="Q290" i="2"/>
  <c r="R289" i="2"/>
  <c r="Q289" i="2"/>
  <c r="R288" i="2"/>
  <c r="Q288" i="2"/>
  <c r="R287" i="2"/>
  <c r="Q287" i="2"/>
  <c r="R286" i="2"/>
  <c r="Q286" i="2"/>
  <c r="R285" i="2"/>
  <c r="Q285" i="2"/>
  <c r="R284" i="2"/>
  <c r="Q284" i="2"/>
  <c r="R283" i="2"/>
  <c r="Q283" i="2"/>
  <c r="R282" i="2"/>
  <c r="Q282" i="2"/>
  <c r="R281" i="2"/>
  <c r="Q281" i="2"/>
  <c r="R280" i="2"/>
  <c r="Q280" i="2"/>
  <c r="R279" i="2"/>
  <c r="Q279" i="2"/>
  <c r="R278" i="2"/>
  <c r="Q278" i="2"/>
  <c r="R277" i="2"/>
  <c r="Q277" i="2"/>
  <c r="R276" i="2"/>
  <c r="Q276" i="2"/>
  <c r="R275" i="2"/>
  <c r="Q275" i="2"/>
  <c r="R274" i="2"/>
  <c r="Q274" i="2"/>
  <c r="R273" i="2"/>
  <c r="Q273" i="2"/>
  <c r="R272" i="2"/>
  <c r="Q272" i="2"/>
  <c r="R271" i="2"/>
  <c r="Q271" i="2"/>
  <c r="R270" i="2"/>
  <c r="Q270" i="2"/>
  <c r="R269" i="2"/>
  <c r="Q269" i="2"/>
  <c r="R268" i="2"/>
  <c r="Q268" i="2"/>
  <c r="R267" i="2"/>
  <c r="Q267" i="2"/>
  <c r="R266" i="2"/>
  <c r="Q266" i="2"/>
  <c r="R265" i="2"/>
  <c r="Q265" i="2"/>
  <c r="R264" i="2"/>
  <c r="Q264" i="2"/>
  <c r="R263" i="2"/>
  <c r="Q263" i="2"/>
  <c r="R262" i="2"/>
  <c r="Q262" i="2"/>
  <c r="R261" i="2"/>
  <c r="Q261" i="2"/>
  <c r="R260" i="2"/>
  <c r="Q260" i="2"/>
  <c r="R259" i="2"/>
  <c r="Q259" i="2"/>
  <c r="R258" i="2"/>
  <c r="Q258" i="2"/>
  <c r="R257" i="2"/>
  <c r="Q257" i="2"/>
  <c r="R256" i="2"/>
  <c r="Q256" i="2"/>
  <c r="R255" i="2"/>
  <c r="Q255" i="2"/>
  <c r="R254" i="2"/>
  <c r="Q254" i="2"/>
  <c r="R253" i="2"/>
  <c r="Q253" i="2"/>
  <c r="R252" i="2"/>
  <c r="Q252" i="2"/>
  <c r="R251" i="2"/>
  <c r="Q251" i="2"/>
  <c r="R250" i="2"/>
  <c r="Q250" i="2"/>
  <c r="R249" i="2"/>
  <c r="Q249" i="2"/>
  <c r="R248" i="2"/>
  <c r="Q248" i="2"/>
  <c r="R247" i="2"/>
  <c r="Q247" i="2"/>
  <c r="R246" i="2"/>
  <c r="Q246" i="2"/>
  <c r="R245" i="2"/>
  <c r="Q245" i="2"/>
  <c r="R244" i="2"/>
  <c r="Q244" i="2"/>
  <c r="R243" i="2"/>
  <c r="Q243" i="2"/>
  <c r="R242" i="2"/>
  <c r="Q242" i="2"/>
  <c r="R241" i="2"/>
  <c r="Q241" i="2"/>
  <c r="R240" i="2"/>
  <c r="Q240" i="2"/>
  <c r="R239" i="2"/>
  <c r="Q239" i="2"/>
  <c r="R238" i="2"/>
  <c r="Q238" i="2"/>
  <c r="R237" i="2"/>
  <c r="Q237" i="2"/>
  <c r="R236" i="2"/>
  <c r="Q236" i="2"/>
  <c r="R235" i="2"/>
  <c r="Q235" i="2"/>
  <c r="R234" i="2"/>
  <c r="Q234" i="2"/>
  <c r="R233" i="2"/>
  <c r="Q233" i="2"/>
  <c r="R232" i="2"/>
  <c r="Q232" i="2"/>
  <c r="R231" i="2"/>
  <c r="Q231" i="2"/>
  <c r="R230" i="2"/>
  <c r="Q230" i="2"/>
  <c r="R229" i="2"/>
  <c r="Q229" i="2"/>
  <c r="R228" i="2"/>
  <c r="Q228" i="2"/>
  <c r="R227" i="2"/>
  <c r="Q227" i="2"/>
  <c r="R226" i="2"/>
  <c r="Q226" i="2"/>
  <c r="R225" i="2"/>
  <c r="Q225" i="2"/>
  <c r="R224" i="2"/>
  <c r="Q224" i="2"/>
  <c r="R223" i="2"/>
  <c r="Q223" i="2"/>
  <c r="R222" i="2"/>
  <c r="Q222" i="2"/>
  <c r="R221" i="2"/>
  <c r="Q221" i="2"/>
  <c r="R220" i="2"/>
  <c r="Q220" i="2"/>
  <c r="R219" i="2"/>
  <c r="Q219" i="2"/>
  <c r="R218" i="2"/>
  <c r="Q218" i="2"/>
  <c r="R217" i="2"/>
  <c r="Q217" i="2"/>
  <c r="R216" i="2"/>
  <c r="Q216" i="2"/>
  <c r="R215" i="2"/>
  <c r="Q215" i="2"/>
  <c r="R214" i="2"/>
  <c r="Q214" i="2"/>
  <c r="R213" i="2"/>
  <c r="Q213" i="2"/>
  <c r="R212" i="2"/>
  <c r="Q212" i="2"/>
  <c r="R211" i="2"/>
  <c r="Q211" i="2"/>
  <c r="R210" i="2"/>
  <c r="Q210" i="2"/>
  <c r="R209" i="2"/>
  <c r="Q209" i="2"/>
  <c r="R208" i="2"/>
  <c r="Q208" i="2"/>
  <c r="R207" i="2"/>
  <c r="Q207" i="2"/>
  <c r="R206" i="2"/>
  <c r="Q206" i="2"/>
  <c r="R205" i="2"/>
  <c r="Q205" i="2"/>
  <c r="R204" i="2"/>
  <c r="Q204" i="2"/>
  <c r="R203" i="2"/>
  <c r="Q203" i="2"/>
  <c r="R202" i="2"/>
  <c r="Q202" i="2"/>
  <c r="R201" i="2"/>
  <c r="Q201" i="2"/>
  <c r="R200" i="2"/>
  <c r="Q200" i="2"/>
  <c r="R199" i="2"/>
  <c r="Q199" i="2"/>
  <c r="R198" i="2"/>
  <c r="Q198" i="2"/>
  <c r="R197" i="2"/>
  <c r="Q197" i="2"/>
  <c r="R196" i="2"/>
  <c r="Q196" i="2"/>
  <c r="R195" i="2"/>
  <c r="Q195" i="2"/>
  <c r="R194" i="2"/>
  <c r="Q194" i="2"/>
  <c r="R193" i="2"/>
  <c r="Q193" i="2"/>
  <c r="R192" i="2"/>
  <c r="Q192" i="2"/>
  <c r="R191" i="2"/>
  <c r="Q191" i="2"/>
  <c r="R190" i="2"/>
  <c r="Q190" i="2"/>
  <c r="R189" i="2"/>
  <c r="Q189" i="2"/>
  <c r="R188" i="2"/>
  <c r="Q188" i="2"/>
  <c r="R187" i="2"/>
  <c r="Q187" i="2"/>
  <c r="R186" i="2"/>
  <c r="Q186" i="2"/>
  <c r="R185" i="2"/>
  <c r="Q185" i="2"/>
  <c r="R184" i="2"/>
  <c r="Q184" i="2"/>
  <c r="R183" i="2"/>
  <c r="Q183" i="2"/>
  <c r="R182" i="2"/>
  <c r="Q182" i="2"/>
  <c r="R181" i="2"/>
  <c r="Q181" i="2"/>
  <c r="R180" i="2"/>
  <c r="Q180" i="2"/>
  <c r="R179" i="2"/>
  <c r="Q179" i="2"/>
  <c r="R178" i="2"/>
  <c r="Q178" i="2"/>
  <c r="R177" i="2"/>
  <c r="Q177" i="2"/>
  <c r="R176" i="2"/>
  <c r="Q176" i="2"/>
  <c r="R175" i="2"/>
  <c r="Q175" i="2"/>
  <c r="R174" i="2"/>
  <c r="Q174" i="2"/>
  <c r="R173" i="2"/>
  <c r="Q173" i="2"/>
  <c r="R172" i="2"/>
  <c r="Q172" i="2"/>
  <c r="R171" i="2"/>
  <c r="Q171" i="2"/>
  <c r="R170" i="2"/>
  <c r="Q170" i="2"/>
  <c r="R169" i="2"/>
  <c r="Q169" i="2"/>
  <c r="R168" i="2"/>
  <c r="Q168" i="2"/>
  <c r="R167" i="2"/>
  <c r="Q167" i="2"/>
  <c r="R166" i="2"/>
  <c r="Q166" i="2"/>
  <c r="R165" i="2"/>
  <c r="Q165" i="2"/>
  <c r="R164" i="2"/>
  <c r="Q164" i="2"/>
  <c r="R163" i="2"/>
  <c r="Q163" i="2"/>
  <c r="R162" i="2"/>
  <c r="Q162" i="2"/>
  <c r="R161" i="2"/>
  <c r="Q161" i="2"/>
  <c r="R160" i="2"/>
  <c r="Q160" i="2"/>
  <c r="R159" i="2"/>
  <c r="Q159" i="2"/>
  <c r="R158" i="2"/>
  <c r="Q158" i="2"/>
  <c r="R157" i="2"/>
  <c r="Q157" i="2"/>
  <c r="R156" i="2"/>
  <c r="Q156" i="2"/>
  <c r="R155" i="2"/>
  <c r="Q155" i="2"/>
  <c r="R154" i="2"/>
  <c r="Q154" i="2"/>
  <c r="R153" i="2"/>
  <c r="Q153" i="2"/>
  <c r="R152" i="2"/>
  <c r="Q152" i="2"/>
  <c r="R151" i="2"/>
  <c r="Q151" i="2"/>
  <c r="R150" i="2"/>
  <c r="Q150" i="2"/>
  <c r="R149" i="2"/>
  <c r="Q149" i="2"/>
  <c r="R148" i="2"/>
  <c r="Q148" i="2"/>
  <c r="R147" i="2"/>
  <c r="Q147" i="2"/>
  <c r="R146" i="2"/>
  <c r="Q146" i="2"/>
  <c r="R145" i="2"/>
  <c r="Q145" i="2"/>
  <c r="R144" i="2"/>
  <c r="Q144" i="2"/>
  <c r="R143" i="2"/>
  <c r="Q143" i="2"/>
  <c r="R142" i="2"/>
  <c r="Q142" i="2"/>
  <c r="R141" i="2"/>
  <c r="Q141" i="2"/>
  <c r="R140" i="2"/>
  <c r="Q140" i="2"/>
  <c r="R139" i="2"/>
  <c r="Q139" i="2"/>
  <c r="R138" i="2"/>
  <c r="Q138" i="2"/>
  <c r="R137" i="2"/>
  <c r="Q137" i="2"/>
  <c r="R136" i="2"/>
  <c r="Q136" i="2"/>
  <c r="R135" i="2"/>
  <c r="Q135" i="2"/>
  <c r="R134" i="2"/>
  <c r="Q134" i="2"/>
  <c r="R133" i="2"/>
  <c r="Q133" i="2"/>
  <c r="R132" i="2"/>
  <c r="Q132" i="2"/>
  <c r="R131" i="2"/>
  <c r="Q131" i="2"/>
  <c r="R130" i="2"/>
  <c r="Q130" i="2"/>
  <c r="R129" i="2"/>
  <c r="Q129" i="2"/>
  <c r="R128" i="2"/>
  <c r="Q128" i="2"/>
  <c r="R127" i="2"/>
  <c r="Q127" i="2"/>
  <c r="R126" i="2"/>
  <c r="Q126" i="2"/>
  <c r="R125" i="2"/>
  <c r="Q125" i="2"/>
  <c r="R124" i="2"/>
  <c r="Q124" i="2"/>
  <c r="R123" i="2"/>
  <c r="Q123" i="2"/>
  <c r="R122" i="2"/>
  <c r="Q122" i="2"/>
  <c r="R121" i="2"/>
  <c r="Q121" i="2"/>
  <c r="R120" i="2"/>
  <c r="Q120" i="2"/>
  <c r="R119" i="2"/>
  <c r="Q119" i="2"/>
  <c r="R118" i="2"/>
  <c r="Q118" i="2"/>
  <c r="R117" i="2"/>
  <c r="Q117" i="2"/>
  <c r="R116" i="2"/>
  <c r="Q116" i="2"/>
  <c r="R115" i="2"/>
  <c r="Q115" i="2"/>
  <c r="R114" i="2"/>
  <c r="Q114" i="2"/>
  <c r="R113" i="2"/>
  <c r="Q113" i="2"/>
  <c r="R112" i="2"/>
  <c r="Q112" i="2"/>
  <c r="R111" i="2"/>
  <c r="Q111" i="2"/>
  <c r="R110" i="2"/>
  <c r="Q110" i="2"/>
  <c r="R109" i="2"/>
  <c r="Q109" i="2"/>
  <c r="R108" i="2"/>
  <c r="Q108" i="2"/>
  <c r="R107" i="2"/>
  <c r="Q107" i="2"/>
  <c r="R106" i="2"/>
  <c r="Q106" i="2"/>
  <c r="R105" i="2"/>
  <c r="Q105" i="2"/>
  <c r="R104" i="2"/>
  <c r="Q104" i="2"/>
  <c r="R103" i="2"/>
  <c r="Q103" i="2"/>
  <c r="R102" i="2"/>
  <c r="Q102" i="2"/>
  <c r="R101" i="2"/>
  <c r="Q101" i="2"/>
  <c r="R100" i="2"/>
  <c r="Q100" i="2"/>
  <c r="R99" i="2"/>
  <c r="Q99" i="2"/>
  <c r="R98" i="2"/>
  <c r="Q98" i="2"/>
  <c r="R97" i="2"/>
  <c r="Q97" i="2"/>
  <c r="R96" i="2"/>
  <c r="Q96" i="2"/>
  <c r="R95" i="2"/>
  <c r="Q95" i="2"/>
  <c r="R94" i="2"/>
  <c r="Q94" i="2"/>
  <c r="R93" i="2"/>
  <c r="Q93" i="2"/>
  <c r="R92" i="2"/>
  <c r="Q92" i="2"/>
  <c r="R91" i="2"/>
  <c r="Q91" i="2"/>
  <c r="R90" i="2"/>
  <c r="Q90" i="2"/>
  <c r="R89" i="2"/>
  <c r="Q89" i="2"/>
  <c r="R88" i="2"/>
  <c r="Q88" i="2"/>
  <c r="R87" i="2"/>
  <c r="Q87" i="2"/>
  <c r="R86" i="2"/>
  <c r="Q86" i="2"/>
  <c r="R85" i="2"/>
  <c r="Q85" i="2"/>
  <c r="R84" i="2"/>
  <c r="Q84" i="2"/>
  <c r="R83" i="2"/>
  <c r="Q83" i="2"/>
  <c r="R82" i="2"/>
  <c r="Q82" i="2"/>
  <c r="R81" i="2"/>
  <c r="Q81" i="2"/>
  <c r="R80" i="2"/>
  <c r="Q80" i="2"/>
  <c r="R79" i="2"/>
  <c r="Q79" i="2"/>
  <c r="R78" i="2"/>
  <c r="Q78" i="2"/>
  <c r="R77" i="2"/>
  <c r="Q77" i="2"/>
  <c r="R76" i="2"/>
  <c r="Q76" i="2"/>
  <c r="R75" i="2"/>
  <c r="Q75" i="2"/>
  <c r="R74" i="2"/>
  <c r="Q74" i="2"/>
  <c r="R73" i="2"/>
  <c r="Q73" i="2"/>
  <c r="R72" i="2"/>
  <c r="Q72" i="2"/>
  <c r="R71" i="2"/>
  <c r="Q71" i="2"/>
  <c r="R70" i="2"/>
  <c r="Q70" i="2"/>
  <c r="R69" i="2"/>
  <c r="Q69" i="2"/>
  <c r="R68" i="2"/>
  <c r="Q68" i="2"/>
  <c r="R67" i="2"/>
  <c r="Q67" i="2"/>
  <c r="R66" i="2"/>
  <c r="Q66" i="2"/>
  <c r="R65" i="2"/>
  <c r="Q65" i="2"/>
  <c r="R64" i="2"/>
  <c r="Q64" i="2"/>
  <c r="R63" i="2"/>
  <c r="Q63" i="2"/>
  <c r="R62" i="2"/>
  <c r="Q62" i="2"/>
  <c r="R61" i="2"/>
  <c r="Q61" i="2"/>
  <c r="R60" i="2"/>
  <c r="Q60" i="2"/>
  <c r="R59" i="2"/>
  <c r="Q59" i="2"/>
  <c r="R58" i="2"/>
  <c r="Q58" i="2"/>
  <c r="R57" i="2"/>
  <c r="Q57" i="2"/>
  <c r="R56" i="2"/>
  <c r="Q56" i="2"/>
  <c r="R55" i="2"/>
  <c r="Q55" i="2"/>
  <c r="R54" i="2"/>
  <c r="Q54" i="2"/>
  <c r="R53" i="2"/>
  <c r="Q53" i="2"/>
  <c r="R52" i="2"/>
  <c r="Q52" i="2"/>
  <c r="R51" i="2"/>
  <c r="Q51" i="2"/>
  <c r="R50" i="2"/>
  <c r="Q50" i="2"/>
  <c r="R49" i="2"/>
  <c r="Q49" i="2"/>
  <c r="R48" i="2"/>
  <c r="Q48" i="2"/>
  <c r="R47" i="2"/>
  <c r="Q47" i="2"/>
  <c r="R46" i="2"/>
  <c r="Q46" i="2"/>
  <c r="R45" i="2"/>
  <c r="Q45" i="2"/>
  <c r="R44" i="2"/>
  <c r="Q44" i="2"/>
  <c r="R43" i="2"/>
  <c r="Q43" i="2"/>
  <c r="R42" i="2"/>
  <c r="Q42" i="2"/>
  <c r="R41" i="2"/>
  <c r="Q41" i="2"/>
  <c r="R40" i="2"/>
  <c r="Q40" i="2"/>
  <c r="R39" i="2"/>
  <c r="Q39" i="2"/>
  <c r="R38" i="2"/>
  <c r="Q38" i="2"/>
  <c r="R37" i="2"/>
  <c r="Q37" i="2"/>
  <c r="R36" i="2"/>
  <c r="Q36" i="2"/>
  <c r="R35" i="2"/>
  <c r="Q35"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R9" i="2"/>
  <c r="Q9" i="2"/>
  <c r="R8" i="2"/>
  <c r="Q8" i="2"/>
  <c r="R7" i="2"/>
  <c r="Q7" i="2"/>
  <c r="R6" i="2"/>
  <c r="Q6" i="2"/>
  <c r="R5" i="2"/>
  <c r="Q5" i="2"/>
  <c r="R4" i="2"/>
  <c r="Q4" i="2"/>
  <c r="R3" i="2"/>
  <c r="Q3" i="2"/>
  <c r="R2" i="2"/>
  <c r="Q2" i="2"/>
</calcChain>
</file>

<file path=xl/sharedStrings.xml><?xml version="1.0" encoding="utf-8"?>
<sst xmlns="http://schemas.openxmlformats.org/spreadsheetml/2006/main" count="8610" uniqueCount="2046">
  <si>
    <t>Canal Oficial de Entrada</t>
  </si>
  <si>
    <t>Servicio de Entrada</t>
  </si>
  <si>
    <t>Departamento</t>
  </si>
  <si>
    <t>Peticionario</t>
  </si>
  <si>
    <t>Naturaleza jurídica del peticionario</t>
  </si>
  <si>
    <t>Tema de Consulta</t>
  </si>
  <si>
    <t>Asunto</t>
  </si>
  <si>
    <t>Responsable</t>
  </si>
  <si>
    <t>Área</t>
  </si>
  <si>
    <t>Dependencia</t>
  </si>
  <si>
    <t>Tipo de petición</t>
  </si>
  <si>
    <t>Tiempo de respuesta legal</t>
  </si>
  <si>
    <t>RADICADO</t>
  </si>
  <si>
    <t>Fecha</t>
  </si>
  <si>
    <t>Número de salida</t>
  </si>
  <si>
    <t>Fecha de salida</t>
  </si>
  <si>
    <t>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</si>
  <si>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</si>
  <si>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</si>
  <si>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</si>
  <si>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</si>
  <si>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</si>
  <si>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</si>
  <si>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</si>
  <si>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</si>
  <si>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</si>
  <si>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Canal Escrito</t>
  </si>
  <si>
    <t>Correo atencion ciudadano</t>
  </si>
  <si>
    <t>Meta</t>
  </si>
  <si>
    <t>CUERPO DE BOMBEROS VOLUNTARIOS DE VILLAVICENCIO Ct. FERNANDO GARZON CRUZ DIRECTOR ESCUELA </t>
  </si>
  <si>
    <t>Entidad Bomberil</t>
  </si>
  <si>
    <t>Legislacion bomberil</t>
  </si>
  <si>
    <t>CAC. Consulta Bomberos Villavicencio. </t>
  </si>
  <si>
    <t>LUZ DERSI RODRIGUEZ PABON  </t>
  </si>
  <si>
    <t>SUBDIRECCIÓN ESTRATÉGICA Y DE COORDINACIÓN BOMBERIL</t>
  </si>
  <si>
    <t>FORTALECIMIENTO BOMBERIL PARA LA RESPUESTA </t>
  </si>
  <si>
    <t>PETICIóN DE CONSULTA </t>
  </si>
  <si>
    <t>20231140206052  </t>
  </si>
  <si>
    <t>Extemporanea</t>
  </si>
  <si>
    <t>30-03-2023 10:12 AM	Archivar	Mauricio Delgado Perdomo	Se responde con radicado DNBC 20232140080991</t>
  </si>
  <si>
    <t>Pdf</t>
  </si>
  <si>
    <t>Si</t>
  </si>
  <si>
    <t>N/A</t>
  </si>
  <si>
    <t>Valle del Cauca</t>
  </si>
  <si>
    <t>CUERPO DE BOMBEROS VOLUNTARIOS DE YUMBO  </t>
  </si>
  <si>
    <t>Legislacion Bomberil</t>
  </si>
  <si>
    <t>CAC. Remisión por competencia - Solicitud Concepto Bomberos Yumbo. </t>
  </si>
  <si>
    <t>Ronny Estiven Romero Velandia</t>
  </si>
  <si>
    <t>FORMULACIÓN, ACTUALIZACIÓN ,ACOMPAÑAMINETO NORMATIVO Y OPERATIVO</t>
  </si>
  <si>
    <t>20231140206132  </t>
  </si>
  <si>
    <t>Cumplida</t>
  </si>
  <si>
    <t>23-01-2023 16:05 PM	Archivar	Ronny Estiven Romero Velandia	TRAMITADO: Radicado DNBC No. * 20232110078471 * ** 20232110078471 ** Bogotá D.C, 23-01-2022</t>
  </si>
  <si>
    <t>JHOANY ANDRES ARCE TORRES  </t>
  </si>
  <si>
    <t>Persona natural</t>
  </si>
  <si>
    <t>CAC. Concepto jurídico. </t>
  </si>
  <si>
    <t>PETICIóN INTERéS PARTICULAR  </t>
  </si>
  <si>
    <t>20231140206302  </t>
  </si>
  <si>
    <t>19-01-2023 10:48 AM	Archivar	Ronny Estiven Romero Velandia	TRAMITADO CON: Radicado DNBC No. *20232110077991* **20232110077991** Bogotá D.C, 19-01-2023</t>
  </si>
  <si>
    <t>Word</t>
  </si>
  <si>
    <t>Evidencia de envio en respuestasatencionciudadano@dnbc.gov.co.</t>
  </si>
  <si>
    <t>Cundinamarca</t>
  </si>
  <si>
    <t>LUZ DARY INFANTE CHAVARRO  </t>
  </si>
  <si>
    <t>CAC. DERECHO DE PETICION. </t>
  </si>
  <si>
    <t>Melba Vidal </t>
  </si>
  <si>
    <t>INSPECCIÓN, VIGILANCIA Y CONTROL </t>
  </si>
  <si>
    <t>20231140206392  </t>
  </si>
  <si>
    <t>25-04-2023 17:11 PM Archivar Melba Vidal Respuesta enviada el 30 de marzo del 2023 con radicado No 20232150079931</t>
  </si>
  <si>
    <t>ERMITANO EMERSON FRANCO  </t>
  </si>
  <si>
    <t>Otros</t>
  </si>
  <si>
    <t>CAC. Ética y estética. </t>
  </si>
  <si>
    <t>JUAN JOSE MALVEHY GARCIA  </t>
  </si>
  <si>
    <t>20231140206432  </t>
  </si>
  <si>
    <t>02-05-2023 12:16 PM	Archivar	JUAN JOSE MALVEHY GARCIA	SE ENVÍA RESPUESTA 31 DE MARZO Radicado No. 20232150079881</t>
  </si>
  <si>
    <t>Antioquia</t>
  </si>
  <si>
    <t>CUERPO DE BOMBEROS VOLUNTARIOS DE ANDES - ANTIOQUIA  </t>
  </si>
  <si>
    <t>Acompañamiento juridico</t>
  </si>
  <si>
    <t>CAC. Información Presupuesto Bomberos Andes. </t>
  </si>
  <si>
    <t>20231140206502  </t>
  </si>
  <si>
    <t>12-01-2023 10:13 AM	Archivar	Ronny Estiven Romero Velandia	TRAMITADO CON RADICADO; **20232110077551** Bogotá D.C, *12/01/2023*</t>
  </si>
  <si>
    <t>GOBERNACION DEPARTAMENTAL DEL VALLE DEL CAUCA Secretaria de Convivencia y Seguridad Ciudadana  </t>
  </si>
  <si>
    <t>Entidad territorial</t>
  </si>
  <si>
    <t>CAC. Solicitud Concepto - Tercer Periodo Yotoco. </t>
  </si>
  <si>
    <t>PETICIóN INTERéS GENERAL  </t>
  </si>
  <si>
    <t>20231140206542  </t>
  </si>
  <si>
    <t>12-01-2023 10:50 AM	Archivar	Ronny Estiven Romero Velandia	Respondido con Radicado DNBC No. * 202321100775611* **20222110073221** Bogotá D.C, 12-01-2023</t>
  </si>
  <si>
    <t>Bogota D.C</t>
  </si>
  <si>
    <t>CONTRALORIA DELEGADA PARA EL SECTOR DE INFRAESTRUTURA CLAUDIA ISABEL BERBEO  </t>
  </si>
  <si>
    <t>Entidad publica</t>
  </si>
  <si>
    <t>CAC. Solicitud Información Actuación Fiscal - Denuncia 2022-249899-82111-Dasignación sigedoc 2022ER01455824. </t>
  </si>
  <si>
    <t xml:space="preserve">	Carlos Armando López Barrera</t>
  </si>
  <si>
    <t>DIRECCIÓN GENERAL</t>
  </si>
  <si>
    <t>GESTIÓN JURÍDICA</t>
  </si>
  <si>
    <t>PETICIóN ENTRE AUTORIDADES  </t>
  </si>
  <si>
    <t>20231140206732  </t>
  </si>
  <si>
    <t>26-01-2023 10:25 AM	Archivar	Carlos Armando López Barrera	Se archiva por cuanto se respondió mediante oficio con radicado de salida No. 20233000077591 remitido vía correo electrónico del director el día 12 de enero de 2023.</t>
  </si>
  <si>
    <t>Boyacá</t>
  </si>
  <si>
    <t>CUERPO DE BOMBEROS VOLUNTARIOS COMBITA  </t>
  </si>
  <si>
    <t>CAC. CONSULTA PRESTACION DE SERVICIOS DE BOMBEROS. </t>
  </si>
  <si>
    <t>20231140206842  </t>
  </si>
  <si>
    <t>13-01-2023 15:10 PM	Archivar	Ronny Estiven Romero Velandia	TRAMITADO CON Al contestar cite este número: Radicado DNBC No. *20232110077581* **20232110077581** Bogotá D.C, 12-01-2023</t>
  </si>
  <si>
    <t>ALCALDÍA SUESCA CUNDINAMARCA CUNDINAMARCA </t>
  </si>
  <si>
    <t>CAC. Solicitud Urgente. </t>
  </si>
  <si>
    <t>20231140206892  </t>
  </si>
  <si>
    <t>13-01-2023 15:21 PM	Archivar	Ronny Estiven Romero Velandia	Tramitado mediante envío de correo electrónico de fecha 13/01/2023, copiado atención ciudadano con el numero de radicado de entrada en el asunto.</t>
  </si>
  <si>
    <t>Se envia Circular</t>
  </si>
  <si>
    <t>CONTRALORIA DELEGADA PARA EL SECTOR DE INFRAESTRUTURA CLAUDIA ISABEL BERBEO NOCUA  </t>
  </si>
  <si>
    <t>Administrativo</t>
  </si>
  <si>
    <t>CAC. Reiteración Solicitud de información Sigedoc 2022EE0235278, comunicada vía correo electrónico el 30-12-2022, cuyo plazo de respuesta venció el 06/01/2023 – Denuncia 2022-237481-82111-D  </t>
  </si>
  <si>
    <t>PETICIóN DOCUMENTOS O INFORMACIóN </t>
  </si>
  <si>
    <t>20231140206922  </t>
  </si>
  <si>
    <t>26-01-2023 16:25 PM	Archivar	Carlos Armando López Barrera	Se archiva por cuanto se respondió mediante oficio de salida No. 20233000077851 desde el correo del Director Nacional y fue remitido el día 17 de enero de 2023 a las 9:17 am.</t>
  </si>
  <si>
    <t>Correo de direccion general</t>
  </si>
  <si>
    <t>Bolívar</t>
  </si>
  <si>
    <t>CUERPO DE BOMBEROS VOLUNTARIOS DE VILLANUEVA - BOLIVAR  </t>
  </si>
  <si>
    <t>Recursos para bomberos</t>
  </si>
  <si>
    <t>CAC. Entrega items de IVC Bomberos Villanueva Casanare. </t>
  </si>
  <si>
    <t>Julio Alejandro Chamorro Cabrera  </t>
  </si>
  <si>
    <t>SUBDIRECCIÓN ESTRATÉGICA Y DE COORDINACIÓN BOMBERIL </t>
  </si>
  <si>
    <t>20231140206982  </t>
  </si>
  <si>
    <t xml:space="preserve">20232000080321	</t>
  </si>
  <si>
    <t>Sin archivar y subir documentro confirma</t>
  </si>
  <si>
    <t>Nariño</t>
  </si>
  <si>
    <t>WILSON MAYA S  </t>
  </si>
  <si>
    <t>CAC. solicitud de concepto. </t>
  </si>
  <si>
    <t>20231140207082  </t>
  </si>
  <si>
    <t>30-01-2023 12:22 PM	Archivar	Ronny Estiven Romero Velandia	TRAMITADO CON: Al contestar cite este número: Radicado DNBC No. *20232110078611* **20232110078611 ** Bogotá D.C, 30-01-2023</t>
  </si>
  <si>
    <t>Santander</t>
  </si>
  <si>
    <t>CUERPO DE BOMBEROS VOLUNTARIOS DEL SOCORRO  </t>
  </si>
  <si>
    <t>Edgar Alexander Maya Lopez </t>
  </si>
  <si>
    <t>EDUCACIÓN NACIONAL PARA BOMBEROS  </t>
  </si>
  <si>
    <t>20231140207142  </t>
  </si>
  <si>
    <t>24-03-2023 10:50 AM	Archivar	Edgar Alexander Maya Lopez	Se da respuesta con radicado DNBC N° 20232140079631 el 24/03/2023</t>
  </si>
  <si>
    <t>Caldas</t>
  </si>
  <si>
    <t>CUERPO DE BOMBEROS VOLUNTARIOS DE MANIZALES  </t>
  </si>
  <si>
    <t>CAC. ASESORIA JURIDICA. </t>
  </si>
  <si>
    <t>20231140207182  </t>
  </si>
  <si>
    <t>24-01-2023 13:44 PM	Archivar	Ronny Estiven Romero Velandia	TRAMITADO CON: Al contestar cite este número: Radicado DNBC No. * 20232110078511* 20232110078511 Bogotá D.C, 24/01/2023</t>
  </si>
  <si>
    <t>CAC. Segunda reiteración Solicitud de información Sigedoc 2022EE0235278, – Denuncia 2022-237481-82111-D.  </t>
  </si>
  <si>
    <t>20231140207232  </t>
  </si>
  <si>
    <t>Vencida</t>
  </si>
  <si>
    <t>26-01-2023 11:32 AM	Archivar	Carlos Armando López Barrera	Se archiva por cuanto la respuesta a los dos requerimiento remitidos por la Contraloría General de la República se dió mediante oficio de salida con radicado No. 2023300007851 y fue remitida vía correo electrónico el día 17 de enero de 2023 a las 9:57 am desde el correo del Director Nacional.</t>
  </si>
  <si>
    <t>Radicado de salida no existente, sin evidencia de respuesta</t>
  </si>
  <si>
    <t>CAC. DERECHO DE PETICION-FAVOR DAR ACUSE DE RECIBIDO. </t>
  </si>
  <si>
    <t>Edgar Alexander Maya Lopez</t>
  </si>
  <si>
    <t>20231140207252  </t>
  </si>
  <si>
    <t>24-03-2023 08:03 AM	Archivar	Edgar Alexander Maya Lopez	Se da respuesta con radicado DNBC 20232140079541</t>
  </si>
  <si>
    <t>CUERPO DE BOMBEROS VOLUNTARIOS DE ZIPAQUIRA  </t>
  </si>
  <si>
    <t>CAC. SOLICITUD APOYO ASESORIA JURIDICA. </t>
  </si>
  <si>
    <t>20231140207272  </t>
  </si>
  <si>
    <t>24-01-2023 13:49 PM	Archivar	Ronny Estiven Romero Velandia	SE DIO TRAMITE REALIZANDO COMISIÓN Y DESPLAZAMIENTO DEL FUNCIONARIO RONNY ROMERO, EL DÍA 16 DE ENERO DE 2023.</t>
  </si>
  <si>
    <t>20231140207302  </t>
  </si>
  <si>
    <t>04-07-2023 15:33 PM Archivar Melba Vidal Se asocia imagen y se sube en anexos soporte de envio por correo electrónico</t>
  </si>
  <si>
    <t>CONGRESISTA JOSE OCTAVIO CARDONA LEON  </t>
  </si>
  <si>
    <t>CAC. Petición del congresista José Octavio Cardona. </t>
  </si>
  <si>
    <t>Carlos Armando López Barrera </t>
  </si>
  <si>
    <t>20231140207432  </t>
  </si>
  <si>
    <t>PROCURADURIA 83 JUDICIAL PARA LA CONCILIACIóN ADMINISTRATIVA BOGOTA  </t>
  </si>
  <si>
    <t>CAC. Audiencia de Conciliación Radicado E-2022-734612 MARIA YULIANI RUDAS LOPEZ Y OTROS vs NACIÓN – MINISTERIO DE JUSTICIA Y DEL DERECHO Y OTRAS. </t>
  </si>
  <si>
    <t>20231140207442  </t>
  </si>
  <si>
    <t>26-01-2023 16:10 PM	Archivar	Carlos Armando López Barrera	Se archiva por cuanto es la citación a una audiencia de conciliación extrajudicial en derecho programada para el día 17 de febrero de 2023.</t>
  </si>
  <si>
    <t>LEIDY ROSAMAYA REYES ARIZA  </t>
  </si>
  <si>
    <t>CAC. Derecho de Petición. </t>
  </si>
  <si>
    <t>20231140207462  </t>
  </si>
  <si>
    <t>4-01-2023 15:16 PM	Archivar	Ronny Estiven Romero Velandia	TRAMITADO CON: Al contestar cite este número: Radicado DNBC No. *20232110078521* **20232110078521** Bogotá D.C, 24-01-2023</t>
  </si>
  <si>
    <t>Cordoba</t>
  </si>
  <si>
    <t>CUERPO DE BOMBEROS VOLUNTARIOS DE SAHAGUN  </t>
  </si>
  <si>
    <t>CAC. Asesoría – entrega en propiedad de Vehículos asignados al Cuerpo de Bomberos. </t>
  </si>
  <si>
    <t>20231140207522  </t>
  </si>
  <si>
    <t>07-02-2023 15:35 PM	Archivar	Ronny Estiven Romero Velandia	TRAMITADO CON: Radicado DNBC No. *20232110078631* **20232110078631** Bogotá D.C, *31-01-2023*</t>
  </si>
  <si>
    <t>ALCALDIA MUNICIPAL DE FACATATIVA  </t>
  </si>
  <si>
    <t>cac. SOLICITUD ORIENTACIÓN CIRCULAR 20202050064551. </t>
  </si>
  <si>
    <t>20231140207552  </t>
  </si>
  <si>
    <t>24-01-2023 15:41 PM	Archivar	Ronny Estiven Romero Velandia	TRAMITADO CON: Radicado DNBC No. * 20232110078531* 20232110078531 Bogotá D.C, 24-01-2022</t>
  </si>
  <si>
    <t>CONTRALORIA DELEGADA PARA EL SECTOR DE INFRAESTRUTURA CLAUDIA ISABEL BERBEO NUCUA  </t>
  </si>
  <si>
    <t>CAC. Tercera Reiteración que requiere complemento al oficio de Respuesta DNBC 20233000077851 del 16/01/2023. solicitud Información – Denuncia 2022- 237481-82111-D. </t>
  </si>
  <si>
    <t>20231140207792  </t>
  </si>
  <si>
    <t>26-01-2023 11:53 AM	Archivar	Carlos Armando López Barrera	Se archiva por cuanto la reiteración y aporte de los nuevos documentos fue respondida mediante correo electrónico remitido el día 18 de enero de 2023 adjuntando lo solicitado. El correo se respondió desde el mail del Director Nacional</t>
  </si>
  <si>
    <t>No se tiene evidencia de respuesta</t>
  </si>
  <si>
    <t>LUIS ERWIN BERNAL  </t>
  </si>
  <si>
    <t>20231140207822  </t>
  </si>
  <si>
    <t>25-04-2023 17:13 PM	Archivar	Melba Vidal	respuesta enviada el 17 de abril del 2023 con radicado No 20232150081371</t>
  </si>
  <si>
    <t>HONORABLE SENADORA ESMERALDA HERNáNDEZ  </t>
  </si>
  <si>
    <t>CAC. Derecho de Petición - Información. </t>
  </si>
  <si>
    <t>PETICIóN INFORMES A CONGRESISTAS  </t>
  </si>
  <si>
    <t>20231140208192  </t>
  </si>
  <si>
    <t>25-01-2023 15:23 PM	Archivar	Ronny Estiven Romero Velandia	INFORMATIVO</t>
  </si>
  <si>
    <t>Se trata de un traslado de petición por congresista no un documento informativo, revisar si se dio respuesta con algún otro radicado de entrada (reiteración) y subir evidencia con numero de radicado de salida.</t>
  </si>
  <si>
    <t>JOHNATHAN JAVIER PAZ DELGADO  </t>
  </si>
  <si>
    <t>CAC. Remisión Derecho de Petición Ticket N° GSC-2023-88769 - ATENCIÓN AL CIUDADANO UNGRD. </t>
  </si>
  <si>
    <t>20231140208342  </t>
  </si>
  <si>
    <t xml:space="preserve">	20232140082081</t>
  </si>
  <si>
    <t>27-04-2023 10:12 AM	Archivar	Edgar Alexander Maya Lopez	Se da respuesta con radicado DNBC N° 20232140082081, se envia el 27/04/2023</t>
  </si>
  <si>
    <t>CAC. Derecho de Petición - Remisión por competencia.  </t>
  </si>
  <si>
    <t>20231140208452  </t>
  </si>
  <si>
    <t>25-01-2023 15:24 PM	Archivar	Ronny Estiven Romero Velandia	INFORMATIVO</t>
  </si>
  <si>
    <t>Correo institucional</t>
  </si>
  <si>
    <t>Tolima</t>
  </si>
  <si>
    <t>CUERPO DE BOMBEROS VOLUNTARIOS DE LERIDA - TOLIMA  </t>
  </si>
  <si>
    <t>CI. Envio oficio solicitud. </t>
  </si>
  <si>
    <t>20231140208542  </t>
  </si>
  <si>
    <t>30-01-2023 15:49 PM	Archivar	Ronny Estiven Romero Velandia	TRAMITADO CON: Radicado DNBC No. *20232110078621* **20232110078621** Bogotá D.C, 30-01-2022</t>
  </si>
  <si>
    <t>SUANY ARENAS ARBELAEZ  </t>
  </si>
  <si>
    <t>CAC. Pregunta. </t>
  </si>
  <si>
    <t>20231140208712  </t>
  </si>
  <si>
    <t>30-01-2023 12:23 PM	Archivar	Ronny Estiven Romero Velandia	TRAMITADO CON: Al contestar cite este número: Radicado DNBC No. *20232110078581* 20232110078581 Bogotá 26/01/2023</t>
  </si>
  <si>
    <t>PROCURADURIA DELEGADA DISCIPLINARIA DE INSTRUCCIóN 6: PRIMERA PARA LA CONTRATACION ESTATAL  </t>
  </si>
  <si>
    <t>CAC. OFICIO P1DCE No. 0189 DE 23/01/2023 - REQUERIMIENTO URGENTE DE INFORMACIÓN (EXPEDIENTE D-2020-1461345 PROCURADURÍA GENERAL DE LA NACIÓN).  </t>
  </si>
  <si>
    <t xml:space="preserve"> SUBDIRECCIÓN ADMINISTRATIVA Y FINANCIERA</t>
  </si>
  <si>
    <t>GESTIÓN CONTRACTUAL </t>
  </si>
  <si>
    <t>20231140209042  </t>
  </si>
  <si>
    <t>21-03-2023 11:11 AM	Archivar	Alvaro Perez	SE DA RESPUESTA MEDIANTE CORREO ELECTRONICO DE EL DIRECTOR NACIONAL ENCARGADO EL DIA 01/03/2023.</t>
  </si>
  <si>
    <t>Se responde por correo de Direccion general</t>
  </si>
  <si>
    <t>FOCUS LEGAL GROUP SAS JORGE HERNAN QUICENO SANCHEZ  </t>
  </si>
  <si>
    <t>Persona juridica</t>
  </si>
  <si>
    <t>CAC. RADICACION DERECHO DE PETICION - JORGE ALONSO AVENDAÑO ARBOLEDA. </t>
  </si>
  <si>
    <t>20231140209182  </t>
  </si>
  <si>
    <t>27-01-2023 10:28 AM	Archivar	Ronny Estiven Romero Velandia	TRAMITADO CON: Radicado DNBC No. * 20232110078591 * ** 20232110078591 ** Bogotá D.C, 27-01-2022</t>
  </si>
  <si>
    <t>Quindío</t>
  </si>
  <si>
    <t>CUERPO DE BOMBEROS VOLUNTARIOS DE ARMENIA QUINDIO  </t>
  </si>
  <si>
    <t>CAC. Protocolización de junta directiva. </t>
  </si>
  <si>
    <t>20231140209292  </t>
  </si>
  <si>
    <t>08-02-2023 11:16 AM	Archivar	Ronny Estiven Romero Velandia	TRAMITADO CON: Radicado DNBC No. * 20232110078711* Bogotá D.C, 27-09-2022</t>
  </si>
  <si>
    <t>ALCALDIA SOATA BOYACA Secretaria de planeacion e infraestructura  </t>
  </si>
  <si>
    <t>CAC. Solicitud información para la prestación del servicio esencial de Bomberos. </t>
  </si>
  <si>
    <t>20231140209462  </t>
  </si>
  <si>
    <t>08-02-2023 11:19 AM	Archivar	Ronny Estiven Romero Velandia	TRAMITADO: Radicado DNBC No. *20232110078601* **20232110078601** Bogotá D.C, 27/01/2023</t>
  </si>
  <si>
    <t>EDGARDO MANDON ARENAS </t>
  </si>
  <si>
    <t>CAC. RESPUESTA AL OFICIO CNSC RADICADO NO 2023RS001874 Y REITERACIÓN DE LA SOLICITUD. </t>
  </si>
  <si>
    <t>MARYOLY DIAZ </t>
  </si>
  <si>
    <t>GESTIÓN TALENTO HUMANO </t>
  </si>
  <si>
    <t>20231140209792  </t>
  </si>
  <si>
    <t>CARMEN CAMARGO  </t>
  </si>
  <si>
    <t>CAC, requerimiento intervención urgente CVBTUTA.pdf. </t>
  </si>
  <si>
    <t>20231140210212  </t>
  </si>
  <si>
    <t>25-04-2023 17:27 PM	Archivar	Melba Vidal	Respuesta enviada el 29 de marzo del 2023 con radicado No 20232150080311</t>
  </si>
  <si>
    <t>JULIO CESAR GARCIA TRIANA  </t>
  </si>
  <si>
    <t>CAC. Solicitud certificación contratos 082-2022 y 164-2022. </t>
  </si>
  <si>
    <t>20231140210382  </t>
  </si>
  <si>
    <t>14-02-2023 11:24 AM	Archivar	Alvaro Perez	SE DA RESPUESTQA MEDIANTE CORREO ELECTRONICO DE Respuestasatencionciudadano@dnbc.gov.co EL DIA 02 /02/2023.</t>
  </si>
  <si>
    <t>Evidencia correo contratacion</t>
  </si>
  <si>
    <t>CUERPO DE BOMBEROS VOLUNTARIOS DE NILO  </t>
  </si>
  <si>
    <t>CAC. VEHICULOS EN CUSTODIA DE LA ALCALDIA. </t>
  </si>
  <si>
    <t>20231140210392  </t>
  </si>
  <si>
    <t>03-02-2023 14:38 PM	Archivar	Ronny Estiven Romero Velandia	TRAMITADO CON: Radicado DNBC No. *20232110078671* **20232110078671** Bogotá D.C, 03/02/2023</t>
  </si>
  <si>
    <t>SE realiza envio correo respuestas atencionciudadano pero no se sube documento con firma a radicado de salida</t>
  </si>
  <si>
    <t>PROCURADURIA PROVINCIAL DE INSTRUCCION FUSAGASUGA  </t>
  </si>
  <si>
    <t>CI. Comunica oficio 327 Procuraduría Fusagasugá. Seguimiento preventivo al servicio bomberil de Sibaté (Cundinamarca)  </t>
  </si>
  <si>
    <t>20231140210412  </t>
  </si>
  <si>
    <t>25-04-2023 17:05 PM	Archivar	Melba Vidal	Se envía respuesta el 9 de marzo del 2023 con radicado No 20232150079161</t>
  </si>
  <si>
    <t>DAVID TARAZONA PERIODISTA Y EDITOR DE MONGABAY LATAM  </t>
  </si>
  <si>
    <t>CAC. Remisión Derecho de Petición Ticket Nº GSC-2022-85523 - ATENCIÓN AL CIUDADANO UNGRD.  </t>
  </si>
  <si>
    <t>Luis Alberto Valencia Pulido</t>
  </si>
  <si>
    <t>COORDINACIÓN OPERATIVA</t>
  </si>
  <si>
    <t>20231140210422  </t>
  </si>
  <si>
    <t xml:space="preserve">20232120079081-	20232120079071	</t>
  </si>
  <si>
    <t>01-03-2023 10:56 AM	Archivar	Luis Alberto Valencia Pulido	Se brindo respuesta el día 22-02-2023, se adjunta soportes.</t>
  </si>
  <si>
    <t>JAVIER RODRIGUEZ  </t>
  </si>
  <si>
    <t>CAC. Derecho de petición. </t>
  </si>
  <si>
    <t>20231140210482  </t>
  </si>
  <si>
    <t xml:space="preserve">	20232150079751</t>
  </si>
  <si>
    <t>Radicado de entrada sin archivar</t>
  </si>
  <si>
    <t>CONTRALORIA DELEGADA PARA EL SECTOR DE INFRAESTRUTURA CAROLINA SANCHEZ BRAVO  </t>
  </si>
  <si>
    <t>CAC. Segunda reiteración solicitud Información faltante Respuesta (20223130072381 – 20223130076161) a Oficio 2022EE0193283 Actuación Fiscal - Denuncia 2022-249899-82111-D- asignación SIGEDOC 2022ER01455824. </t>
  </si>
  <si>
    <t>Alvaro Perez</t>
  </si>
  <si>
    <t>20231140210892  </t>
  </si>
  <si>
    <t xml:space="preserve">	20233130078651</t>
  </si>
  <si>
    <t>14-02-2023 11:47 AM	Archivar	Alvaro Perez	se da respuesta mediante correo electronico de respuestasciudadano@dnbc.gov.co el dia 01/02/2023.</t>
  </si>
  <si>
    <t>No se carga documento con firma</t>
  </si>
  <si>
    <t>CUERPO DE BOMBEROS VOLUNTARIOS BELALCAZAR CALDAS  </t>
  </si>
  <si>
    <t>Entidad bomberil</t>
  </si>
  <si>
    <t>CAC. Traslado por competencia - solicitud del Cuerpo de Bomberos Voluntario de Belalcazar -Caldas. </t>
  </si>
  <si>
    <t>20231140211072  </t>
  </si>
  <si>
    <t>20-02-2023 10:25 AM	Archivar	Ronny Estiven Romero Velandia	TRAMITADO CON: Radicado DNBC No. * 20232110079011* **20232110079011** Bogotá D.C, 20/02/2023</t>
  </si>
  <si>
    <t>Cauca</t>
  </si>
  <si>
    <t>CUERPO DE BOMBEROS VOLUNTARIOS DE MIRANDA  </t>
  </si>
  <si>
    <t>CAC. Solicitud de un concepto jurídico.  </t>
  </si>
  <si>
    <t>20231140211092  </t>
  </si>
  <si>
    <t>13-02-2023 16:18 PM	Archivar	Ronny Estiven Romero Velandia	TRAMITADO CON: Radicado DNBC No. *20232110078831* **20232110078831** Bogotá D.C, 13-02-2023</t>
  </si>
  <si>
    <t>FUNDACION CENTRO HISTORICO DE CARTAGENA  </t>
  </si>
  <si>
    <t>CAC. CONSULTA BOMBEROS NACIONAL.  </t>
  </si>
  <si>
    <t>20231140211132  </t>
  </si>
  <si>
    <t>06-03-2023 08:57 AM	Archivar	Edgar Alexander Maya Lopez	Se da respuesta con radicado DNBC 20232140079301 Se envia 02/03/2023</t>
  </si>
  <si>
    <t>CONTRALORIA GENERAL DE LA NACION VIGILANCIA FISCAL SECTOR INFRAESTRUCTURA  </t>
  </si>
  <si>
    <t>CAC: SOLICITUD DE INFORMACIÓN RELACIONADA AL SEGUIMIENTO Y CONTROL DE LA DENUNCIA 2022-252859-82111-D - ORDEN DE COMPRA No. 56640 </t>
  </si>
  <si>
    <t>20231140211282  </t>
  </si>
  <si>
    <t>CAC. Solicitud de Acompañamiento en cumplimiento al principio de subsidiariedad, acorde a la Ley 1575 de 2012. </t>
  </si>
  <si>
    <t>20231140211342  </t>
  </si>
  <si>
    <t>22-02-2023 09:58 AM	Archivar	Ronny Estiven Romero Velandia	TRAMITADO CON: Radicado DNBC No. *20232110079021* **20232110079021** Bogotá D.C, 20/02/2023</t>
  </si>
  <si>
    <t>GOBERNACIÓN DE BOYACA SECRETARIO DE GOBIERNO Y ACCION COMUNAL  </t>
  </si>
  <si>
    <t>CAC. Consulta coordinador Ejecutivo Bomberos de Boyacá. </t>
  </si>
  <si>
    <t>20231140211412  </t>
  </si>
  <si>
    <t>13-02-2023 09:16 AM	Archivar	Ronny Estiven Romero Velandia	TRAMITADO CON: Radicado DNBC No. *20232110078781* **20232110078781** Bogotá D.C, 13-02-2023</t>
  </si>
  <si>
    <t>CAC. SOLICITUD DE INFORMACIÓN. </t>
  </si>
  <si>
    <t>20231140211442  </t>
  </si>
  <si>
    <t>21-02-2023 11:12 AM	Archivar	Ronny Estiven Romero Velandia	TRAMITADO CON: Radicado DNBC No. *20232110079031* **20232110079031** Bogotá D.C, 21-02-2023</t>
  </si>
  <si>
    <t>CUERPO DE BOMBEROS VOLUNTARIOS DE OSPINA  </t>
  </si>
  <si>
    <t>CI. Derecho de petición. </t>
  </si>
  <si>
    <t>Luis Alberto Valencia Pulido </t>
  </si>
  <si>
    <t>20231140211452  </t>
  </si>
  <si>
    <t>05-06-2023 11:32 AM Archivar ALEJANDRA MOSQUERA HURTADO Se archiva porque se da respuesta mediante correo electronico al peticionario.</t>
  </si>
  <si>
    <t>JUAN VALDEZ  </t>
  </si>
  <si>
    <t>CAC. SOLICITUD DE INFORMACIÓN Y ACLARACIÓN DE TEMAS.  </t>
  </si>
  <si>
    <t>20231140211462  </t>
  </si>
  <si>
    <t>21-02-2023 14:53 PM	Archivar	Ronny Estiven Romero Velandia	TRAMITADO CON: Radicado DNBC No. * 20232110079041 * ** 20232110079041 ** Bogotá D.C, 21-02-2023</t>
  </si>
  <si>
    <t>pdf</t>
  </si>
  <si>
    <t>ALCALDIA DE MONIQUIRA - BOYACA  </t>
  </si>
  <si>
    <t>CAC. Solicitud, convenio 039 del 23 de enero del 2023 CBV Combita - Boyacá. </t>
  </si>
  <si>
    <t>20231140211592  </t>
  </si>
  <si>
    <t>21-02-2023 16:35 PM	Archivar	Ronny Estiven Romero Velandia	TRAMITADO CON: Radicado DNBC No. *20232110079051* **20232110079051** Bogotá D.C, 21-02-2023</t>
  </si>
  <si>
    <t>JESSICA MANRIQUE ULLOA  </t>
  </si>
  <si>
    <t>Seguimiento a Cuerpo de bomberos</t>
  </si>
  <si>
    <t>CAC. Solicitud de respuesta para la queja que se emitió el pasado 14 de junio de 2022, cual se radico con número 202211400156962. </t>
  </si>
  <si>
    <t>20231140211612  </t>
  </si>
  <si>
    <t>04-07-2023 16:11 PM Archivar Melba Vidal se asocia imagen y se sube soporte de envío en anexos documentos</t>
  </si>
  <si>
    <t>BENEMERITO CUERPO DE BOMBEROS VOLUNTARIOS TULUA - DEPARTAMENTO DE EDUCACIÓN  </t>
  </si>
  <si>
    <t>20231140211622  </t>
  </si>
  <si>
    <t>27-04-2023 10:25 AM	Archivar	Edgar Alexander Maya Lopez	Se da respuesta con radicado DNBC N°20232140082171 se envia el 27/04/23</t>
  </si>
  <si>
    <t>CI. Consulta jurídica. </t>
  </si>
  <si>
    <t>20231140211662  </t>
  </si>
  <si>
    <t>CAC: REITERACIÓN: OFICIO P1DCE No. 0189 DE 23/01/2023 - REQUERIMIENTO No. 20231140209042 (EXPEDIENTE D-2020-1461345 PROCURADURÍA GENERAL DE LA NACIÓN) </t>
  </si>
  <si>
    <t>20231140211682  </t>
  </si>
  <si>
    <t>21-03-2023 11:00 AM	Archivar	Alvaro Perez	SE DA RESPUESTA MEDIANTE CORREO ELECTRONICO DEL DIRECTOR ENCARGADO EL DIA 01/03/2023.</t>
  </si>
  <si>
    <t xml:space="preserve">Se realiza respuesta via correo contratacion </t>
  </si>
  <si>
    <t>CAC: apoyo jurídico </t>
  </si>
  <si>
    <t>20231140211692  </t>
  </si>
  <si>
    <t>23-02-2023 11:24 AM	Archivar	Ronny Estiven Romero Velandia	SE ADELANTÓ REUNIÓN CORRESPONDIENTE, A TRAVÉS DEL FUNCIONARIO RONNY ROMERO</t>
  </si>
  <si>
    <t>Se realiza reunion, evidencia en reporte entregado por gestor del proceso</t>
  </si>
  <si>
    <t>CNSC - COMISION NACIONAL DEL SERVICIO CIVIL  </t>
  </si>
  <si>
    <t>CAC: SOLICITUD PUBLICACIÓN DEL PROCESO DE SELECCIÓN CUERPOS OFICIALES DE BOMBEROS </t>
  </si>
  <si>
    <t>20231140211782  </t>
  </si>
  <si>
    <t>SERGIO VIANA  </t>
  </si>
  <si>
    <t>Educacion Bomberil</t>
  </si>
  <si>
    <t>CAC: DERECHO DE PETICIÓN </t>
  </si>
  <si>
    <t>20231140211792  </t>
  </si>
  <si>
    <t xml:space="preserve">	20232140081041</t>
  </si>
  <si>
    <t>14-04-2023 12:19 PM	Archivar	Edgar Alexander Maya Lopez	Se archiva con radicado de salida N° 20232140081041, se envia el 12/04/2023</t>
  </si>
  <si>
    <t>FUNCION PUBLICA  </t>
  </si>
  <si>
    <t>CAC: RESPUESTA FUNCIÓN PÚBLICA RAD. 20232040052401 </t>
  </si>
  <si>
    <t>20231140211812  </t>
  </si>
  <si>
    <t>23-02-2023 14:30 PM	Archivar	Ronny Estiven Romero Velandia	TRAMITADO CON: Radicado DNBC No. *20232110079121* **20232110079121** Bogotá D.C, 23-01-2022</t>
  </si>
  <si>
    <t>LEYDI JOHANA SERNA ARANGO  </t>
  </si>
  <si>
    <t>20231140211822  </t>
  </si>
  <si>
    <t>27-04-2023 10:34 AM	Archivar	Edgar Alexander Maya Lopez	Se da respuesta con radicado DNBC N° 20232140082381, se envia el 27/04/2023</t>
  </si>
  <si>
    <t xml:space="preserve">	27/04/2023</t>
  </si>
  <si>
    <t>ISELE TOSCANO  </t>
  </si>
  <si>
    <t>CAC: Requisito comandante </t>
  </si>
  <si>
    <t>Mauricio Delgado Perdomo</t>
  </si>
  <si>
    <t>20231140211832  </t>
  </si>
  <si>
    <t>09-03-2023 11:35 AM	Archivar	Mauricio Delgado Perdomo	se responde mediante oficio 20231140211832-20232140079641-CONSULTA-ISELE TOSCANO</t>
  </si>
  <si>
    <t>MARCO ANTONIO CANDELO  </t>
  </si>
  <si>
    <t>CAC: Consulta Requisitos Mínimos para aspirar al rango de Bombero Art 40 de la Resolución 1127 de 2018 / Libreta Militar </t>
  </si>
  <si>
    <t>20231140211842  </t>
  </si>
  <si>
    <t>23-02-2023 15:43 PM	Archivar	Ronny Estiven Romero Velandia	TRAMITADO CON: Radicado DNBC No. *20232110079131* Bogotá D.C, 24-02-2023</t>
  </si>
  <si>
    <t>RICHARD LEONARDO BUSTOS  </t>
  </si>
  <si>
    <t>CAC. Derecho de Petición - Riesgo a la vida de las personas por Ausencia de Control en las Entidades Requeridas. </t>
  </si>
  <si>
    <t>20231140211952  </t>
  </si>
  <si>
    <t>CUERPO DE BOMBEROS VOLUNTARIOS DE FACATATIVA  </t>
  </si>
  <si>
    <t>CAC. SOLICITUD </t>
  </si>
  <si>
    <t>20231140212002  </t>
  </si>
  <si>
    <t>28-02-2023 11:18 AM	Archivar	Ronny Estiven Romero Velandia	TRAMITADO CON: Radicado No. 20232110079141 de fecha 23 de febrero 2023</t>
  </si>
  <si>
    <t>ALCALDIA MUNICIPAL DE NILO  </t>
  </si>
  <si>
    <t>CAC. Solicitud de Capacitación de Bomberos Voluntarios.  </t>
  </si>
  <si>
    <t>20231140212012  </t>
  </si>
  <si>
    <t>14-04-2023 12:21 PM	Archivar	Edgar Alexander Maya Lopez	Se da respuesta con radicado DNBC N° 20232140081071, se envia el 12/04/2023</t>
  </si>
  <si>
    <t>RAUL ANDRES MEJIA RESTREPO  </t>
  </si>
  <si>
    <t>CAC. Solicitud de información – certificación DNBC derecho de petición. </t>
  </si>
  <si>
    <t>20231140212032  </t>
  </si>
  <si>
    <t>24-05-2023 09:25 AM	Archivar	Edgar Alexander Maya Lopez	Se da respuesta con radicado DNBC N° 20232140083601, se envia el 24/05/2023</t>
  </si>
  <si>
    <t>CAC. Solicitud de concepto. </t>
  </si>
  <si>
    <t>20231140212082  </t>
  </si>
  <si>
    <t>01-03-2023 09:54 AM	Archivar	Ronny Estiven Romero Velandia	TRAMITADO CON RADICADO: DNBC No. 20232110079261 28 DE FEBRERO DE 2022</t>
  </si>
  <si>
    <t>CAC. Asunto: Radicado 20222110074611, Referencia: Certificado de cumplimiento. </t>
  </si>
  <si>
    <t>20231140212102  </t>
  </si>
  <si>
    <t>NASLY DEL PILASR FAJARDO RAMIREZ  </t>
  </si>
  <si>
    <t>Pedro Andrés Manosalva Rincón </t>
  </si>
  <si>
    <t>20231140212172  </t>
  </si>
  <si>
    <t>28-04-2023 15:00 PM	Archivar	Angélica Xiomara Rosado Bayona	Se da traslado al Cuerpo de bomberos Oficiales, comprobante en documentos.</t>
  </si>
  <si>
    <t>Se realiza tralado despues de los 5 dias habiles</t>
  </si>
  <si>
    <t>CUERPO DE BOMBEROS VOLUNTARIOS DE YOTOCO  </t>
  </si>
  <si>
    <t>CAC. Solicitud de Información periodos de Comandantes. </t>
  </si>
  <si>
    <t>Andrea Bibiana Castañeda Durán  </t>
  </si>
  <si>
    <t>20231140212232  </t>
  </si>
  <si>
    <t>19-04-2023 14:38 PM	Archivar	Andrea Bibiana Castañeda Durán	SE DIO TRÁMITE CON RAD. 20232110079841 ENVIADO EL 18/4/23</t>
  </si>
  <si>
    <t>No se sube documento con firma</t>
  </si>
  <si>
    <t>PRESIDENTE ASOJUNTAS  </t>
  </si>
  <si>
    <t>CAC. Denuncia, cuerpo Bomberos Soacha. </t>
  </si>
  <si>
    <t>20231140212302  </t>
  </si>
  <si>
    <t>20232000079481-	20232150079941</t>
  </si>
  <si>
    <t>23-05-2023 11:04 AM Archivar JUAN JOSE MALVEHY GARCIA Nos permitimos anexar Radicado No. 20232150079941 para su conocimiento y fines pertinentes. 29/03/23</t>
  </si>
  <si>
    <t>Atlántico</t>
  </si>
  <si>
    <t>CUERPO DE BOMBEROS VOLUNTARIOS SABANAGRANDE  </t>
  </si>
  <si>
    <t>CAC. Borrador CONTRATO PSAG CUERPO DE BOMBEROS 2023.  </t>
  </si>
  <si>
    <t>20231140212332  </t>
  </si>
  <si>
    <t>02-03-2023 14:13 PM	Archivar	Ronny Estiven Romero Velandia	TRAMITADO CON: Radicado DNBC No. *20232110078851* **20232110078851** Bogotá D.C, 02/03/2023</t>
  </si>
  <si>
    <t>CAC. Firma contrato sin ser comandante. </t>
  </si>
  <si>
    <t>20231140212342  </t>
  </si>
  <si>
    <t>02-03-2023 14:11 PM	Archivar	Ronny Estiven Romero Velandia	TRAMITADO CON: Radicado DNBC No. *20232110079351* **20232110079351 Bogotá D.C, 02/03/2023</t>
  </si>
  <si>
    <t>Guaviare</t>
  </si>
  <si>
    <t>CUERPO DE BOMBEROS VOLUNTARIOS DE SAN JOSE DEL GUAVIARE  </t>
  </si>
  <si>
    <t>CAC. SOLICITUD DE INFORMACION.  </t>
  </si>
  <si>
    <t>20231140212402  </t>
  </si>
  <si>
    <t xml:space="preserve">	20233130082161</t>
  </si>
  <si>
    <t>19-04-2023 15:54 PM	Archivar	Alvaro Perez	SE DA RESPUESTA MEDIANTE CORREO ELECTRONICO DE CONTRATACION EL DIA 19/04/2023.</t>
  </si>
  <si>
    <t>No se adjunta documento con firma</t>
  </si>
  <si>
    <t>Radicacion directa</t>
  </si>
  <si>
    <t>YUDY CARDENAS RODRIGUEZ  </t>
  </si>
  <si>
    <t>RD. Denuncia en contra del Bombero FREDY ALEXANDER PACHON CANO. </t>
  </si>
  <si>
    <t>20231140212492  </t>
  </si>
  <si>
    <t xml:space="preserve">20232110079701 -20232110079681 -20232110079671 </t>
  </si>
  <si>
    <t>27-03-2023 09:39 AM	Archivar	Andrea Bibiana Castañeda Durán	SE DIO TRÁMITE CON RAD. 20232110079691 ENVIADO AL ICBF, 20232110079701 A LA PETICIONARIA, 20232110079681 AL TRIBUNAL DISCIPLINARIO Y 20232110079671 AL COMANDANTE DEL CBV DE GACHETÁ</t>
  </si>
  <si>
    <t>Radicado de salida sin subir imagen con firma</t>
  </si>
  <si>
    <t>Casanare</t>
  </si>
  <si>
    <t>ALCALDIA TAMARA CASANARE </t>
  </si>
  <si>
    <t>20231140212562  </t>
  </si>
  <si>
    <t>10-04-2023 10:53 AM	Archivar	Andrea Bibiana Castañeda Durán	SE DIO TRÁMITE CON RAD. ENVIADO EL 31/03/23</t>
  </si>
  <si>
    <t>Chocó</t>
  </si>
  <si>
    <t>DELEGACION DE BOMBEROS DEL CHOCO  </t>
  </si>
  <si>
    <t>CAC. Convenios. </t>
  </si>
  <si>
    <t>20231140212612  </t>
  </si>
  <si>
    <t>27-03-2023 09:40 AM	Archivar	Andrea Bibiana Castañeda Durán	SE DIO TRÁMITE CON EL RAD. 20232110079731 ENVIADO EL 24/03/23</t>
  </si>
  <si>
    <t>CAC. Equipo Usar-L Zona Andina en formación. </t>
  </si>
  <si>
    <t>VIVIANA ANDRADE TOVAR</t>
  </si>
  <si>
    <t>PLANEACIÓN ESTRATEGICA</t>
  </si>
  <si>
    <t>20231140212622  </t>
  </si>
  <si>
    <t>22-03-2023 13:37 PM	Archivar	VIVIANA ANDRADE TOVAR	Se da respuesta a través de radicado No. 20231100080521</t>
  </si>
  <si>
    <t>Norte de Santander</t>
  </si>
  <si>
    <t>CUERPO DE BOMBEROS VOLUNTARIOS DE VILLA DEL ROSARIO  </t>
  </si>
  <si>
    <t>CAC. solicitud de información aclaratoria.  </t>
  </si>
  <si>
    <t>20231140212652  </t>
  </si>
  <si>
    <t>10-04-2023 10:57 AM	Archivar	Andrea Bibiana Castañeda Durán	SE DIO TRÁMITE CON RAD. 20232110080671 ENVIADO EL 31/03/23</t>
  </si>
  <si>
    <t>MARLENY VARGAS VALENCIA  </t>
  </si>
  <si>
    <t>CAC. Inquietud Rifa Bomberos Fresno. </t>
  </si>
  <si>
    <t>20231140212732  </t>
  </si>
  <si>
    <t>02-03-2023 15:53 PM	Archivar	Ronny Estiven Romero Velandia	TRAMITADO CON: Al contestar cite este número: Radicado DNBC No. *20232110079361* Bogotá D.C, 03-03-2023</t>
  </si>
  <si>
    <t>ALCALDIA MUNICIPAL DE SALENTO QUINDIO  </t>
  </si>
  <si>
    <t>CAC. SOLICITUD APOYO ACLARACION LEY 1575 DE 2012 Y LEY 2187 DE 2022.  </t>
  </si>
  <si>
    <t>20231140212752  </t>
  </si>
  <si>
    <t>10-04-2023 10:44 AM	Archivar	Andrea Bibiana Castañeda Durán	SE DIO TRÁMITE CON EL RAD. 20232110080251 ENVIADO EL 31/03/23</t>
  </si>
  <si>
    <t>CUERPO DE BOMBEROS VOLUNTARIOS LA APARTADA  </t>
  </si>
  <si>
    <t>CAC. Asesoría sobre el convenio. </t>
  </si>
  <si>
    <t>20231140212842  </t>
  </si>
  <si>
    <t>13-03-2023 09:43 AM	Archivar	Ronny Estiven Romero Velandia	TRAMITADO CON RADICADO DNBC 20232110078851** Bogotá D.C, 14/02/2023</t>
  </si>
  <si>
    <t>CUERPO DE BOMBEROS VOLUNTARIOS DE GUAMO  </t>
  </si>
  <si>
    <t>CAC. Solicitud Información. </t>
  </si>
  <si>
    <t>20231140212852  </t>
  </si>
  <si>
    <t>13-03-2023 09:48 AM	Archivar	Ronny Estiven Romero Velandia	TRAMITADO CON: Radicado DNBC No. * 20232110079181* ** 20232110079181** Bogotá D.C, 27-02-2023</t>
  </si>
  <si>
    <t>Sucre</t>
  </si>
  <si>
    <t>CIUDADANO SAN PEDRO  </t>
  </si>
  <si>
    <t>CAC. Carro de San pedro. </t>
  </si>
  <si>
    <t>Julio Cesar Garcia Triana </t>
  </si>
  <si>
    <t>20231140212922  </t>
  </si>
  <si>
    <t>14-04-2023 11:54 AM	Archivar	Julio Cesar Garcia Triana	la respuesta se envia por atencion al ciudadano el 12 de abril de 2023 archivese</t>
  </si>
  <si>
    <t>SINDICATO DISTRITAL DE BOMBEROS VOLUNTARIOS DE BUENAVENTURA  </t>
  </si>
  <si>
    <t>CAC. Remisión por Competencia - Solicitud de Información. </t>
  </si>
  <si>
    <t>20231140213032  </t>
  </si>
  <si>
    <t>10-04-2023 10:59 AM	Archivar	Andrea Bibiana Castañeda Durán	SE DIO TRÁMITE CON RAD.20232110079911 ENVIADO EL 30/3/23</t>
  </si>
  <si>
    <t>CAC. Solicitud de información URGENTE. </t>
  </si>
  <si>
    <t>20231140213042  </t>
  </si>
  <si>
    <t>20232150080151	-20232150080161</t>
  </si>
  <si>
    <t>14-04-2023 13:39 PM	Archivar	Julio Cesar Garcia Triana	la respuesta se envia por atencion al ciudadano el 12 de abril de 2023 archivese</t>
  </si>
  <si>
    <t>ISELE TOSCANA  </t>
  </si>
  <si>
    <t>CAC. Derechos de los fundadores. </t>
  </si>
  <si>
    <t>20231140213052  </t>
  </si>
  <si>
    <t>10-04-2023 11:00 AM	Archivar	Andrea Bibiana Castañeda Durán	SE DIO TRÁMITE CON RAD. 20232110080681 ENVIADO EL 04/04/23</t>
  </si>
  <si>
    <t>CAC. Inquietud jurídica. </t>
  </si>
  <si>
    <t>20231140213062  </t>
  </si>
  <si>
    <t>13-03-2023 10:22 AM	Archivar	Ronny Estiven Romero Velandia	TRAMITADO CON: Radicado DNBC No. *20232110079441* **20232110079441** Bogotá D.C, 03-03-2023</t>
  </si>
  <si>
    <t>MARLY DAYAN QUESADA ANDRADE  </t>
  </si>
  <si>
    <t>CAC. OFICIO MP 0059 REMISIÓN DE QUEJA,  </t>
  </si>
  <si>
    <t>20231140213092  </t>
  </si>
  <si>
    <t>20232150080171-20232150080181</t>
  </si>
  <si>
    <t>14-04-2023 11:44 AM	Archivar	Julio Cesar Garcia Triana	la respuesta fue enviada por atencion al cuidadano el 12 de abril de 2023, archivese</t>
  </si>
  <si>
    <t>MARISOL PEñA LUQUE </t>
  </si>
  <si>
    <t>CAC. INQUIETUDES JURÍDICAS, SOLICITUD DE AYUDA DE CARACTER PRIORITARIO. </t>
  </si>
  <si>
    <t>20231140213112  </t>
  </si>
  <si>
    <t>10-04-2023 11:07 AM	Archivar	Andrea Bibiana Castañeda Durán	SE DIO TRÁMITE CON RAD. 20232110080701 ENVIADO EL 04/04/23</t>
  </si>
  <si>
    <t>FISCALIA SEGUNDA SECCIONAL UNIDAD DE DELITOS CONTRA LA ADMINISTRACION PUBLICA  </t>
  </si>
  <si>
    <t>CAC. SOLICITUD DE INFORMACION - IMPORTANTE - NOTICIA CRIMINAL 686796000151202250084. </t>
  </si>
  <si>
    <t>ALEJANDRA MOSQUERA HURTADO  </t>
  </si>
  <si>
    <t>20231140213152  </t>
  </si>
  <si>
    <t>11-04-2023 11:04 AM	Archivar	ALEJANDRA MOSQUERA HURTADO	se archiva porque ya se encuentra la respuesta adjunta en el orfeo</t>
  </si>
  <si>
    <t>AMBULANCIAS AVIS  </t>
  </si>
  <si>
    <t>CAC. OFICIO QUEJA FRENTE AL SEÑOR CAPITAN ARBEY HERNAN TRUJILLO MENDEZ (CUERPO DE BOMBERO DE EL CERRITO VALLE). </t>
  </si>
  <si>
    <t>20231140213162  </t>
  </si>
  <si>
    <t>09-05-2023 19:11 PM Archivar Melba Vidal Respuesta enviada el 25 de abril del 2023 con radicado No 20232150082111</t>
  </si>
  <si>
    <t>CUERPO DE BOMBEROS VOLUNTARIOS DE PANDI  </t>
  </si>
  <si>
    <t>CAC. PROPUESTA REALIZADA A LA ALCALDIA DE PANDI. </t>
  </si>
  <si>
    <t>20231140213212  </t>
  </si>
  <si>
    <t>10-04-2023 11:01 AM	Archivar	Andrea Bibiana Castañeda Durán	SE DIO TRÁMITE CON RAD. 20232110080711 ENVIADO EL 04/04/23</t>
  </si>
  <si>
    <t>ALCALDIA MUNICIPAL EL PLAYON CONSEJO MUNICIPAL  </t>
  </si>
  <si>
    <t>CAC. SOLICITUD INFORMACION. </t>
  </si>
  <si>
    <t>20231140213232  </t>
  </si>
  <si>
    <t xml:space="preserve">20232150080271	</t>
  </si>
  <si>
    <t>14-04-2023 13:50 PM	Archivar	Julio Cesar Garcia Triana	la respuesta se envia por atencion al ciudadano el 13 de abril de 2023 archivese</t>
  </si>
  <si>
    <t>Cesar</t>
  </si>
  <si>
    <t>CUERPO DE BOMBEROS VOLUNTARIOS DE LA PAZ  </t>
  </si>
  <si>
    <t>CAC. DOCUMENTOS DE DENUNCIA PUBLICA POR EXTORCION Y AMENAZA. </t>
  </si>
  <si>
    <t>20231140213242  </t>
  </si>
  <si>
    <t>10-04-2023 10:52 AM	Archivar	Andrea Bibiana Castañeda Durán	SE DIO TRÁMITE CON RAD. 20232110080561 ENVIADO EL 31/03/23</t>
  </si>
  <si>
    <t>CUERPO DE BOMBEROS VOLUNTARIOS DE SAN PEDRO SUCRE  </t>
  </si>
  <si>
    <t>CAC. SOLICITUD DE INFORMACION - INSCRIPCIÓN DE DIGNATARIOS. </t>
  </si>
  <si>
    <t>20231140213292  </t>
  </si>
  <si>
    <t>09-05-2023 19:16 PM Archivar Melba Vidal Respuesta enviada el 31 de marzo del 2023 con radicado No 20232150080641</t>
  </si>
  <si>
    <t>JOSE OCTAVIO CARDONA LEON </t>
  </si>
  <si>
    <t>CAC. TRASLADO POR COMPETENCIA DE SOLICITUD RADICADO 2023010033664. </t>
  </si>
  <si>
    <t xml:space="preserve">	Jiud Magnoly Gaviria Narvaez</t>
  </si>
  <si>
    <t>20231140213312  </t>
  </si>
  <si>
    <t>12-04-2023 11:58 AM	Archivar	Jiud Magnoly Gaviria Narvaez	Se brindo respuesta con Radicado DNBC No. *20232120080231*, de REFERENCIA ENTRADA: Radicado DNBC No. 20231140210552. Enviada el 17/03/2023.</t>
  </si>
  <si>
    <t>CUERPO DE BOMBEROS VOLUNTARIOS DE SOPO  </t>
  </si>
  <si>
    <t>CAC. DERECHO DE PETICION INFORMACION CERTIFICADOS DE BRIGADA BOMB GACHANCIPA. </t>
  </si>
  <si>
    <t>20231140213362  </t>
  </si>
  <si>
    <t>27-03-2023 08:32 AM	Archivar	Edgar Alexander Maya Lopez	Se da respuesta con radicado DNBC N° 20232140079651, se envia el 24/03/2023</t>
  </si>
  <si>
    <t>SIHO ALEXANDER LUQUE  </t>
  </si>
  <si>
    <t>CAC. PROCESO DE INVESTIGACION COMANDANTE C.B.V. SUESCA.  </t>
  </si>
  <si>
    <t>20231140213382  </t>
  </si>
  <si>
    <t xml:space="preserve">	20232150080891	</t>
  </si>
  <si>
    <t>14-04-2023 13:44 PM	Archivar	Julio Cesar Garcia Triana	la respuesta se envia por atencion al ciudadano el 12 de abril de 2023 archivese</t>
  </si>
  <si>
    <t>GOBERNACIóN DE CALDAS  </t>
  </si>
  <si>
    <t>CAC. Consulta sobre inscripción de Comandante. </t>
  </si>
  <si>
    <t>20231140213452  </t>
  </si>
  <si>
    <t>10-04-2023 11:07 AM	Archivar	Andrea Bibiana Castañeda Durán	SE DIO TRÁMITE CON RAD. 20232110080721 ENVIADO 04/04/2023</t>
  </si>
  <si>
    <t>ALCALDÍA SUESCA CUNDINAMARCA PERSONERÍA MUNICIPAL CUNDINAMARCA </t>
  </si>
  <si>
    <t>CAC. Requerimiento información expedición certificado de cumplimiento.  </t>
  </si>
  <si>
    <t>20231140213472  </t>
  </si>
  <si>
    <t xml:space="preserve">	20232150080911	</t>
  </si>
  <si>
    <t>14-04-2023 13:52 PM	Archivar	Julio Cesar Garcia Triana	la respuesta se envia por atencion al ciudadano el 13 de abril de 2023 archivese</t>
  </si>
  <si>
    <t>EDGAR ALVEIRO JOJOA BERMUDES  </t>
  </si>
  <si>
    <t>CAC. DERECHO DE PETICION EDGAR JOJOA. </t>
  </si>
  <si>
    <t>20231140213492  </t>
  </si>
  <si>
    <t>CUERPO DE BOMBEROS VOLUNTARIOS DE CHINCHINA  </t>
  </si>
  <si>
    <t>CAC. SOLICITUD DE COPIA CERTIFICADO DIGITAL. </t>
  </si>
  <si>
    <t>20231140213532  </t>
  </si>
  <si>
    <t>09-03-2023 11:53 AM	Archivar	Edgar Alexander Maya Lopez	Se da respuesta por correo electrónico se deja evidencia en digital</t>
  </si>
  <si>
    <t>No se genero radicado de salida</t>
  </si>
  <si>
    <t>CUERPO DE BOMBEROS VOLUNTARIOS DE SIBATE</t>
  </si>
  <si>
    <t>CAC: solicitud de información </t>
  </si>
  <si>
    <t>20231140213602  </t>
  </si>
  <si>
    <t xml:space="preserve">	20232150081051	</t>
  </si>
  <si>
    <t>14-04-2023 14:03 PM	Archivar	Julio Cesar Garcia Triana	la respuesta se envia por atencion al ciudadano el 13 de abril de 2023 archivese</t>
  </si>
  <si>
    <t>JOSE LUIS CASTRO FLOREZ  </t>
  </si>
  <si>
    <t>CAC: Solicitud de información </t>
  </si>
  <si>
    <t>20231140213622  </t>
  </si>
  <si>
    <t>22-02-2023 13:54 PM	Archivar	Edgar Alexander Maya Lopez	se responde por correo electrónico, se adjunta imagen.</t>
  </si>
  <si>
    <t>Servicio de mensajeria</t>
  </si>
  <si>
    <t>PERSONERIA DE BOGOTA  </t>
  </si>
  <si>
    <t>SM: Auto de apertura de investigacion disciplinaria </t>
  </si>
  <si>
    <t>20231140213632  </t>
  </si>
  <si>
    <t>27-04-2023 14:49 PM	Archivar	Edgar Alexander Maya Lopez	Se da respuesta con radicado DNBC N° 20232140082701, se envia el 27/04/2023</t>
  </si>
  <si>
    <t>CAC: SEGUNDA REITERACIÓN: OFICIO P1DCE No. 0189 DE 23/01/2023 - REQUERIMIENTO No. 20231140209042 (EXPEDIENTE D-2020-1461345 PROCURADURÍA GENERAL DE LA NACIÓN) </t>
  </si>
  <si>
    <t>20231140213652  </t>
  </si>
  <si>
    <t>21-03-2023 10:58 AM	Archivar	Alvaro Perez	SE DIO RESPUESTA MEDIANTE CORREO ELECTRONICO DEL DIRECTOR ENCARGADO EL DIA 01/03/2023.</t>
  </si>
  <si>
    <t>IDALIA AMPARO GONZALEZ GIRALDO SECRETARIA DE GOBIERNO GOBERNACION DE ANTIOQUIA </t>
  </si>
  <si>
    <t>CAC: OLICITUD CONCEPTO APLICACIÓN PARÁGRAFO 5 ARTÍCULO 7 RESOLUCIÓN 1127 DE 2018 </t>
  </si>
  <si>
    <t>20231140213752  </t>
  </si>
  <si>
    <t>27-02-2023 10:21 AM	Archivar	Ronny Estiven Romero Velandia	TRAMITADDO CON: Radicado DNBC No. * 20232110079171* ** 20232110079171** Bogotá D.C, 27-02-2023</t>
  </si>
  <si>
    <t>EDGARDO MANDON ARENAS  </t>
  </si>
  <si>
    <t>CAC: Solicitud copia de las respuestas de la CNSC a mis solicitudes </t>
  </si>
  <si>
    <t>20231140213802  </t>
  </si>
  <si>
    <t>JOHANA MARITZA AGUIRRE  </t>
  </si>
  <si>
    <t>CAC: REQUERIMIENTO URGENTE </t>
  </si>
  <si>
    <t>KEYLA YESENIA CORTES RODRIGUEZ</t>
  </si>
  <si>
    <t>20231140213812  </t>
  </si>
  <si>
    <t xml:space="preserve">20231000081971	</t>
  </si>
  <si>
    <t>21-04-2023 09:56 AM	Archivar	Pedro Andrés Manosalva Rincón	se da respuesta al peticionario para fines pertinentes</t>
  </si>
  <si>
    <t>No se evidencia prubea de envio</t>
  </si>
  <si>
    <t>JUZGADO CATORCE ADMINISTRATIVO ORAL DEL CIRCUITO DE TUNJA  </t>
  </si>
  <si>
    <t>CI. RADICACION OFICIO No. 0799 - PROCESO 15001333301420200001800. </t>
  </si>
  <si>
    <t>20231140213962  </t>
  </si>
  <si>
    <t>14-03-2023 14:35 PM	Archivar	Ronny Estiven Romero Velandia	TRAMITADO CON: Radicado DNBC No. *20232110079251* **20232110079251** Bogotá D.C, *28/02/2023*</t>
  </si>
  <si>
    <t>JOSE ANTONIO PEREZ SOLUCIONES JURIDICAS ESPECIALIZADAS  </t>
  </si>
  <si>
    <t>CAC. Traslado, MJD-OFI23-0006238-DOJ-20300, SOLICITUD DE CONCEPTO. </t>
  </si>
  <si>
    <t>20231140214042  </t>
  </si>
  <si>
    <t>14-03-2023 14:47 PM	Archivar	Ronny Estiven Romero Velandia	TRAMITADO CON: Radicado DNBC No. *20232110079121* **20232110079121** Bogotá D.C, 23-01-2022</t>
  </si>
  <si>
    <t>ALCALDIA MUNICIPAL DE NILO SECRETARIA DE GOBIERNO  </t>
  </si>
  <si>
    <t>CAC. Derecho de petición.  </t>
  </si>
  <si>
    <t>20231140214052  </t>
  </si>
  <si>
    <t>10-04-2023 11:02 AM	Archivar	Andrea Bibiana Castañeda Durán	SE DIO TRÁMITE CON RAD. 20232110080741 ENVIADO EL 04/04/23</t>
  </si>
  <si>
    <t>No se adjunta imagen con firma, evidencia correo respuestas atencion ciudadano</t>
  </si>
  <si>
    <t>Entidad Publica</t>
  </si>
  <si>
    <t>CAC. 2023EE0029139 Comunicación Apertura de Indagación Preliminar - AN-85112-2022-42654. </t>
  </si>
  <si>
    <t>20231140214062  </t>
  </si>
  <si>
    <t>CAC. Audiencia de Conciliación Radicado E-2022-734612 MARIA YULIANI RUDAS LOPEZ Y OTROS vs NACIÓN – MINISTERIO DE JUSTICIA Y DEL DERECHO Y OTRAS.  </t>
  </si>
  <si>
    <t>20231140214112  </t>
  </si>
  <si>
    <t>CONFEDERACION NACIONAL DE BOMBEROS COLOMBIA  </t>
  </si>
  <si>
    <t>CAC. SOLICITUD URGENTE DE CONFEDERACION NACIONAL DE BOMBEROS. </t>
  </si>
  <si>
    <t>20231140214162  </t>
  </si>
  <si>
    <t>19-04-2023 12:52 PM	Archivar	Andrea Bibiana Castañeda Durán	SE DIO TRÁMITE CON RAD. 20232110081311 ENVIADO EL 18/4/23</t>
  </si>
  <si>
    <t>Documento sin firma en radicado de salida</t>
  </si>
  <si>
    <t>IVAN DARIO HERRERA LAVERDE  </t>
  </si>
  <si>
    <t>CAC. Derecho de Petición – Denuncia por ausencia de Control y Vigilancia por parte todas las unidades Administrativas de Bomberos en Colombia. </t>
  </si>
  <si>
    <t>20231140214202  </t>
  </si>
  <si>
    <t>CUERPO DE BOMBEROS VOLUNTARIOS DE VILLAMARIA CALDAS  </t>
  </si>
  <si>
    <t>CAC. Solicitud de Asesoría Jurídica para realizacion de Acuerdo municipal en diferentes temas.  </t>
  </si>
  <si>
    <t>20231140214242  </t>
  </si>
  <si>
    <t>13-04-2023 09:17 AM	Archivar	Andrea Bibiana Castañeda Durán	SE DIO TRÁMITE CON RAD. 20232110081061 ENVIADO EL 12/4/23</t>
  </si>
  <si>
    <t>CARLOS HUMBERTO LOPEZ  </t>
  </si>
  <si>
    <t>CAC. Requisitos para comandante. </t>
  </si>
  <si>
    <t>20231140214282  </t>
  </si>
  <si>
    <t>13-04-2023 09:14 AM	Archivar	Andrea Bibiana Castañeda Durán	SE DIO TRÁMITE CON RAD. 20232110081081 ENVIADO EL 12/4/23</t>
  </si>
  <si>
    <t>La Guajira</t>
  </si>
  <si>
    <t>ALCALDIA MUNICIPAL SAN JUAN DEL CESAR LA GUAJIRA </t>
  </si>
  <si>
    <t>CAC. ANÁLISIS TÉCNICO DE LA NECESIDAD DE APOYO DE LA BRIGADA DE BATALLÓN DE DESASTRES.  </t>
  </si>
  <si>
    <t>Andrés Fernando Muñoz Cabrera </t>
  </si>
  <si>
    <t>20231140214312  </t>
  </si>
  <si>
    <t>CUERPO DE BOMBEROS VOLUNTARIOS DE VILLANUEVA - CASANARE  </t>
  </si>
  <si>
    <t>CI. Consulta a inquietudes referente Consejo de Dignatarios. </t>
  </si>
  <si>
    <t>20231140214342  </t>
  </si>
  <si>
    <t>14-03-2023 15:32 PM	Archivar	Ronny Estiven Romero Velandia	TRAMITADO CON: 20232110079561 DE FECHA Bogotá D.C, 07-03-2023</t>
  </si>
  <si>
    <t>No se genero oficio de traslado ni fue trasladado en los 5 dias habiles</t>
  </si>
  <si>
    <t>COORDINADOR EJECUTIVO DEPARTAMENTAL DE LOS BOMBEROS DE VALLE DEL CAUCA  </t>
  </si>
  <si>
    <t>CAC. Consulta jurídica. </t>
  </si>
  <si>
    <t>20231140214362  </t>
  </si>
  <si>
    <t>13-04-2023 09:15 AM	Archivar	Andrea Bibiana Castañeda Durán	SE DIO TRÁMITE CON RAD. 20232110081091 ENVIADO EL 12/4/23</t>
  </si>
  <si>
    <t>CORDINADOR EJECUTIVO BOMBEROS QUINDIO  </t>
  </si>
  <si>
    <t>CAC. SOLICITUD CONCEPTO. </t>
  </si>
  <si>
    <t>20231140214372  </t>
  </si>
  <si>
    <t>17-04-2023 10:00 AM	Archivar	Andrea Bibiana Castañeda Durán	SE DIO TRÁMITE CON EL RAD. 20232110081281 ENVIADO EL 13/4/23</t>
  </si>
  <si>
    <t>ALCALDIA SEGOVIA ANTIOQUIA </t>
  </si>
  <si>
    <t>CAC. SOLICITUD DE INFORMACION. </t>
  </si>
  <si>
    <t>20231140214382  </t>
  </si>
  <si>
    <t xml:space="preserve">20232140084411	</t>
  </si>
  <si>
    <t>24-05-2023 12:17 PM	Archivar	Edgar Alexander Maya Lopez	Se da respuesta con radicado DNBC N° 20232140084411, se envia el 24/05/23</t>
  </si>
  <si>
    <t>Educacion bomberil</t>
  </si>
  <si>
    <t>CAC. Solicitud de Apoyo, representación Bomberos Colombia. </t>
  </si>
  <si>
    <t>20231140214422  </t>
  </si>
  <si>
    <t>17-03-2023 17:56 PM	Archivar	Mauricio Delgado Perdomo	SE RESPONDE MEDIANTE RADICADO 20231140214422- 20232140080341-SOLICITUD APOYO VOLUNTARIOS MANIZALES</t>
  </si>
  <si>
    <t>ALCALDIA MUNICIPAL CURITI SANTANDER SECRETARIA ADMINISTRATIVA Y DE GOBIERNO  </t>
  </si>
  <si>
    <t>CAC. Traslado por competencia solicitud. </t>
  </si>
  <si>
    <t>20231140214482  </t>
  </si>
  <si>
    <t xml:space="preserve">	20232110081331</t>
  </si>
  <si>
    <t>19-04-2023 14:36 PM	Archivar	Andrea Bibiana Castañeda Durán	SE DIO TRÁMITE CON RAD. 20231140214482 ENVIADO EL 18/4/23</t>
  </si>
  <si>
    <t>CUERPO DE BOMBEROS VOLUNTARIOS DE GIRARDOTA  </t>
  </si>
  <si>
    <t>CAC. SOLICITUD DE IMPUGNACIÓN DE ASCENSO DE LA UNIDAD CLAUDIA EUGENIA PALACIO AL GRADO DE SARGENTO. </t>
  </si>
  <si>
    <t>20231140214532  </t>
  </si>
  <si>
    <t>17-04-2023 15:39 PM	Archivar	Andrea Bibiana Castañeda Durán	SE DIO TRÁMITE CON RAD. 20232110081381 ENVIADO EL 17/4/23</t>
  </si>
  <si>
    <t>CLAUDIA ROCIO CEQUEDA OLAGO </t>
  </si>
  <si>
    <t>CAC. Traslado radicado CRA 2023-321-001385-2 del 16 de febrero de 2023. </t>
  </si>
  <si>
    <t>20231140214652  </t>
  </si>
  <si>
    <t>29-05-2023 15:27 PM Archivar Melba Vidal Respuesta enviada el 23 de mayo con radicado No 20232150083671</t>
  </si>
  <si>
    <t>A pesar de ser archivada no se adjunta evidencia de respuesta ni se adjunta documento con firma</t>
  </si>
  <si>
    <t>FONDO DE EMPLEADOS DEL MINISTERIO DEL INTERIOR Y DE JUSTICIA FONDEMINTJUS  </t>
  </si>
  <si>
    <t>RD. Solicitud permiso a los Funcionarios afiliados al Fondo para sistir a la Asamblea General Ordinaria. </t>
  </si>
  <si>
    <t>20231140214662  </t>
  </si>
  <si>
    <t>22-03-2023 18:27 PM	Archivar	MARYOLY DIAZ	SE ENVIA CARTA AL FONDO DE EMPLEADOS EL DIA 22/03/2023</t>
  </si>
  <si>
    <t>Huila</t>
  </si>
  <si>
    <t>CUERPO DE BOMBEROS VOLUNTARIOS DE EL PITAL  </t>
  </si>
  <si>
    <t>CAC. Solicitud asesoría. </t>
  </si>
  <si>
    <t>Orlando Murillo Lopez</t>
  </si>
  <si>
    <t>20231140214732  </t>
  </si>
  <si>
    <t>29-03-2023 00:41 AM	Archivar	Orlando Murillo Lopez	Se dio respuesta con radicado No. 20232110080851</t>
  </si>
  <si>
    <t>OXOHOTEL - - </t>
  </si>
  <si>
    <t>CAC. Solicitud de información Bomberos Sabaneta. </t>
  </si>
  <si>
    <t>20231140214752  </t>
  </si>
  <si>
    <t>14-04-2023 12:27 PM	Archivar	Edgar Alexander Maya Lopez	Se da respuesta con radicado DNBC ° 20232140080971, se envia el 12/04/2023</t>
  </si>
  <si>
    <t>NICOLAS ANDRES LASTRE . . </t>
  </si>
  <si>
    <t>CAC. Consulta normativa estatus migratorio.  </t>
  </si>
  <si>
    <t>20231140214772  </t>
  </si>
  <si>
    <t>17-04-2023 15:42 PM	Archivar	Andrea Bibiana Castañeda Durán	SE DIO TRÁMITE CON RAD. 20232110081421 ENVIADO EL 17/4/23</t>
  </si>
  <si>
    <t>CI. Traslado Derecho de Petición Iván Darío Herrera Laverde, Radicado 2023-2-004000-006500 Id: 91458,  </t>
  </si>
  <si>
    <t>20231140214782  </t>
  </si>
  <si>
    <t>CUERPO DE BOMBEROS VOLUNTARIOS DE LA UNION  </t>
  </si>
  <si>
    <t>CAC. CONSULTA JURIDA. </t>
  </si>
  <si>
    <t>20231140214792  </t>
  </si>
  <si>
    <t>6-04-2023 10:57 AM	Archivar	Andrea Bibiana Castañeda Durán	SE DIO TRÁMITE CON RAD. 20232110081741 ENVIADO EL 26/4/23</t>
  </si>
  <si>
    <t>20231140214842  </t>
  </si>
  <si>
    <t xml:space="preserve">	20232150080921	</t>
  </si>
  <si>
    <t>Radicado de entrada sin archivar, se necesita subir pantallazo de envio via correo electronico</t>
  </si>
  <si>
    <t>CI. Concepto técnicos. </t>
  </si>
  <si>
    <t>20231140214892  </t>
  </si>
  <si>
    <t xml:space="preserve">	20232110079561	</t>
  </si>
  <si>
    <t>14-03-2023 16:27 PM	Archivar	Ronny Estiven Romero Velandia	TRAMITADO CON: Radicado DNBC No. *20232110079561* **20232110079561** Bogotá D.C, 07-03-2023</t>
  </si>
  <si>
    <t>ALCALDIA MOÑITOS CORDOBA </t>
  </si>
  <si>
    <t>CAC. ASESORÍA CUERPO DE BOMBEROS. </t>
  </si>
  <si>
    <t>20231140214902  </t>
  </si>
  <si>
    <t xml:space="preserve">	20232110081401</t>
  </si>
  <si>
    <t>17-04-2023 10:03 AM	Archivar	Andrea Bibiana Castañeda Durán	SE DIO TRÁMITE CON RAD. 20232110081401 ENVIADO EL 14/4/23</t>
  </si>
  <si>
    <t>No se adjunta documento con firma en radicado de salida</t>
  </si>
  <si>
    <t>ALCALDIA CHACHAGUI  </t>
  </si>
  <si>
    <t>CAC. JUSTIFICACIÓN AMPLIAR CONVENIO No.165 DE 2021. </t>
  </si>
  <si>
    <t>Yerky Sneider Garavito Cancelado</t>
  </si>
  <si>
    <t>20231140214932  </t>
  </si>
  <si>
    <t>16-03-2023 09:33 AM	Archivar	Yerky Sneider Garavito Cancelado	Se archiva. Se adjunta documento enviado al municipio de Chachagüí Nariño brindando respuesta al oficio a su solicitud 220-28.1/166-2022.</t>
  </si>
  <si>
    <t>VISITAS TECNICAS BOMBEROS  </t>
  </si>
  <si>
    <t>CAC. INQUIETUD TARIFAS SERVICIOS BOMBERILES. </t>
  </si>
  <si>
    <t>20231140214942  </t>
  </si>
  <si>
    <t>26-04-2023 10:53 AM	Archivar	Andrea Bibiana Castañeda Durán	SE DIO TRÁMITE CON RAD. 20232110081471 ENVIADO EL 26/4/23</t>
  </si>
  <si>
    <t>CAC. SOLICITUD INFORMACION REGULACION CBV SALENTO. </t>
  </si>
  <si>
    <t>20231140214962  </t>
  </si>
  <si>
    <t xml:space="preserve">20232150081301	</t>
  </si>
  <si>
    <t>19-04-2023 09:35 AM	Archivar	Julio Cesar Garcia Triana	la respuesta se envia por atencion al ciudadano el 18 de abril de 2023, archivese</t>
  </si>
  <si>
    <t>ALCALDIA MUNICIPAL MOGOTES SANTANDER </t>
  </si>
  <si>
    <t>CAC. Solicitud Acompañamiento Municipio de Mogotes.  </t>
  </si>
  <si>
    <t>20231140215042  </t>
  </si>
  <si>
    <t>17-04-2023 15:41 PM	Archivar	Andrea Bibiana Castañeda Durán	SE DIO TRÁMITE CON EL RAD. 20232110081431 ENVIADO EL 17/4/23</t>
  </si>
  <si>
    <t>MAURICIO RUEDA  </t>
  </si>
  <si>
    <t>CAC. Petición Información Cobro Inspección Bomberil. </t>
  </si>
  <si>
    <t>20231140215062  </t>
  </si>
  <si>
    <t>24-05-2023 14:31 PM	Archivar	Edgar Alexander Maya Lopez	Se da respuesta con radicado DNBC N° 20232140084431, se envia el 24/05/23</t>
  </si>
  <si>
    <t>CUERPO DE BOMBEROS VOLUNTARIOS DE TIBASOSA  </t>
  </si>
  <si>
    <t>CAC. Solicitud Asesoría técnica y Jurídica. </t>
  </si>
  <si>
    <t>Jonathan Prieto </t>
  </si>
  <si>
    <t>20231140215092  </t>
  </si>
  <si>
    <t>05-05-2023 09:19 AM	Archivar	Jonathan Prieto	Se archiva ya que se dio respuesta al Orfeo No. 20231140215092 vía correo electrónico al correo el día 28 de abril de 2023 con el anexo Radicado No. 20232130081881.</t>
  </si>
  <si>
    <t>No se sube pantallazo de respuesta</t>
  </si>
  <si>
    <t>CUERPO DE BOMBEROS VOLUNTARIOS DE VENADILLO  </t>
  </si>
  <si>
    <t>CAC. OFICIO BOMBEROS VENADILLO. </t>
  </si>
  <si>
    <t>20231140215122  </t>
  </si>
  <si>
    <t>11-04-2023 14:46 PM	Archivar	Andrea Bibiana Castañeda Durán	MISMA SOLICITUD DEL RADICADO 20231140217522 AL QUE SE LE DIO TRÁMITE CON EL RAD. 20232110080661</t>
  </si>
  <si>
    <t>CAC. Derecho de Petición - Gestión del Riesgo - En contra de la respuesta del Subdirector de Riesgo William Alfonso Tovar Segura. </t>
  </si>
  <si>
    <t>20231140215162  </t>
  </si>
  <si>
    <t>CAC: solicitud de apoyo jurídico a mesa de trabajo </t>
  </si>
  <si>
    <t>20231140215222  </t>
  </si>
  <si>
    <t>15-03-2023 10:28 AM	Archivar	Ronny Estiven Romero Velandia	SE REALIZÓ ACOMPAÑAMIENTO POR PARTE DEL FUNCIONARIO RONNY ROMERO</t>
  </si>
  <si>
    <t>Se realiza mesa de trabajocon funcionario</t>
  </si>
  <si>
    <t>BENEMÉRITO CUERPO DE BOMBEROS CANDELARIA - VALLE  </t>
  </si>
  <si>
    <t>CAC. Información solicitada. </t>
  </si>
  <si>
    <t>20231140215282  </t>
  </si>
  <si>
    <t>09-05-2023 20:04 PM	Archivar	Melba Vidal	Respuesta enviada el 26 de abril del 2023 con radicado No 20232150082131</t>
  </si>
  <si>
    <t>CAC. Notificacion electronica radicado salida No 20231330828781. Derecho de Petición.  </t>
  </si>
  <si>
    <t>20231140215302  </t>
  </si>
  <si>
    <t>09-05-2023 20:15 PM	Archivar	Melba Vidal	Respuesta enviada el 4 de abril del 2023 con radicado No 20232150080691</t>
  </si>
  <si>
    <t>No designa</t>
  </si>
  <si>
    <t>CAC. iNQUIETUD Personeria jurídica. </t>
  </si>
  <si>
    <t>20231140215552  </t>
  </si>
  <si>
    <t>26-04-2023 11:02 AM	Archivar	Andrea Bibiana Castañeda Durán	se dio trámite con rad. 20232110081751 enviado el 26/4/23</t>
  </si>
  <si>
    <t>CIRO ROJAS OJEDA/ VEEDURIA CIUDADANA</t>
  </si>
  <si>
    <t>CAC. Traslado por competencia, solicitud de información e intervención. </t>
  </si>
  <si>
    <t>20231140215662  </t>
  </si>
  <si>
    <t xml:space="preserve"> ,ACOMPAÑAMINETO NORMATIVO Y OPERATIVO	04-04-2023 16:17 PM	Archivar	Orlando Murillo Lopez	se dio respuesta con radicado No. 20232110081251</t>
  </si>
  <si>
    <t>RUBEN DARIO USECHE RADA  </t>
  </si>
  <si>
    <t>CAC. DERECHO DE PETICIÓN EN INTERES PARTICULAR. </t>
  </si>
  <si>
    <t>20231140215682  </t>
  </si>
  <si>
    <t>CI. Derecho de Petición – Denuncia por ausencia de Control y Vigilancia por parte todas las unidades Administrativas de Bomberos en Colombia. ControlDoc-Correspondencia: Se le ha asignado un(a) nuevo(a) Documento: 91938 (2023-2-003000-006678).  </t>
  </si>
  <si>
    <t>20231140215692  </t>
  </si>
  <si>
    <t>CI. Remisión de derecho de petición Cuerpo de Bomberos Voluntarios Villa del Rosario, Norte de Santander. Radicado 2023-2-003000-006532 Id: 91539. </t>
  </si>
  <si>
    <t>20231140215702  </t>
  </si>
  <si>
    <t xml:space="preserve">	20232150081411	</t>
  </si>
  <si>
    <t>SUNET  </t>
  </si>
  <si>
    <t>CI. Remisión Derechos de petición - o 2023-2-003000-006873 Id: 92580. </t>
  </si>
  <si>
    <t>20231140215712  </t>
  </si>
  <si>
    <t>21-03-2023 16:11 PM	Archivar	Ronny Estiven Romero Velandia	TRAMITADO CON: Radicado DNBC No. * 20232110080411 * ** 20232110080411 ** Bogotá D.C, 21-03-2023</t>
  </si>
  <si>
    <t>OSCAR ALBERTO MARINEZ MENDEZ  </t>
  </si>
  <si>
    <t>CI. ControlDoc-Correspondencia: Se le ha asignado un(a) nuevo(a) Documento: 92981 (2023-2-003000-006990),  </t>
  </si>
  <si>
    <t>Jorge Restrepo Sanguino </t>
  </si>
  <si>
    <t>20231140215742  </t>
  </si>
  <si>
    <t>23-05-2023 16:57 PM	Archivar	Jorge Restrepo Sanguino	SE DA REPUESTA MEDIANTE OFICIO N° 20232110084401 EL 23/5/2023</t>
  </si>
  <si>
    <t>JUAN GUILLERMO FONTALVO  </t>
  </si>
  <si>
    <t>CAC. Remisión de derecho de petición. </t>
  </si>
  <si>
    <t>20231140215752  </t>
  </si>
  <si>
    <t xml:space="preserve">	20232150081601	</t>
  </si>
  <si>
    <t>30-04-2023 13:03 PM	Archivar	Julio Cesar Garcia Triana	se envia respuesta por atencion al ciudadano el 25 de abril de 2022, archivese</t>
  </si>
  <si>
    <t>CUERPO DE BOMBEROS OFICIAL DE GIRARDOT  </t>
  </si>
  <si>
    <t>CAC. SOLICITUD INFORMACION proceso de matricula de vehículos de bomberos. </t>
  </si>
  <si>
    <t>20231140215782  </t>
  </si>
  <si>
    <t>CAC. QUEJA CONTRA CUERPO DE BOMBEROS VOLUNTARIOS DE SABANALARGA. </t>
  </si>
  <si>
    <t>20231140215792  </t>
  </si>
  <si>
    <t>05-04-2023 11:33 AM	Archivar	Orlando Murillo Lopez	Se da respuesta con radicado No. 20232110081271</t>
  </si>
  <si>
    <t>ROLANDO ALEXIS PEÑUELA  </t>
  </si>
  <si>
    <t>CAC. solicitud derecho petición bomberos girón Santander. </t>
  </si>
  <si>
    <t>20231140215812  </t>
  </si>
  <si>
    <t>21-03-2023 20:49 PM	Archivar	Orlando Murillo Lopez	Se dio respuesta a lo Solicitado por medio del radicado No. 20232110080481</t>
  </si>
  <si>
    <t>USUARIO ANONIMO  </t>
  </si>
  <si>
    <t>CAC. Denuncia bomberos Sopetran Antioquia. </t>
  </si>
  <si>
    <t>20231140215842  </t>
  </si>
  <si>
    <t>23-05-2023 11:04 AM	Archivar	JUAN JOSE MALVEHY GARCIA	Nos permitimos anexar Radicado No. 20232150080351 para su conocimiento y fines pertinentes. 31/03/23</t>
  </si>
  <si>
    <t>William Carvajal Contreras</t>
  </si>
  <si>
    <t>CAC. DERECHO DE PETICIÓN. </t>
  </si>
  <si>
    <t>Jiud Magnoly Gaviria Narvaez </t>
  </si>
  <si>
    <t>20231140216012  </t>
  </si>
  <si>
    <t xml:space="preserve">	20232120081611</t>
  </si>
  <si>
    <t>26-04-2023 17:24 PM	Archivar	Jiud Magnoly Gaviria Narvaez	Se adjunta soporte de envio.</t>
  </si>
  <si>
    <t>MARIA DEL SOCORRO ARIAS LOPEZ  </t>
  </si>
  <si>
    <t>CAC. Queja Bomberos Filadelfia. </t>
  </si>
  <si>
    <t>20231140216022  </t>
  </si>
  <si>
    <t>20232150081501-20232150081511</t>
  </si>
  <si>
    <t>30-04-2023 12:56 PM	Archivar	Julio Cesar Garcia Triana	se envia respuesta por atencion al ciudadano el 27 de abril de 2022, archivese</t>
  </si>
  <si>
    <t>JUAN JOSÉ NOVOA ROMÁN  </t>
  </si>
  <si>
    <t>CAC. derecho fundamental de petición ART. 23 C.N. </t>
  </si>
  <si>
    <t>20231140216052  </t>
  </si>
  <si>
    <t>09-05-2023 20:20 PM	Archivar	Melba Vidal	Respuesta enviada el 31 de marzo del 2023 con radicado No 20232150080651</t>
  </si>
  <si>
    <t>COORDINACION EJECUTIVA DEPARTAMENTAL BOMBEROS BOLIVAR  </t>
  </si>
  <si>
    <t>CAC. Verificación del ingreso de la información RUE - ARTÍCULO 11. MODIFICACIÓN DEL ARTÍCULO 13 DE LA RESOLUCIÓN 661 DE 2014. Modificar el artículo 13 de la Resolución 661 de 2014”. </t>
  </si>
  <si>
    <t>20231140216222  </t>
  </si>
  <si>
    <t xml:space="preserve">	20231000082241	</t>
  </si>
  <si>
    <t>0-04-2023 16:07 PM	Archivar	Pedro Andrés Manosalva Rincón	se da respuesta vía correo electrónico con la correspondiente información</t>
  </si>
  <si>
    <t>SE adjunta evidencia de envio, falta documento con firma en radicado de salida</t>
  </si>
  <si>
    <t>REPRESENTANTE JOSÉ OCTAVIO CARDONA LEÓN  </t>
  </si>
  <si>
    <t>CI. Traslado por Competencia Referencia: 2023-1-001103-005273 Id: 72499, DERECHO DE PETICIÓN DE INFORMACIÓN. </t>
  </si>
  <si>
    <t>20231140216242  </t>
  </si>
  <si>
    <t>12-04-2023 12:37 PM	Archivar	Jiud Magnoly Gaviria Narvaez	Se brindo respuesta desde el email de Te. Luis Alberto Valencia Pulido, enviado el lunes, 20 de febrero de 2023, TRASLADO POR COMPETENCIA; DERECHO DE PETICIÓN - Derecho de Petición No 202321007881.</t>
  </si>
  <si>
    <t>Peticion reiterada y respondida con anterioridad</t>
  </si>
  <si>
    <t>ALCALDIA SUAREZ TOLIMA </t>
  </si>
  <si>
    <t>CI. REMISIÓN POR COMPETENCIA. - 300-147, Solicitud Intervención inmediata al CBV de Suárez - Tolima.  </t>
  </si>
  <si>
    <t>20231140216252  </t>
  </si>
  <si>
    <t xml:space="preserve">	20232150080771	-20232150080781</t>
  </si>
  <si>
    <t>ALVARO JOSE VELEZ JURADO. MEDICO GENERAL.  </t>
  </si>
  <si>
    <t>CAC: Pregunta conformación del Consejo de Oficiales.  </t>
  </si>
  <si>
    <t>20231140216432  </t>
  </si>
  <si>
    <t>26-04-2023 10:40 AM	Archivar	Jorge Restrepo Sanguino	SE ARCHIVA POR OFICIO N°20232110082391 EL 26/4/2023</t>
  </si>
  <si>
    <t>CUERPO DE BOMBEROS VOLUNTARIOS DE BUENAVENTURA  </t>
  </si>
  <si>
    <t>RD: Solicitud de concepto </t>
  </si>
  <si>
    <t>20231140216452  </t>
  </si>
  <si>
    <t>07-06-2023 16:53 PM	Archivar	Melba Vidal	Respuesta enviada el 7 de junio con radicado NMo 20232150086481</t>
  </si>
  <si>
    <t>CAC: DERECHO DE PETICION-FAVOR DAR ACUSE DE RECIBIDO </t>
  </si>
  <si>
    <t>20231140216482  </t>
  </si>
  <si>
    <t>10-04-2023 10:48 AM	Archivar	Andrea Bibiana Castañeda Durán	SE DIO TRÁMITE CON RAD. 20232110080261 ENVIADO EL 31/03/22</t>
  </si>
  <si>
    <t>CUERPO DE BOMBEROS VOLUNTARIOS DE PITALITO  </t>
  </si>
  <si>
    <t>CAC: Derecho de petición del Benemérito Cuerpo de Bomberos Voluntarios de Pitalito </t>
  </si>
  <si>
    <t>20231140216512  </t>
  </si>
  <si>
    <t>20-04-2023 11:07 AM	Archivar	Pedro Andrés Manosalva Rincón	respuesta dada al peticionario para fines pertinentes.</t>
  </si>
  <si>
    <t>SEGUROS BOLIVAR  </t>
  </si>
  <si>
    <t>SM DERECHO DE PETICION REEMBOLSO </t>
  </si>
  <si>
    <t>Miguel Ángel Franco Torres</t>
  </si>
  <si>
    <t>GESTIÓN FINANCIERA</t>
  </si>
  <si>
    <t>20231140216542  </t>
  </si>
  <si>
    <t>28-03-2023 12:07 PM	Archivar	Miguel Ángel Franco Torres	EL DIA 28 DE MARZO DE 2023, MEDIANTE ORFEO DE SALIDA 20233110080761, SE ENVIO COMUNICADO A SEGUROS BOLIVAR CON EL INSTRUCTIVO DADO POR EL MINISTERIO DE HACIENDA , CON EL FIN DE ALLEGAR DOCUMENTOS Y CONTINUAR CON EL PROCESO DE DEVOLUCION POR PARTE DEL TESORO NACIONAL.</t>
  </si>
  <si>
    <t>No se sube evidencia de respuesta</t>
  </si>
  <si>
    <t>BENEMERITO CUERPO DE BOMBEROS VOLUNTARIOS DE IBAGUE  </t>
  </si>
  <si>
    <t>CAC: Consulta Rango </t>
  </si>
  <si>
    <t>20231140216552  </t>
  </si>
  <si>
    <t>19-04-2023 10:46 AM	Archivar	Jorge Restrepo Sanguino	SE ARCHIVA MEDIANTE OFICIO 20232110081341 EL 14/4/2023</t>
  </si>
  <si>
    <t>GOBERNACION DEL QUINDIO  </t>
  </si>
  <si>
    <t>CAC: Solicitud de apoyo. </t>
  </si>
  <si>
    <t>20231140216782  </t>
  </si>
  <si>
    <t>30-04-2023 13:14 PM	Archivar	Julio Cesar Garcia Triana	se envia respuesta por atencion al ciudadano el 25 de abril de 2022, archivese</t>
  </si>
  <si>
    <t>No se adjunta pantallazo de envio de respuesta</t>
  </si>
  <si>
    <t>CUERPO DE BOMBEROS VOLUNTARIOS DE SANTA BARBARA - ANTIOQUIA  </t>
  </si>
  <si>
    <t>20231140216792  </t>
  </si>
  <si>
    <t>30-04-2023 13:19 PM	Archivar	Julio Cesar Garcia Triana	se envia respuesta por atencion al ciudadano el 25 de abril de 2022, archivese</t>
  </si>
  <si>
    <t>CAC: SOLICITUD ASESORIA JURÍDICA  </t>
  </si>
  <si>
    <t>20231140216812  </t>
  </si>
  <si>
    <t>26-04-2023 11:15 AM	Archivar	Andrea Bibiana Castañeda Durán	se dio trámite con rad. 20232110081761 enviado el 26/4/23</t>
  </si>
  <si>
    <t>RAMCES OSPINA  </t>
  </si>
  <si>
    <t>CAC: Queja Anónima </t>
  </si>
  <si>
    <t>20231140216822  </t>
  </si>
  <si>
    <t>29-05-2023 15:34 PM Archivar Melba Vidal Respuesta enviada el 23 de mayo del 2023 con radicado No 20232150083681</t>
  </si>
  <si>
    <t>CUERPO DE BOMBEROS VOLUNTARIOS DE TUTA  </t>
  </si>
  <si>
    <t>CAC: derecho de petición bomberos Tuta </t>
  </si>
  <si>
    <t>20231140216832  </t>
  </si>
  <si>
    <t>29-05-2023 15:35 PM Archivar Melba Vidal Respuesta enviaad el 23 de mayo del 2023 con radicado No 20232150083701</t>
  </si>
  <si>
    <t>Procuraduria general</t>
  </si>
  <si>
    <t>CAC: Auto Supervigilancia al Derecho de Petición </t>
  </si>
  <si>
    <t>20231140216852  </t>
  </si>
  <si>
    <t>09-05-2023 20:45 PM	Archivar	Melba Vidal	Respuesta enviada el 25 de abril del 2023 con radicado No 20232150082091</t>
  </si>
  <si>
    <t>CAC: APOYO, ACOMPAÑAMIENTO SOBRETASA BOMBERIL PALMAR DE VARELA </t>
  </si>
  <si>
    <t>20231140216862  </t>
  </si>
  <si>
    <t>26-04-2023 10:40 AM	Archivar	Jorge Restrepo Sanguino	SE ARCHIVA CON RADICADO N°20232110082401 EL 26/4/2023</t>
  </si>
  <si>
    <t>CUERPO DE BOMBEROS VOLUNTARIOS DE CALAMAR BOLIVAR  </t>
  </si>
  <si>
    <t>RD DERECHO DE PETICION  </t>
  </si>
  <si>
    <t>20231140216872  </t>
  </si>
  <si>
    <t>09-05-2023 20:46 PM	Archivar	Melba Vidal	Respuesta enviada el 31 de marzo del 2023 con radicado No 20232150080601</t>
  </si>
  <si>
    <t>RD SOLICITUD DE INFORMACIÓN </t>
  </si>
  <si>
    <t>20231140216952  </t>
  </si>
  <si>
    <t>26-04-2023 11:32 AM	Archivar	Andrea Bibiana Castañeda Durán	SE DIO TRÁMITE CON RAD. 20232110080301 ENVIADO EL 31/3/23</t>
  </si>
  <si>
    <t>DEISY CASTRILLON MUÑOZ  </t>
  </si>
  <si>
    <t>CAC: Derecho de petición- Aclaración de información </t>
  </si>
  <si>
    <t>20231140216992  </t>
  </si>
  <si>
    <t>18-04-2023 17:48 PM	Archivar	Orlando Murillo Lopez	se dio respuesta con radicado No. 20232110082181</t>
  </si>
  <si>
    <t>VEEDURIA BOMBEROS  </t>
  </si>
  <si>
    <t>CAC: Derecho de Petición Bogotá Vol </t>
  </si>
  <si>
    <t>20231140217082  </t>
  </si>
  <si>
    <t>19-04-2023 10:48 AM	Archivar	Jorge Restrepo Sanguino	SE ARCHIVA MEDIANTE OFICIO 20232110081181 EL 12/4/2023</t>
  </si>
  <si>
    <t>AMDRES OSSA MONTOYA </t>
  </si>
  <si>
    <t>20231140217162  </t>
  </si>
  <si>
    <t>20-04-2023 16:53 PM	Archivar	Edgar Alexander Maya Lopez	Se da respuesta con radicado DNBC N°20232140082341, se envía el 20/04/2023</t>
  </si>
  <si>
    <t>CUERPO DE BOMBEROS VOLUNTARIOS DE BARRANCABERMEJA  </t>
  </si>
  <si>
    <t>CAC: DERECHO DE PETICION OFICIO BVB-204-2023 </t>
  </si>
  <si>
    <t>20231140217192  </t>
  </si>
  <si>
    <t xml:space="preserve">	20232120081711</t>
  </si>
  <si>
    <t>ALCALDIA MUNICIPAL DE RIONEGRO  </t>
  </si>
  <si>
    <t>CAC. ASUNTO. “Concepto jurídico y técnico sobre los dineros recaudados por la Contraloría General de Santander”. </t>
  </si>
  <si>
    <t>20231140217332  </t>
  </si>
  <si>
    <t>Contratista se acerca a atencion ciudadano para confirmacion de envio de respuesta</t>
  </si>
  <si>
    <t>FERNEY ALONSO GONZALEZ RESTREPO  </t>
  </si>
  <si>
    <t>CI. Remision por competencia de derecho de petición. Radicado Ministerio del Interior: 2023-2-003000-008182.  </t>
  </si>
  <si>
    <t>20231140217352  </t>
  </si>
  <si>
    <t>26-04-2023 16:11 PM	Archivar	Jorge Restrepo Sanguino	SE ARCHIVA MEDIANTE OFICIO N°20232140080971 EL 12/4/2023</t>
  </si>
  <si>
    <t>CAC. Solicitud Concepto Juridico aplicación estatutos de la Delegación Departamental de Bomberos del Tolima. RADICADO PASADO 20231140215122. </t>
  </si>
  <si>
    <t>20231140217522  </t>
  </si>
  <si>
    <t>10-04-2023 10:58 AM	Archivar	Andrea Bibiana Castañeda Durán	SE DIO TRÁMITE CON RAD. 20232110080661 ENVIADO EL 31/03/23</t>
  </si>
  <si>
    <t>ALCALDIA MUNICIPAL DE BUENAVENTURA SECRETARUA DE CONVIVENCIA Y SEGURIDAD CIUDADANA GESTION DOCUMENTAL </t>
  </si>
  <si>
    <t>CAC. Solicitud ratificación del cargo de comandante del Meritorio Cuerpo de Bomberos de Buenaventura. </t>
  </si>
  <si>
    <t>20231140217552  </t>
  </si>
  <si>
    <t>27-04-2023 09:52 AM	Archivar	Jorge Restrepo Sanguino	SE DIO RESPUESTA MEDIANTE OFICIO N°20232110082491 EL 27/4/2023</t>
  </si>
  <si>
    <t>VEEDURIA CIUDADANA VIGIAS DEL CAFE LUIS FERNANDO REYES RAMíREZ  </t>
  </si>
  <si>
    <t>CAC: SOLICITUD INFORMACION Y ACLARACION </t>
  </si>
  <si>
    <t>20231140217612  </t>
  </si>
  <si>
    <t>12-04-2023 12:46 PM	Archivar	Orlando Murillo Lopez	se dio respuesta con radicado No. 20232110081561</t>
  </si>
  <si>
    <t>ALCALDIA MUNICIPAL MOLAGAVITA SANTANDER </t>
  </si>
  <si>
    <t>CAC. CONCEPTO RESPECTO AL CERTIFICADO DE CUMPLIMIENTO CUERPO DE BOMBEROS. </t>
  </si>
  <si>
    <t>20231140217622  </t>
  </si>
  <si>
    <t>27-04-2023 10:10 AM	Archivar	Jorge Restrepo Sanguino	SE ARCHIVA MEDIANTE OFICIO N° 20232110082521 EL 27/4/2023</t>
  </si>
  <si>
    <t>NILTON CESAR CARDONA LOPEZ  </t>
  </si>
  <si>
    <t>CAC. Solicitud información Respetuosa. </t>
  </si>
  <si>
    <t>20231140217662  </t>
  </si>
  <si>
    <t xml:space="preserve">	20232140082541</t>
  </si>
  <si>
    <t>27-04-2023 14:42 PM	Archivar	Edgar Alexander Maya Lopez	Se da respuesta con radicado DNBC N° 20232140082541, se envia el 27/04/2023</t>
  </si>
  <si>
    <t>CUERPO DE BOMBEROS OFICIALES DE SOACHA  </t>
  </si>
  <si>
    <t>CAC. Consulta Cuerpo de Bomberos Voluntarios de Soacha. Radicado R-00268-202301132-UAECOB. ID: 154570. </t>
  </si>
  <si>
    <t>20231140217702  </t>
  </si>
  <si>
    <t>30-04-2023 13:09 PM	Archivar	Julio Cesar Garcia Triana	se envia respuesta por atencion al ciudadano el 26 de abril de 2022, archivese</t>
  </si>
  <si>
    <t>CUERPO DE BOMBEROS VOLUNTARIOS AGUACHICA  </t>
  </si>
  <si>
    <t>CAC Apoyo contractual </t>
  </si>
  <si>
    <t>20231140217732  </t>
  </si>
  <si>
    <t>10-04-2023 10:54 AM	Archivar	Andrea Bibiana Castañeda Durán	SE DIO TRÁMITE CON RAD. 20232110080531 ENVIADO EL 31/03/23</t>
  </si>
  <si>
    <t>CAC: Solicitud de información - Cuerpo de Bomberos Voluntarios de Chinchiná </t>
  </si>
  <si>
    <t>TATIANA HERRERA  </t>
  </si>
  <si>
    <t>20231140217752  </t>
  </si>
  <si>
    <t>Archivar	TATIANA HERRERA	Se da respuesta a través del correo de Respuestas Atención Ciudadano el día 19/05/2023 con oficio No. 20232130084381</t>
  </si>
  <si>
    <t>ALCALDIA GUADUAS CUNDINAMARCA SECRETARIA DE GOBIERNO Y DESARROLLO SOCIAL  </t>
  </si>
  <si>
    <t>CAC. Solicitud Vehículo de Bomberos o Maquina Extintora Aguadas, Caldas. </t>
  </si>
  <si>
    <t>20231140217882  </t>
  </si>
  <si>
    <t xml:space="preserve"> BOMBERIL PARA LA RESPUESTA	29-04-2023 07:16 AM	Archivar	ALEJANDRA MOSQUERA HURTADO	Se archiva debido a que se dio respuesta mediante radicado 20232130081491, y se envia por el correo electrónico de atención al ciudadano.</t>
  </si>
  <si>
    <t>Se sube documento con firma en radicado de entrada no en salida</t>
  </si>
  <si>
    <t>KELLY JOHANNA ALFARO QUINTERO  </t>
  </si>
  <si>
    <t>CAC. Solicitud respuesta interrogante. </t>
  </si>
  <si>
    <t>20231140217912  </t>
  </si>
  <si>
    <t>POLICIA NACIONAL DIRECCIóN DE CARABINEROS Y PROTECCIóN AMBIENTAL  </t>
  </si>
  <si>
    <t>CI. Solicitud información incendios forestales año 2023. </t>
  </si>
  <si>
    <t>20231140217922  </t>
  </si>
  <si>
    <t>25-04-2023 12:10 PM	Archivar	Pedro Andrés Manosalva Rincón	Se da respuesta vía correo respuestas atención ciudadano para fines pertinentes.</t>
  </si>
  <si>
    <t>ANGEL MARIA CARREÑO ALCALDE  </t>
  </si>
  <si>
    <t>cac. Vulneracion de Derechos Laborales Cuerpo de Bomberos Voluntarios de Cómbita Boyacá. </t>
  </si>
  <si>
    <t>20231140217942  </t>
  </si>
  <si>
    <t>27-04-2023 10:18 AM	Archivar	Jorge Restrepo Sanguino	SE ARCHIVA MEDIANTE OFICIO N° 20232110082531 EL 27/4/2023</t>
  </si>
  <si>
    <t>JUAN DAVID MORA CASTILLO  </t>
  </si>
  <si>
    <t>CAC. PQR información, verificación de cursos.  </t>
  </si>
  <si>
    <t>20231140218042  </t>
  </si>
  <si>
    <t>27-03-2023 11:30 AM	Archivar	Edgar Alexander Maya Lopez	Se da respuesta por correo electrónico se deja evidencia en digital</t>
  </si>
  <si>
    <t>No se genera radicado de salida</t>
  </si>
  <si>
    <t>EMPRESAS GASCO  </t>
  </si>
  <si>
    <t>CAC. Aclaración pago servicio de inspección de seguridad Bomberos Pitalito. </t>
  </si>
  <si>
    <t>20231140218112  </t>
  </si>
  <si>
    <t>24-05-2023 14:55 PM	Archivar	Edgar Alexander Maya Lopez	Se da respuesta con radicado DNBC N° 20232140084471, se envia el 24/05/23</t>
  </si>
  <si>
    <t>Sin firma radicado de salida</t>
  </si>
  <si>
    <t>GOBERNACION DE SANTANDER SECRETARIO DEL INTERIOR  </t>
  </si>
  <si>
    <t>CAC. Solicitud -CBV de Rionegro (Sder), informe de inspección, vigilancia y control.  </t>
  </si>
  <si>
    <t>20231140218122  </t>
  </si>
  <si>
    <t>04-04-2023 15:47 PM	Archivar	Orlando Murillo Lopez	se dio respuesta con radicado No. 20232110081241</t>
  </si>
  <si>
    <t>LEWIS ENERGY COLOMBIA  </t>
  </si>
  <si>
    <t>RD. Solicitud concepto sobre proceso de capacitación de brigadas Clase III, definidas en la Resolución 0256 de 2014. </t>
  </si>
  <si>
    <t>20231140218132  </t>
  </si>
  <si>
    <t>08-06-2023 14:22 PM	Archivar	Edgar Alexander Maya Lopez	Se da respuesta con radicado DNBC 20232140087151 se envía el 08/06/2023</t>
  </si>
  <si>
    <t>HEIDI SANCHEZ  </t>
  </si>
  <si>
    <t>CAC. Reiteración Petición urgente/ despeje salida de emergencia en propiedad horizontal en El Laguito-Cartagena de Indias- Bomberos nunca atendió solicitud en 2022. </t>
  </si>
  <si>
    <t>20231140218252  </t>
  </si>
  <si>
    <t>27-04-2023 10:25 AM	Archivar	Jorge Restrepo Sanguino	SE ARCHIVA MEDIANTE OFICIO N° 20232110082561 EL 27/4/2023</t>
  </si>
  <si>
    <t>JASSIR ESCORCIA  </t>
  </si>
  <si>
    <t>CAC. Solicitud. </t>
  </si>
  <si>
    <t>20231140218272  </t>
  </si>
  <si>
    <t xml:space="preserve">	20232110082651	</t>
  </si>
  <si>
    <t>27-04-2023 10:32 AM	Archivar	Jorge Restrepo Sanguino	SE ARCHIVA MEDIANTE OFICIO N° 20232110082651 EL 27/4/2023</t>
  </si>
  <si>
    <t>CARLOS ARNULFO ZAMBRANO - </t>
  </si>
  <si>
    <t>20231140218292  </t>
  </si>
  <si>
    <t>27-04-2023 10:37 AM	Archivar	Jorge Restrepo Sanguino	SE ARCHIVA MEDIANTE OFICIO N° 20232110082681 EL 27/4/2023</t>
  </si>
  <si>
    <t>CONTRALORIA MUNICIPAL DE IBAGUE  </t>
  </si>
  <si>
    <t>CAC. Notificación AIDD - Tiene un documento radicado, No. CMI-RS-2023-00001289  </t>
  </si>
  <si>
    <t>Alvaro Perez </t>
  </si>
  <si>
    <t>20231140218502  </t>
  </si>
  <si>
    <t xml:space="preserve">	20233130082071</t>
  </si>
  <si>
    <t>19-04-2023 16:02 PM	Archivar	Alvaro Perez	SE DIO RESPUESTA MEDIANTE CORREO ELECTRONICO DE CONTRATACION EL DIA 19/04/2023.</t>
  </si>
  <si>
    <t>CAC SOLICITUD AUDIENCIA </t>
  </si>
  <si>
    <t xml:space="preserve">	Ronny Estiven Romero Velandia</t>
  </si>
  <si>
    <t>20231140218562  </t>
  </si>
  <si>
    <t>10-04-2023 16:14 PM	Archivar	Ronny Estiven Romero Velandia	TRAMITADO CON: Radicado DNBC No. * 20232110080411 * ** 20232110080411 ** Bogotá D.C, 21-03-2023</t>
  </si>
  <si>
    <t>CAC: Concepto de documento </t>
  </si>
  <si>
    <t>20231140218672  </t>
  </si>
  <si>
    <t>27-04-2023 10:47 AM	Archivar	Jorge Restrepo Sanguino	SE ARCHIVA MEDIANTE OFICIO N° 20232110082691 EL 27/4/2023</t>
  </si>
  <si>
    <t>JHON JAIRO MANOSALVA RAMIREZ </t>
  </si>
  <si>
    <t>CAC: Solicitud Concepto Exoneración IVA </t>
  </si>
  <si>
    <t>20231140218762  </t>
  </si>
  <si>
    <t>10-04-2023 16:18 PM	Archivar	Ronny Estiven Romero Velandia	TRAMITADO Radicado DNBC No. *20232110080901* **20232110080901** Bogotá D.C, 29/03/2023</t>
  </si>
  <si>
    <t>Sin evidencia de envio de respuesta, radicado de salida sin firma</t>
  </si>
  <si>
    <t>PROCURADURIA AUXILIAR PARA ASUNTOS CONSTITUCIONALES  </t>
  </si>
  <si>
    <t>CAC: Supervigilancia al Derecho de Petición SDP-0577-23 </t>
  </si>
  <si>
    <t>20231140218822  </t>
  </si>
  <si>
    <t>No se tiene evidencia de repuesta o reunion</t>
  </si>
  <si>
    <t>ALCALDIA PALMAR DE VALERA  </t>
  </si>
  <si>
    <t>CAC: Solicitud apoyo </t>
  </si>
  <si>
    <t>20231140218832  </t>
  </si>
  <si>
    <t>27-04-2023 10:54 AM	Archivar	Jorge Restrepo Sanguino	SE ARCHIVA MEDIANTE OFICIO N° 20232110082711 EL 27/4/2023</t>
  </si>
  <si>
    <t>CANDELARIA DE JESúS HERNáNDEZ HERRERA </t>
  </si>
  <si>
    <t>CAC: Solicitud de Información sobre certificados de operatividad de los Cuerpos de Bomberos de Departamento del Atlántico. </t>
  </si>
  <si>
    <t>20231140218932  </t>
  </si>
  <si>
    <t xml:space="preserve">20232000083321	</t>
  </si>
  <si>
    <t>09-05-2023 18:39 PM	Archivar	Julio Alejandro Chamorro Cabrera	Respuesta enviada el 9 de mayo del 2023 con radicado No 20232000083321</t>
  </si>
  <si>
    <t>FREDI HERNAN BRAVO GUEVARA </t>
  </si>
  <si>
    <t>CAC: solicitud de concepto de representación legal de un funcionario publico </t>
  </si>
  <si>
    <t>20231140219032  </t>
  </si>
  <si>
    <t>10-04-2023 16:24 PM	Archivar	Ronny Estiven Romero Velandia	TRAMITADO CON: Radicado DNBC No. * 20232110081141* ** 20232110081141** Bogotá D.C, 03-04-2023</t>
  </si>
  <si>
    <t>Sin evidencia de respuesta</t>
  </si>
  <si>
    <t>20231140219042  </t>
  </si>
  <si>
    <t>23-05-2023 17:04 PM	Archivar	Jorge Restrepo Sanguino	SE DIO RESPUESTA MEDIANTE OFICIO N° 20232110084451 EL 23/5/2023</t>
  </si>
  <si>
    <t>COLPENSIONES  </t>
  </si>
  <si>
    <t>SM RECONOCIMIENTO, RESURSO PENSION VEJEZ CONVENIOS INTERNACIONALES </t>
  </si>
  <si>
    <t>20231140219122  </t>
  </si>
  <si>
    <t>CAC: Asesoría </t>
  </si>
  <si>
    <t>Jorge Restrepo Sanguino</t>
  </si>
  <si>
    <t>20231140219312  </t>
  </si>
  <si>
    <t>27-04-2023 10:58 AM	Archivar	Jorge Restrepo Sanguino	SE ARCHIVA MEDIANTE OFICIO N° 20232110082731 EL 27/4/2023</t>
  </si>
  <si>
    <t>CUERPO DE BOMBEROS VOLUNTARIOS BOLIVAR VALLE  </t>
  </si>
  <si>
    <t>CAC: consulta ley 2193 del 6 de enero de 2022 </t>
  </si>
  <si>
    <t>Pedro Andrés Manosalva Rincón</t>
  </si>
  <si>
    <t>20231140219322  </t>
  </si>
  <si>
    <t xml:space="preserve">	20231000083521</t>
  </si>
  <si>
    <t>18-05-2023 09:52 AM	Archivar	Pedro Andrés Manosalva Rincón	se da respuesta vía correo electrónico de respuesta ciudadano, para fines pertinentes.</t>
  </si>
  <si>
    <t>Corregir imagen de entrada</t>
  </si>
  <si>
    <t>SECRETARÍA DE CONVIVENCIA Y SEGURIDAD CIUDADANA  </t>
  </si>
  <si>
    <t>CAC: Consulta RUE y Soportes Documentos Inscripción </t>
  </si>
  <si>
    <t>20231140219392  </t>
  </si>
  <si>
    <t>27-04-2023 09:37 AM	Archivar	Pedro Andrés Manosalva Rincón	se da respuesta via correo electronico respuesta ciudadano para fines pertinentes.</t>
  </si>
  <si>
    <t>CARLOS EDUARDO GONZALEZ LOZADA  </t>
  </si>
  <si>
    <t>20231140219632  </t>
  </si>
  <si>
    <t>26-04-2023 11:26 AM	Archivar	Andrea Bibiana Castañeda Durán	se dio trámite con rad. 20232110082221 enviado el 26/4/23</t>
  </si>
  <si>
    <t>CAC. DENUNCIA FALSIFICACION DE CONTANCIAS BOMBEROS SUESCA. </t>
  </si>
  <si>
    <t>Julio Cesar Garcia Triana</t>
  </si>
  <si>
    <t>20231140219672  </t>
  </si>
  <si>
    <t>30-04-2023 13:25 PM	Archivar	Julio Cesar Garcia Triana	se envia respuesta por atencion al ciudadano el 27 de abril de 2022, archivese</t>
  </si>
  <si>
    <t>CAC. REENVIANDO SOLICITUD ENVIADA EN OCT-11-2022 SIN RESPUESTA AUN. </t>
  </si>
  <si>
    <t>20231140219692  </t>
  </si>
  <si>
    <t>30-04-2023 13:27 PM	Archivar	Julio Cesar Garcia Triana	se envia respuesta por atencion al ciudadano el 27 de abril de 2022, archivese</t>
  </si>
  <si>
    <t>CUERPO DE BOMBEROS VOLUNTARIOS DE SAN JOSÉ DE URE  </t>
  </si>
  <si>
    <t>CAC. Solicitud de Información y Orientación Bomberil. </t>
  </si>
  <si>
    <t>20231140219772  </t>
  </si>
  <si>
    <t>26-04-2023 19:40 PM	Archivar	Jorge Restrepo Sanguino	SE DIO RESPUESTA MEDIANTE OFICIO N°20232110082001 EL 26/4/2023</t>
  </si>
  <si>
    <t>ALCALDIA MUNICIPAL DE ALDANA - NARIÑO  </t>
  </si>
  <si>
    <t>CAC. Solicitud de asesoría técnica. </t>
  </si>
  <si>
    <t>Jonathan Prieto</t>
  </si>
  <si>
    <t>20231140219782  </t>
  </si>
  <si>
    <t>05-05-2023 09:03 AM	Archivar	Jonathan Prieto	Se archiva ya que se dio respuesta al Orfeo No. 20231140219782 vía correo electrónico al correo el día 25 de abril de 2023 con el anexo Radicado No. 20232130081831.</t>
  </si>
  <si>
    <t>COORDINACION EJECUTIVA BOMBEROS DEL TOLIMA  </t>
  </si>
  <si>
    <t>CAC. INQUIETUD SOBRE NORMATIVIDAD. </t>
  </si>
  <si>
    <t>20231140219832  </t>
  </si>
  <si>
    <t>26-04-2023 10:46 AM	Archivar	Andrea Bibiana Castañeda Durán	SE DIO TRÁMITE CON RAD. 20232110081701 ENVIADO EL 26/4/23</t>
  </si>
  <si>
    <t>CUERPO DE BOMBEROS VOLUNTARIOS DE FRESNO  </t>
  </si>
  <si>
    <t>CAC. Solicitud RUE. </t>
  </si>
  <si>
    <t>20231140219952  </t>
  </si>
  <si>
    <t>26-04-2023 14:19 PM	Archivar	Pedro Andrés Manosalva Rincón	Se envía información para fines pertinentes.</t>
  </si>
  <si>
    <t>CAC. Solicitud información. </t>
  </si>
  <si>
    <t>20231140220052  </t>
  </si>
  <si>
    <t>11-05-2023 13:27 PM	Archivar	VIVIANA ANDRADE TOVAR	Se da respuesta mediante radicano No. 20231100084051 por correo electrónico.</t>
  </si>
  <si>
    <t>Sin evidencia de envio de respuesta</t>
  </si>
  <si>
    <t>PROTEGER Y SERVIR VEEDURIA CIUDADANA  </t>
  </si>
  <si>
    <t>CAC. Derecho petición. </t>
  </si>
  <si>
    <t>20231140220122  </t>
  </si>
  <si>
    <t>27-04-2023 11:05 AM	Archivar	Jorge Restrepo Sanguino	SE ARCHIVA MEDIANTE OFICIO N° 20232110083021 EL 27/4/2023</t>
  </si>
  <si>
    <t>CAC. Solicitud de asesoria.  </t>
  </si>
  <si>
    <t>20231140220132  </t>
  </si>
  <si>
    <t>13-04-2023 12:50 PM	Archivar	Mauricio Delgado Perdomo	SE RESPONDE POR CORREO ELECTRONICO Y SE AGENDA REUNION VIRTUAL PARA EL 18.04.23 10 AM, SE ADJUNTA IMAGEN</t>
  </si>
  <si>
    <t>FISCALIA 212 SECIONAL UNIDAD DE DELITOS CONTRA LA ADMINISTRACION PUBLICA  </t>
  </si>
  <si>
    <t>CAC. Solicitud Información NC 110016000050202243454. </t>
  </si>
  <si>
    <t>20231140220292  </t>
  </si>
  <si>
    <t xml:space="preserve">	20233130082191</t>
  </si>
  <si>
    <t>20-04-2023 13:58 PM	Archivar	Alvaro Perez	SE DA RESPUESTA MEDIANTE CORREO ELECTRONICO DE CONTRATACION EL DIA 20/04/2023.</t>
  </si>
  <si>
    <t>Sin firma documento salida</t>
  </si>
  <si>
    <t>CAC. SOLICITUD INFORMACION IMPORTANTE INDAGACION 110016000050202258597.  </t>
  </si>
  <si>
    <t>20231140220352  </t>
  </si>
  <si>
    <t xml:space="preserve">	20233130082621</t>
  </si>
  <si>
    <t>24-04-2023 15:46 PM	Archivar	Alvaro Perez	SE DIO RESPUESTA MEDIANTE CORREO ELECTONICO INSTITUCIONAL EL DIA 24/04/2023.</t>
  </si>
  <si>
    <t>CAC. Concepto jurídico con respecto a la expedición del aval de la revisión de las hojas de vida de los aspirantes a comandante del Cuerpo de Bomberos de Miranda Cauca. </t>
  </si>
  <si>
    <t>20231140220412  </t>
  </si>
  <si>
    <t>27-04-2023 10:17 AM	Archivar	Andrea Bibiana Castañeda Durán	SE DIO TRÁMITE CON RAD. 20232110082631 ENVIÓ EL DÍA 27/4/23</t>
  </si>
  <si>
    <t>CUERPO DE BOMBEROS VOLUNTARIOS DE RAMIRIQUI  </t>
  </si>
  <si>
    <t>CAC. solicitud copia de las unidades activas que pertenecen al cuerpo de bomberos Ramiriqui.  </t>
  </si>
  <si>
    <t>20231140220432  </t>
  </si>
  <si>
    <t>20-04-2023 15:51 PM	Archivar	Pedro Andrés Manosalva Rincón	información enviada para fines pertinentes.</t>
  </si>
  <si>
    <t>CUERPO DE BOMBEROS VOLUNTARIOS DE TUNJA JURIDICA  </t>
  </si>
  <si>
    <t>20231140220472  </t>
  </si>
  <si>
    <t xml:space="preserve">	20231000082011</t>
  </si>
  <si>
    <t>CAC. Solicitud formación de Bomberos, &amp;amp;quot;declaración de alerta naranja por el Volcán Nevado del Ruiz&amp;amp;quot;.  </t>
  </si>
  <si>
    <t>20231140220532  </t>
  </si>
  <si>
    <t>13-05-2023 09:39 AM	Archivar	Mauricio Delgado Perdomo	SE RESPONDE POR CORREO ELECTRONICO, SE ADJUNTA IMAGEN</t>
  </si>
  <si>
    <t>Se realiza respuesta sin crear radicado de salida</t>
  </si>
  <si>
    <t>ALCALDÍA MUNICIPAL EL CASTILLO META </t>
  </si>
  <si>
    <t>CAC. SOLICITUD DE APOYO PARA SOLUCIONAR DIFUCULTAD CON CUERPO DE BOMBEROS VOLUNTARIO DE EL CASTILLO, META.  </t>
  </si>
  <si>
    <t>20231140220542  </t>
  </si>
  <si>
    <t>11-07-2023 10:56 AM Archivar Jorge Restrepo Sanguino SE ENVIO POR CORREO ELECTRONICO</t>
  </si>
  <si>
    <t>ASOBOMBEROS  </t>
  </si>
  <si>
    <t>CAC. RESPUESTA FUNCIÓN PÚBLICA RAD. 20232040143571. trámite de inscripción de dignatarios de los Cuerpos de Bomberos como entidades de naturaleza jurídica privada. </t>
  </si>
  <si>
    <t>20231140220562  </t>
  </si>
  <si>
    <t>02-06-2023 11:36 AM Archivar Andrea Bibiana Castañeda Durán SE DA TRÁMITE CON RAD. 20231140224982</t>
  </si>
  <si>
    <t>YINED TRUJILLO  </t>
  </si>
  <si>
    <t>CAC. Queja Disciplinaria contra bombero de CSICEDONIA VALLE, denunciado penslmente por VIOLACION SEXUAL. </t>
  </si>
  <si>
    <t>20231140220702  </t>
  </si>
  <si>
    <t>30-04-2023 13:30 PM	Archivar	Julio Cesar Garcia Triana	se envia respuesta por atencion al ciudadano el 27 de abril de 2022, archivese</t>
  </si>
  <si>
    <t>CUERPO DE BOMBEROS VOLUNTARIOS DE SUESCA - CUNDINAMARCA  </t>
  </si>
  <si>
    <t>CAC. 07042023 Solicitud concepto pago Inspección de seguridad humana - Bomberos Suesca, Cundinamarca. </t>
  </si>
  <si>
    <t>20231140220772  </t>
  </si>
  <si>
    <t>27-04-2023 10:28 AM	Archivar	Andrea Bibiana Castañeda Durán	SE DIO TRÁMITE CON RAD. 20232110082671 ENVIADO EL 27/4/23</t>
  </si>
  <si>
    <t>ANDRES FELIPE SALAMANCA RAMOS  </t>
  </si>
  <si>
    <t>CAC. Pregunta sobre los incendios forestales. </t>
  </si>
  <si>
    <t>20231140220782  </t>
  </si>
  <si>
    <t xml:space="preserve">	20231000083271</t>
  </si>
  <si>
    <t>25-05-2023 16:06 PM	Archivar	Pedro Andrés Manosalva Rincón	se da respuesta para fines pertinentes.</t>
  </si>
  <si>
    <t>PROCURADURIA PROVINCIAL DE INSTRUCCION CARTAGENA  </t>
  </si>
  <si>
    <t>CAC. OFICIO 1869 PROCURADURIA PROVINCIAL DE CARTAGENA  </t>
  </si>
  <si>
    <t>20231140220812  </t>
  </si>
  <si>
    <t>03-05-2023 09:18 AM	Archivar	Jorge Restrepo Sanguino	SE DIO RESPUESTA MEDIANTE OFICIO N° 20232110083041 EL 3/5/2023</t>
  </si>
  <si>
    <t>CUERPO DE BOMBEROS VOLUNTARIOS DE ACACIAS  </t>
  </si>
  <si>
    <t>CAC. ControlDoc-Correspondencia: Se le ha asignado un(a) nuevo(a) Documento: 113442 (2023-2-003000-013600). Consulta sobre vinculación laborales de unidades bomberiles no bachiller. </t>
  </si>
  <si>
    <t>20231140220832  </t>
  </si>
  <si>
    <t xml:space="preserve">20232110086121	</t>
  </si>
  <si>
    <t>02-06-2023 09:27 AM	Archivar	Andrea Bibiana Castañeda Durán	SE DIO TRÁMITE CON RAD. 20232110086121 ENVIADO EL 02/06/23</t>
  </si>
  <si>
    <t>Documento sin firma</t>
  </si>
  <si>
    <t>VEEDURIA CIUDADANA VIGIAS DEL CAFE  </t>
  </si>
  <si>
    <t>CAC. SOLICITUD SUSPENSION PERSONERIA JURIDICA CUERPO DE BOMBEROS VOLUNTARIOS ARMENIA QUINDIO.  </t>
  </si>
  <si>
    <t>20231140220842  </t>
  </si>
  <si>
    <t>20-04-2023 21:38 PM	Archivar	Orlando Murillo Lopez	Se dio respuesta bajo el radicado No. 20232110082421</t>
  </si>
  <si>
    <t>JOSE DAVID GARCíA  </t>
  </si>
  <si>
    <t>CAC. Requisitos ascenso. </t>
  </si>
  <si>
    <t>20231140220932  </t>
  </si>
  <si>
    <t>03-05-2023 09:26 AM	Archivar	Jorge Restrepo Sanguino	SE DIO RESPUESTA MEDIANTE OFICIO N° 20232110083051 EL 3/5/2023</t>
  </si>
  <si>
    <t>JOSE RICARDO SANCHEZ  </t>
  </si>
  <si>
    <t>20231140220992  </t>
  </si>
  <si>
    <t>27-04-2023 09:41 AM	Archivar	Pedro Andrés Manosalva Rincón	se da respuesta vía correo de citel, y posterior llamada telefónica.</t>
  </si>
  <si>
    <t>ALCALDIA CERINZA BOYACA </t>
  </si>
  <si>
    <t>CAC. SOLICITUD INFORMACIÓN CERINZA LISTADOS CENSALES. </t>
  </si>
  <si>
    <t>20231140221062  </t>
  </si>
  <si>
    <t xml:space="preserve">20231000083111	</t>
  </si>
  <si>
    <t>27-04-2023 15:22 PM	Archivar	Pedro Andrés Manosalva Rincón	se da respuesta desde el correo de respuesta ciudadano para fines pertinentes.</t>
  </si>
  <si>
    <t>CARLA MARTINEZ  </t>
  </si>
  <si>
    <t>CAC. Petición de Consulta. </t>
  </si>
  <si>
    <t>20231140221162  </t>
  </si>
  <si>
    <t>27-04-2023 10:44 AM	Archivar	Andrea Bibiana Castañeda Durán	SE DIO TRÁMITE CON RAD. 20232110083011 ENVIADO EL 27/4/23</t>
  </si>
  <si>
    <t>CAC. Solicitud de Concepto Jurídico. </t>
  </si>
  <si>
    <t>20231140221172  </t>
  </si>
  <si>
    <t>29-05-2023 11:38 AM	Digitalizacion Radicado(Asoc. Imagen Web)	Jorge Restrepo Sanguino	DOCUMENTO</t>
  </si>
  <si>
    <t>MICHAEL CAMILO ANDREASEN  </t>
  </si>
  <si>
    <t>CAC. SOLICITUD INVESTIGACIÓN A LA ESTACIÓN DE BOMBEROS DE VILLAMARÍA CALDAS. </t>
  </si>
  <si>
    <t>20231140221472  </t>
  </si>
  <si>
    <t xml:space="preserve">20232150082601	</t>
  </si>
  <si>
    <t>30-04-2023 13:38 PM	Archivar	Julio Cesar Garcia Triana	se envia respuesta por atencion al ciudadano el 27 de abril de 2022, archivese</t>
  </si>
  <si>
    <t>ALCALDIA TUTAZA BOYACA </t>
  </si>
  <si>
    <t>CAC. SOLICITUD CERTIFICACION LISTADO CENSAL 2023 - BOMBEROS.  </t>
  </si>
  <si>
    <t>20231140221482  </t>
  </si>
  <si>
    <t>27-04-2023 15:22 PM	Archivar	Pedro Andrés Manosalva Rincón	se da respuesta vía correo electrónico de respuesta ciudadano, para fines pertinentes.</t>
  </si>
  <si>
    <t>CHRISTIAN ANDRES MONSALVE CORCHO  </t>
  </si>
  <si>
    <t>CAC. DERECHO DE PETICIÓN ART 23 C.N. SOLICITUD DE INFORMACIÓN SOBRE CUERPOS DE BOMBEROS VOLUNTARIOS. </t>
  </si>
  <si>
    <t xml:space="preserve">	Andrés Fernando Muñoz Cabrera</t>
  </si>
  <si>
    <t xml:space="preserve">	FORTALECIMIENTO BOMBERIL PARA LA RESPUESTA</t>
  </si>
  <si>
    <t>20231140221492  </t>
  </si>
  <si>
    <t>CAC. RESPUESTA FUNCIÓN PÚBLICA RAD. 20232040147551. </t>
  </si>
  <si>
    <t>20231140221582  </t>
  </si>
  <si>
    <t>23-05-2023 17:26 PM	Digitalizacion Radicado(Asoc. Imagen Web)	Jorge Restrepo Sanguino	SE ENVIO POR CORREO ELECTRONICO EL 23/5/2023</t>
  </si>
  <si>
    <t>ASOCIACION COLOMBIANA DE PROFESIONALES EN ATENCION PREHOSPITALARIA, EMERGENCIAS Y DESASTRES  </t>
  </si>
  <si>
    <t>CAC. solicitud por tercera vez... </t>
  </si>
  <si>
    <t>20231140221622  </t>
  </si>
  <si>
    <t>20231140221712  </t>
  </si>
  <si>
    <t>023 17:36 PM	Archivar	Jorge Restrepo Sanguino	SE DIO RESPUESTA MEDIANTE OFICIO N°20232110084591 EL 23/5/2023</t>
  </si>
  <si>
    <t>CUERPO DE BOMBEROS VOLUNTARIOS DE CLEMENCIA BOLIVAR  </t>
  </si>
  <si>
    <t>CAC: Solicitud Acompañamiento Asamblea General, CBV Clemencia </t>
  </si>
  <si>
    <t>Melba Vidal</t>
  </si>
  <si>
    <t>20231140221772  </t>
  </si>
  <si>
    <t>09-05-2023 21:20 PM	Archivar	Melba Vidal	se realizó acompañamiento virtual en la asmblea del CBV de clemencia, en documentos estan el acta y el soporte del correo</t>
  </si>
  <si>
    <t>Evidencia de asamblea anexada</t>
  </si>
  <si>
    <t>CUERPO DE BOMBEROS VOLUNTARIOS DE SABANETA  </t>
  </si>
  <si>
    <t>CAC. Inquietud inscripción Técnica Laboral Bombero. </t>
  </si>
  <si>
    <t>20231140221822  </t>
  </si>
  <si>
    <t>01-06-2023 11:37 AM	Archivar	Mauricio Delgado Perdomo	SE RESPONDE MEDIANTE RADICADO 20231140221822 - 20232140087331 Inquietud inscripcion TLB-ESFOBOM</t>
  </si>
  <si>
    <t>PROCURADURIA DIRECCION NACIONAL DE INVESTIGACIONES ESPECIALES  </t>
  </si>
  <si>
    <t>CAC. Información contrato 078 de 2019, Investigación Disciplinaria IUS E 2019-695734. </t>
  </si>
  <si>
    <t>20231140221942  </t>
  </si>
  <si>
    <t>FRANKLIN ROLANDO CANO VALCARCEL </t>
  </si>
  <si>
    <t>CAC, Tramite a la solicitud del Ciudadano FRANKLIN ROLANDO CANO VALCARCEL Radicado No. 202342300674702 Ministerio de Salud y Proteccion. UNIFORMES DE BOMBEROS AERONAUTICOS. </t>
  </si>
  <si>
    <t>20231140221982  </t>
  </si>
  <si>
    <t>CAC. SOLICITUD CONCEPTO INSPECCIONES DE SEGURIDAD HUMANA Y CONTRA INCENDIOS Art. 42 Ley 1575 de 2012. </t>
  </si>
  <si>
    <t>20231140222062  </t>
  </si>
  <si>
    <t xml:space="preserve">	20232140084361</t>
  </si>
  <si>
    <t>24-05-2023 12:03 PM	Archivar	Edgar Alexander Maya Lopez	Se da respuesta con radicado DNBC N° 20232140084361, se envia el 24/05/2023</t>
  </si>
  <si>
    <t>JUAN CARLOS ZULUAGA RENGIFO  </t>
  </si>
  <si>
    <t>CAC. Traslado por competencia radicado 202313030216152 Id: 103538 Implementación de las medidas para dotación del Cuerpo de Bomberos de Honda-Tolima. </t>
  </si>
  <si>
    <t>20231140222122  </t>
  </si>
  <si>
    <t>23-05-2023 14:26 PM	Archivar	TATIANA HERRERA	Se da respuesta con el oficio No. 20232130084421, el día 23052023 del correo respuestasatencionciudadano@dnbc.gov.co</t>
  </si>
  <si>
    <t>Se modifica radicado de entrada</t>
  </si>
  <si>
    <t>GERMAN BARRERO TORRES </t>
  </si>
  <si>
    <t>CAC. Envio oficio a la DNBC. FECHA 03 DEL 04 DEL 2023. </t>
  </si>
  <si>
    <t>20231140222202  </t>
  </si>
  <si>
    <t>09-05-2023 15:07 PM	Archivar	Julio Cesar Garcia Triana	SE ENVIA RESPUESTA POR EL CORREO DE ATENCION EL 09 DE MAYO DE 2023 ARCHIVESE</t>
  </si>
  <si>
    <t>Documento salida en Orfeo sin firma</t>
  </si>
  <si>
    <t>LUZ HENRY MONTAÑO  </t>
  </si>
  <si>
    <t>CAC. Solicitud y invitación a una mesa de trabajo para tratar los temas de Buenventura. </t>
  </si>
  <si>
    <t>20231140222242  </t>
  </si>
  <si>
    <t>29-05-2023 15:40 PM	Archivar	Melba Vidal	Respuesta enviada el 9 de mayo del 2023 con radicado No 20232150083261</t>
  </si>
  <si>
    <t>Putumayo</t>
  </si>
  <si>
    <t>GOBERNACION DEL PUTUMAYO  </t>
  </si>
  <si>
    <t>CAC. SOLICTUD CONCEPTO ELECCION DELGADO DTAL DEL BOMBEROS. </t>
  </si>
  <si>
    <t>20231140222292  </t>
  </si>
  <si>
    <t>27-04-2023 10:51 AM	Archivar	Andrea Bibiana Castañeda Durán	SE DIO TRÁMITE CON RAD. 20232110083001 ENVIADO EL 27/4/23</t>
  </si>
  <si>
    <t>CARLOS ALBERTO PRADA CALDERON  </t>
  </si>
  <si>
    <t>CAC. Petición. </t>
  </si>
  <si>
    <t>20231140222392  </t>
  </si>
  <si>
    <t>30-05-2023 10:54 AM	Cambio Vinculacion Documento	Edgar Alexander Maya Lopez	*Se incluyo Vinculacion Documento* (20232140086891) Tipo (Asociado de)</t>
  </si>
  <si>
    <t>Caqueta</t>
  </si>
  <si>
    <t>COMITE DEPARTAMENTAL CAQUETA  </t>
  </si>
  <si>
    <t>CAC. ENVIO ACTA JTA DPTAL BOMB. </t>
  </si>
  <si>
    <t>20231140222442  </t>
  </si>
  <si>
    <t>29-05-2023 15:42 PM	Archivar	Melba Vidal	Respuesta enviada el 23 de mayo del 2023 con radicado No 20232150084311</t>
  </si>
  <si>
    <t>JOHANA SEPULVEDA  </t>
  </si>
  <si>
    <t>CAC. QUEJA - Inspección de bomberos. </t>
  </si>
  <si>
    <t>20231140222492  </t>
  </si>
  <si>
    <t xml:space="preserve">20232150083181-20232150083171 </t>
  </si>
  <si>
    <t>23-05-2023 11:06 AM	Archivar	JUAN JOSE MALVEHY GARCIA	Nos permitimos anexar Radicado No. 20232150083181 y anexo para su conocimiento y fines pertinentes. y Nos permitimos anexar Radicado No. 20232150083171 para su conocimiento y fines pertinentes. 09/05/23</t>
  </si>
  <si>
    <t>CUERPO DE BOMBEROS VOLUNTARIOS DE CALOTO - CAUCA  </t>
  </si>
  <si>
    <t>CAC. Solicitud concepto Jurídico.  </t>
  </si>
  <si>
    <t>20231140222632  </t>
  </si>
  <si>
    <t>05-07-2023 15:15 PM Archivar Andrea Bibiana Castañeda Durán SE DIO EL TRÁMITE CORRESPONDIENTE</t>
  </si>
  <si>
    <t>FLORALBA RAMOS MURCIA  </t>
  </si>
  <si>
    <t>20231140222682  </t>
  </si>
  <si>
    <t>07-06-2023 16:05 PM Archivar Jorge Restrepo Sanguino SE DIO RESPUESTA MEDIANTE OFICIO N°20232110086491 EL 7/6/2023</t>
  </si>
  <si>
    <t>ALCALDÍA DE DIBULLA LA GUAJIRA </t>
  </si>
  <si>
    <t>CAC. TRASLADO DP A DNBC. Solicitud de información. </t>
  </si>
  <si>
    <t>20231140222742  </t>
  </si>
  <si>
    <t>02-05-2023 23:57 PM Archivar Orlando Murillo Lopez Se dio respuesta con radicado No. 20232110083241</t>
  </si>
  <si>
    <t>MANUEL ENRIQUE SALAZAR HERNANDEZ </t>
  </si>
  <si>
    <t>20231140222832  </t>
  </si>
  <si>
    <t>26-04-2023 14:48 PM	Archivar	Edgar Alexander Maya Lopez	Se da respuesta con radicado DNBC N° 20232140082891 se deja evidencia en digital</t>
  </si>
  <si>
    <t>HR. JAIME RODRIGUEZ CONTRERAS  </t>
  </si>
  <si>
    <t>CAC. SOLICITUD INFORMACIÓN. DERECHO DE PETICION INTERES GENERAL POR MOTIVOS DE CORRUPCION DE LA DNBC </t>
  </si>
  <si>
    <t>20231140222912  </t>
  </si>
  <si>
    <t>No hay nada de evidencias</t>
  </si>
  <si>
    <t>CUERPO DE BOMBEROS VOLUNTARIOS DE ZAPATOCA - SANTANDER  </t>
  </si>
  <si>
    <t>CAC. Solicitud borrador Proyecto Estación del Cuerpo de Bomberos. </t>
  </si>
  <si>
    <t>20231140223052  </t>
  </si>
  <si>
    <t>05-05-2023 09:37 AM	Archivar	Ronny Estiven Romero Velandia	TRAMITADO CON RADICADO 20232110082861 25/04/2023</t>
  </si>
  <si>
    <t>Sin evidencia de envio de respuesta y documentto final firmado</t>
  </si>
  <si>
    <t>ALVARO JAVIER ANDRADE IZAO </t>
  </si>
  <si>
    <t>CAC. Petición de información.  </t>
  </si>
  <si>
    <t>20231140223062  </t>
  </si>
  <si>
    <t>08-06-2023 12:08 PM Archivar Andrea Bibiana Castañeda Durán SE DIO TRÁMITE CON RAD. 20232110086381 ENVIADO EL 7/6/23</t>
  </si>
  <si>
    <t>ALCALDIA MUNICIPAL ENCISO SANTANDER </t>
  </si>
  <si>
    <t>CAC. Solicitud de Concepto convenio Cuerpo de Bomberos.  </t>
  </si>
  <si>
    <t>20231140223372  </t>
  </si>
  <si>
    <t>23-05-2023 17:43 PM Archivar Jorge Restrepo Sanguino SE DIO RESPUESTA MEDIANTE OFICIO N°20232110085091 EL 23/5/2023</t>
  </si>
  <si>
    <t>DELEGACION DEPARTAMENTAL DE BOMBEROS DE TOLIMA  </t>
  </si>
  <si>
    <t>CI. Documentos CBV Saldaña  </t>
  </si>
  <si>
    <t>20231140223382  </t>
  </si>
  <si>
    <t>09-05-2023 14:30 PM	Archivar	Jorge Restrepo Sanguino	SE ARCHIVA MEDIANTE OFICIO N° 20232110083311 EL 9/5/2023</t>
  </si>
  <si>
    <t>Ci. Estatutos CBV Cunday. </t>
  </si>
  <si>
    <t>20231140223392  </t>
  </si>
  <si>
    <t>23-05-2023 09:23 AM	Archivar	Jorge Restrepo Sanguino	SE DIO RESPUESTA MEDIANTE OFICIO N° 20232110084041 EL 23/5/2023</t>
  </si>
  <si>
    <t>LEFCOM SAS  </t>
  </si>
  <si>
    <t>CAC. SOLICITUD DE INFORMACIÓN - CONSULTA VISITA DE INSPECCIÓN DE SEGURIDAD ESTABLECIMIENTO COMERCIAL. </t>
  </si>
  <si>
    <t>20231140223422  </t>
  </si>
  <si>
    <t>08-06-2023 15:39 PM Archivar Edgar Alexander Maya Lopez Se da respuesta con radicado DNBC N° 20232140086451, se envia el 08/06/2023</t>
  </si>
  <si>
    <t>HEIDI ARIAS  </t>
  </si>
  <si>
    <t>CAC. Solicitud información normas para uso de pólvora fría.  </t>
  </si>
  <si>
    <t>20231140223442  </t>
  </si>
  <si>
    <t>LUDWING MANTILLA CASTRO  </t>
  </si>
  <si>
    <t>CAC. Envío de notificación radicado 20234500230111. Derecho de Petición en Interés Particular. </t>
  </si>
  <si>
    <t>20231140223452  </t>
  </si>
  <si>
    <t>DELEGACION DEPARTAMENTAL DE SANTANDER  </t>
  </si>
  <si>
    <t>CAC. solicitud.. </t>
  </si>
  <si>
    <t>Maicol Villarreal Ospina</t>
  </si>
  <si>
    <t>20231140223472  </t>
  </si>
  <si>
    <t xml:space="preserve">	20232140083201</t>
  </si>
  <si>
    <t>05-05-2023 14:22 PM	Archivar	Maicol Villarreal Ospina	SE ANEXA SOPORTE DE RESPUESTA</t>
  </si>
  <si>
    <t>MARCE CASTRO  </t>
  </si>
  <si>
    <t>CAC. INCORPORACIÓN. </t>
  </si>
  <si>
    <t>20231140223482  </t>
  </si>
  <si>
    <t>08-06-2023 12:06 PM Archivar Andrea Bibiana Castañeda Durán SE SIO TRÁMITE CON RAD 20232110086411 ENVIADO EL 8/6/23</t>
  </si>
  <si>
    <t>20231140223522  </t>
  </si>
  <si>
    <t>JONATHAN FERNEY ROJAS CORCHUELO  </t>
  </si>
  <si>
    <t>20231140223532  </t>
  </si>
  <si>
    <t>28-04-2023 14:08 PM	Archivar	Mauricio Delgado Perdomo	Se responde por correo electrónico, se adjunta imagen</t>
  </si>
  <si>
    <t>No se crea radicado de salida</t>
  </si>
  <si>
    <t>SOL GOMEZ  </t>
  </si>
  <si>
    <t>CI. 2023-2-003000-013583 Id: 113384, Remisión queja: PROCESO SIEN 003-2023 ADQUISICION VEHICULOS ESPECIALES BOMBERILES. </t>
  </si>
  <si>
    <t>Viviana Gonzalez Cano </t>
  </si>
  <si>
    <t>GESTIÓN DE ASUNTOS DISCIPLINARIOS </t>
  </si>
  <si>
    <t>QUEJA </t>
  </si>
  <si>
    <t>20231140223632  </t>
  </si>
  <si>
    <t>30-05-2023 10:49 AM	Archivar	Viviana Gonzalez Cano	se da respuesta al peticionario vía correo electrónico, por el subdirector administrativo y financiero. el 24 de mayo de 2023.</t>
  </si>
  <si>
    <t>CI. Radicado 2023-2-003000-013579, Consulta vinculación laboral unidades bomberiles no bachiller. </t>
  </si>
  <si>
    <t>20231140223652  </t>
  </si>
  <si>
    <t>24-05-2023 10:12 AM	Archivar	Andrea Bibiana Castañeda Durán	MISMA PETICIÓN DEL RAD. 20231140220832</t>
  </si>
  <si>
    <t>Duplicado</t>
  </si>
  <si>
    <t>CAC. CONSULTA VINCULACION LABORAL UNIDADES BOMBERILES NO BACHILLER. </t>
  </si>
  <si>
    <t>20231140223682  </t>
  </si>
  <si>
    <t>24-05-2023 10:12 AM Archivar Andrea Bibiana Castañeda Durán MISMA PETICIÓN DEL RAD. 20231140220832</t>
  </si>
  <si>
    <t>EXBOMBEROS Y BOMBEROS DE EL CERRITO  </t>
  </si>
  <si>
    <t>SM. Denuncia Pública. </t>
  </si>
  <si>
    <t>20231140223692  </t>
  </si>
  <si>
    <t>07-06-2023 16:59 PM Archivar Melba Vidal Respuesta enviada el 7 de junio del 2023 con radicado No 20232150086131</t>
  </si>
  <si>
    <t>CUERPO DE BOMBEROS VOLUNTARIOS DE MONTERREY  </t>
  </si>
  <si>
    <t>CAC. SOLICITUD DE CONCEPTO.  </t>
  </si>
  <si>
    <t>20231140223732  </t>
  </si>
  <si>
    <t xml:space="preserve">	20232110085871</t>
  </si>
  <si>
    <t>29-05-2023 13:12 PM	Archivar	Andrea Bibiana Castañeda Durán	SE DIO TRÁMITE CON RAD. 20232110085871 ENVIADO EL 29/05/23</t>
  </si>
  <si>
    <t>CUERPO DE BOMBEROS VOLUNTARIOS DE MONIQUIRA  </t>
  </si>
  <si>
    <t>CAC. CERTIFICACION E INFORMACION. </t>
  </si>
  <si>
    <t>20231140223762  </t>
  </si>
  <si>
    <t>25-05-2023 15:10 PM	Archivar	Pedro Andrés Manosalva Rincón	se da respuesta para fines pertientes.</t>
  </si>
  <si>
    <t>Radicado de salida sin firma</t>
  </si>
  <si>
    <t>CAC. Consulta ascensos. </t>
  </si>
  <si>
    <t>Andrea Bibiana Castañeda Durán</t>
  </si>
  <si>
    <t>20231140223782  </t>
  </si>
  <si>
    <t>17-05-2023 14:59 PM	Archivar	Andrea Bibiana Castañeda Durán	SE DIO TRÁMITE CON RAD. 20232110083531 ENVIADO EL 17/5/23</t>
  </si>
  <si>
    <t>ALEXANDER ESLAVA SARMIENTO  </t>
  </si>
  <si>
    <t>CAC. SOLICITUD DE INFORMACIÓN BIBLIOGRAFICA. </t>
  </si>
  <si>
    <t>Mauricio Delgado Perdomo </t>
  </si>
  <si>
    <t>20231140223812  </t>
  </si>
  <si>
    <t>04-05-2023 13:58 PM	Archivar	Mauricio Delgado Perdomo	SE REPONDE POR CORREO ELECTRONICO. SE ADJUNTA IMAGEN</t>
  </si>
  <si>
    <t>CI. Of 2023EE0066094-280423, Solicitud Información – Proceso Atención Derechos de Petició. </t>
  </si>
  <si>
    <t>20231140223832  </t>
  </si>
  <si>
    <t xml:space="preserve">20233130084501	</t>
  </si>
  <si>
    <t>16-05-2023 19:33 PM	Archivar	Alvaro Perez	SE DA RESPUESTA MEDIANTE CORREO ELECTRONICO DE CONTRATACION EL DIA 16/05/2023.</t>
  </si>
  <si>
    <t>No se sube documento salida con firma</t>
  </si>
  <si>
    <t>CUERPO DE BOMBEROS VOLUNTARIOS DE ORITO PUTUMAYO  </t>
  </si>
  <si>
    <t>CAC. SOLICITUD DE CONCEPTO JURIDICO CUMPLIMIENTO RES. No. 1127/18, Art.18o. </t>
  </si>
  <si>
    <t>20231140223872  </t>
  </si>
  <si>
    <t>08-06-2023 11:28 AM	Archivar	Andrea Bibiana Castañeda Durán	SE DIO TRÁMITE CON RAD. 20232110087901 ENVIADO EL 08/06/23</t>
  </si>
  <si>
    <t>COMITE DEPARTAMENTAL DEL QUINDIO  </t>
  </si>
  <si>
    <t>CAC. Trámite a solicitud enviada por miembros del cuerpo de bomberos voluntarios de circasia (Q). </t>
  </si>
  <si>
    <t>20231140223892  </t>
  </si>
  <si>
    <t>09-05-2023 11:58 AM	Archivar	Julio Cesar Garcia Triana	SE ENVIA LA RESPUESTA POR ATENCION AL CIUDADANO EL 09 DE MAYO DE 2023 AL PETICIONARIO ARCHIVESE</t>
  </si>
  <si>
    <t>Sin evidencia de respuesta, documento salida sin firma</t>
  </si>
  <si>
    <t>HECTOR JULIO DEVIA  </t>
  </si>
  <si>
    <t>CAC. Solicitud de información. </t>
  </si>
  <si>
    <t>20231140223922  </t>
  </si>
  <si>
    <t>Se realiza cambio de TRD en compañía de funcionario</t>
  </si>
  <si>
    <t>CAC. DERECHO DE PETICIÓN DNBC-RUE. </t>
  </si>
  <si>
    <t>20231140223942  </t>
  </si>
  <si>
    <t xml:space="preserve">	20231000083491</t>
  </si>
  <si>
    <t>25-05-2023 14:10 PM	Archivar	Pedro Andrés Manosalva Rincón	se da respuesta para fines pertinentes</t>
  </si>
  <si>
    <t>SECRETARIA DE GOBIERNO APULO CUNDINAMARCA  </t>
  </si>
  <si>
    <t>CAC. SU CIRCULAR DEL 30 DE MARZO DE 2023. </t>
  </si>
  <si>
    <t>20231140223972  </t>
  </si>
  <si>
    <t>11-05-2023 11:39 AM	Archivar	Orlando Murillo Lopez	Respuesta con Radicado No. 20232110083971</t>
  </si>
  <si>
    <t>VEEDOR BOMBERIL  </t>
  </si>
  <si>
    <t>CAC. Remisión de queja. </t>
  </si>
  <si>
    <t>Viviana Gonzalez Cano</t>
  </si>
  <si>
    <t>20231140224012  </t>
  </si>
  <si>
    <t>20231140213342 20231140224012 20231140223632</t>
  </si>
  <si>
    <t>30-05-2023 10:52 AM	Archivar	Viviana Gonzalez Cano	los Orfeo 20231140213342 20231140224012 20231140223632 hacen relación a la misma solicitud que fue contestada por correo electrónico por el subdirector administrativo y financiero.</t>
  </si>
  <si>
    <t>Queja recurrente con radicados mencionados por funcionario</t>
  </si>
  <si>
    <t>CI. Solicitud de información revisor fiscal. </t>
  </si>
  <si>
    <t>20231140224072  </t>
  </si>
  <si>
    <t>18-05-2023 11:31 AM	Archivar	Jorge Restrepo Sanguino	SE DIO RESPUESTA MEDIANTE OFICIO N°20232110083691 EL 18/5/2023</t>
  </si>
  <si>
    <t>ALCALDÍA MUNICIPAL ARGELIA ANTIOQUIA PLANEACION  </t>
  </si>
  <si>
    <t>CAC. INCONVENIENTES CONTRATACION BOMBEROS ARGELIA. </t>
  </si>
  <si>
    <t>20231140224152  </t>
  </si>
  <si>
    <t>14-06-2023 14:05 PM	Archivar	Andrea Bibiana Castañeda Durán	SE DIO TRÁMITE CON RAD. 20232110087661 ENVIADO EL 13/6/23</t>
  </si>
  <si>
    <t>ALCALDIA MUNICIPAL DE VILLAHERMOSA TOLIMA  </t>
  </si>
  <si>
    <t>CI. Solicitud asesoría jurídica uso de recursos sobretasa bomberil Municipio de Villahermosa Tolima. </t>
  </si>
  <si>
    <t>20231140224542  </t>
  </si>
  <si>
    <t>18-05-2023 11:09 AM	Digitalizacion Radicado(Asoc. Imagen Web)	Jorge Restrepo Sanguino	SE ENVIA POR CORREO ELECTRONICO EL 18/5/2023</t>
  </si>
  <si>
    <t>COORDINACIóN DEPARTAMENTO DEL PUTUMAYO  </t>
  </si>
  <si>
    <t>CAC. OFICIO 011 DE 2023, Concepto técnico.  </t>
  </si>
  <si>
    <t>20231140224592  </t>
  </si>
  <si>
    <t>29-05-2023 13:26 PM	Archivar	Andrea Bibiana Castañeda Durán	SE DIO TRÁMITE CON RAD. 20232110083361 ENVIADO EL 29/5/23</t>
  </si>
  <si>
    <t>CUERPO DE BOMBEROS VOLUNTARIOS DE CARMEN DE ATRATO  </t>
  </si>
  <si>
    <t>CAC. Solicitud de apoyo. </t>
  </si>
  <si>
    <t>20231140224652  </t>
  </si>
  <si>
    <t>18-05-2023 11:27 AM	Archivar	Jorge Restrepo Sanguino	SE DIO RESPUESTA MEDIANTE OFICIO N° 20232110083641 EL 18/5/2023</t>
  </si>
  <si>
    <t>ALCALDIA MUNICIPAL GUADALUPE HUILA </t>
  </si>
  <si>
    <t>CAC. Solicitud información CBV Guadalupe - Huila. </t>
  </si>
  <si>
    <t>20231140224662  </t>
  </si>
  <si>
    <t>25-05-2023 09:54 AM	Archivar	KEYLA YESENIA CORTES RODRIGUEZ	se da respuesta para fines pertinentes, vía correo electrónico respuesta ciudadana.</t>
  </si>
  <si>
    <t>Modifica la peticion de entrada</t>
  </si>
  <si>
    <t>UNIDAD ADMINISTRATIVA ESPECIAL CUERPO OFICIAL DE BOMBEROS DE BOGOTA UAECOB  </t>
  </si>
  <si>
    <t>CAC. Solicitud de Concepto relacionado con la certificación de cumplimiento programa de formación para bombero de servidores nombrados en provisionalidad en el empleo de Bombero Código 475 Grado 15 de la UAE Cuerpo Oficial de Bomberos. </t>
  </si>
  <si>
    <t>20231140224712  </t>
  </si>
  <si>
    <t>14-06-2023 14:56 PM	Archivar	Mauricio Delgado Perdomo	SE ENVIA RESPUESTA VIA CORREO ELECTRONICO 20231140224712 - 20232140089021 Solicitud Concepto- UAECOB, SE ADJUNTA IMAGEN DEL ENVIO</t>
  </si>
  <si>
    <t>CI. Solicitud traslado de solicitud falta de atención a puntos críticos en rutas de evacuación Villahermosa Tolima.  </t>
  </si>
  <si>
    <t>20231140224782  </t>
  </si>
  <si>
    <t>7-06-2023 10:05 AM	Archivar	Jorge Restrepo Sanguino	SE DIO RESPUESTA MEDIANTE OFICIO N°20232110086191 EL 7/6/2023</t>
  </si>
  <si>
    <t>CUERPO DE BOMBEROS OFICIALES DE BUCARAMANGA YELITZA OLIVEROS RAMíREZ  </t>
  </si>
  <si>
    <t>20231140224812  </t>
  </si>
  <si>
    <t>19-05-2023 11:52 AM	Archivar	KEYLA YESENIA CORTES RODRIGUEZ	se realiza contacto vía llamada telefónica desde la CITEL Con el comándate del cuerpo de bomberos para realizar la capacitación</t>
  </si>
  <si>
    <t>SINBOCOLOMBIA SINDICATO NACIONAL DE BOMBEROS OFICIALES  </t>
  </si>
  <si>
    <t>CI. Remisión por Competencia Solicitud Sindicato Nacional de Bomberos Oficiales de Colombia SINBOCOLOMBIA. ControlDoc 113339. </t>
  </si>
  <si>
    <t>20231140224942  </t>
  </si>
  <si>
    <t>Norte de santander</t>
  </si>
  <si>
    <t>CI. Remisión por competencia solicitud de la Sra. Claudia Rocío Cerquera Olago – Subteniente – ControlDoc 106315. </t>
  </si>
  <si>
    <t>20231140224952  </t>
  </si>
  <si>
    <t>11-05-2023 16:49 PM	Archivar	Orlando Murillo Lopez	Se dio respuesta bajo radicado No. 20232110084251</t>
  </si>
  <si>
    <t>Risaralda</t>
  </si>
  <si>
    <t>CI. Remisión por competencia comunicación que contiene solicitud del señor Nilton Cesar Cardona López, ControlDoc 105821. </t>
  </si>
  <si>
    <t>20231140224962  </t>
  </si>
  <si>
    <t>13-05-2023 17:59 PM	Archivar	Edgar Alexander Maya Lopez	Se da respuesta con radicado DNBC N° 20232140082541, se envia por correo electrónico el 27/04/2023</t>
  </si>
  <si>
    <t>JOSE DEL CARMEN GUTIERREZ JIMENEZ  </t>
  </si>
  <si>
    <t>CI. Remisión por competencia comunicación que contiene solicitud del señor JOSÉ DEL CARMEN GUTIÉRREZ JIMÉNEZ.  </t>
  </si>
  <si>
    <t>20231140224972  </t>
  </si>
  <si>
    <t>08-05-2023 23:08 PM	Archivar	Orlando Murillo Lopez	se dio respuesta bajo el radicado No. 20232110083561</t>
  </si>
  <si>
    <t>CI. SOLICITUD ESTUDIO DEROGACION PARÁGRAFO 05 DEL ARTÍCULO 07 DE LA RESOLUCIÓN 1127 DE 2018. ControlDoc 100517. </t>
  </si>
  <si>
    <t>20231140224982  </t>
  </si>
  <si>
    <t>14-06-2023 13:51 PM	Archivar	Andrea Bibiana Castañeda Durán	se dio trámite con rad. 20232110086991 enviado el 14/06/23</t>
  </si>
  <si>
    <t>RAUL ARMANDO GURROLA CHACON  </t>
  </si>
  <si>
    <t>CI. DERECHO DE PETICION. </t>
  </si>
  <si>
    <t>20231140224992  </t>
  </si>
  <si>
    <t>11-05-2023 10:17 AM	Archivar	Orlando Murillo Lopez	Se dio respuesta con radicado No. 20232110083891</t>
  </si>
  <si>
    <t>WILSON DE JESUS HOYOS ORTEGA /VEEDURIA CIUDADANA PROTEGER Y SERVIR</t>
  </si>
  <si>
    <t>CAC. RECURSO DE INSISTENCIA. </t>
  </si>
  <si>
    <t>20231140225012  </t>
  </si>
  <si>
    <t>05-06-2023 07:57 AM	Archivar	Jorge Restrepo Sanguino	SE ENVIO POR CORREO ELECTRONICO EL 5/6/2023</t>
  </si>
  <si>
    <t>PETROMIL  </t>
  </si>
  <si>
    <t>CAC. Estado actual Cuerpo de Bomberos de San Pedro - Sucre. </t>
  </si>
  <si>
    <t>20231140225032  </t>
  </si>
  <si>
    <t>29-05-2023 11:22 AM	Archivar	Julio Cesar Garcia Triana	SE ENVIA RESPUESTA EL 23 DE MAYO DE 2023 ARCHIVESE</t>
  </si>
  <si>
    <t>GREN SUPER FOOD  </t>
  </si>
  <si>
    <t>CAC. Solicitud de información costo concepto bomberil. </t>
  </si>
  <si>
    <t>20231140225042  </t>
  </si>
  <si>
    <t>CAC. Solicitud de visita de vigilancia y control.  </t>
  </si>
  <si>
    <t>Julio Alejandro Chamorro Cabrera</t>
  </si>
  <si>
    <t>20231140225052  </t>
  </si>
  <si>
    <t>16-05-2023 13:31 PM	Archivar	Julio Alejandro Chamorro Cabrera	Se envia respuesta el 15 de mayo del 2021 con radicado No 20232000083751</t>
  </si>
  <si>
    <t>CAC. Solicitud de informe. </t>
  </si>
  <si>
    <t>20231140225212  </t>
  </si>
  <si>
    <t>30-06-2023 14:30 PM	Archivar	Julio Alejandro Chamorro Cabrera	Respuesta enviada el 30 de junio del 2023 con radicado No 20232000090511</t>
  </si>
  <si>
    <t>CUERPO DE BOMBEROS VOLUNTARIOS DE LA VEGA  </t>
  </si>
  <si>
    <t>CAC. Traslado derechos de peticion por competencia. </t>
  </si>
  <si>
    <t>20231140225252  </t>
  </si>
  <si>
    <t>19-05-2023 11:51 AM	Archivar	KEYLA YESENIA CORTES RODRIGUEZ	se traslada petición para fines pertinentes, quien dará la respuesta a la solicitud</t>
  </si>
  <si>
    <t>JOSE ISRAEL FERNANDEZ MIRANDA.  </t>
  </si>
  <si>
    <t>20231140225292  </t>
  </si>
  <si>
    <t>RD. Derecho de petición. Yotoco. </t>
  </si>
  <si>
    <t>20231140225542  </t>
  </si>
  <si>
    <t>07-06-2023 17:01 PM	Archivar	Melba Vidal	Respuesta enviada el 7 de junio con radicado no 20232150086281</t>
  </si>
  <si>
    <t>CUERPO DE BOMBEROS VOLUNTARIOS DE VILLARICA  </t>
  </si>
  <si>
    <t>20231140225592  </t>
  </si>
  <si>
    <t>15-05-2023 09:05 AM	Archivar	Edgar Alexander Maya Lopez	Se da respuesta por correo electrónico se deja evidencia en digital</t>
  </si>
  <si>
    <t>CAC. ESTUDIO JURIDICO, HOJAS DE VIDA PARA ASCENSO. </t>
  </si>
  <si>
    <t>20231140225672  </t>
  </si>
  <si>
    <t>02-06-2023 09:31 AM	Archivar	Andrea Bibiana Castañeda Durán	SE DIO TRÁMITE CON RAD. 20232110086141 ENVIADO EL 02/06/23</t>
  </si>
  <si>
    <t>CUERPO DE BOMBEROS VOLUNTARIOS DE LOS PATIOS  </t>
  </si>
  <si>
    <t>CAC. DERECHO DE PETICIÓN CBVP. Solicitud de Constancia o Certificación.  </t>
  </si>
  <si>
    <t>20231140225712  </t>
  </si>
  <si>
    <t>07-06-2023 10:33 AM	Archivar	Jorge Restrepo Sanguino	SE DIO RESPUESTA MEDIANTE OFICIO N°20232110086231 EL 7/6/2023</t>
  </si>
  <si>
    <t>UNGRD  </t>
  </si>
  <si>
    <t>CI. OFICIO 2023EE04810 - RESPUESTA RADICADO, RESPORTE CONSOLIDADO DE EVENTOS FORESTALES 1RA TEMPORADA.  </t>
  </si>
  <si>
    <t>20231140225732  </t>
  </si>
  <si>
    <t>19-05-2023 11:44 AM	Archivar	KEYLA YESENIA CORTES RODRIGUEZ	Se asiste el día 19 de mayo a la reunión programada por la UNGRD, por la señorita Marcela Rubiano en lace de la UNGRD por parte de la DNBC.</t>
  </si>
  <si>
    <t>CAC. Derecho de peticion. </t>
  </si>
  <si>
    <t>20231140225742  </t>
  </si>
  <si>
    <t>CARLOS EDUARDO ALVAREZ MARTINEZ  </t>
  </si>
  <si>
    <t>CAC. Derecho de Petición. Construcción estación de Bomberos. </t>
  </si>
  <si>
    <t>20231140225752  </t>
  </si>
  <si>
    <t>24-05-2023 11:30 AM	Archivar	Jonathan Prieto	Se archiva ya que se dio respuesta al Orfeo No. 20231140225752 vía correo electrónico el día 23 de mayo de 2023 con sus anexos, bajo el Radicado No. 20232130085341.</t>
  </si>
  <si>
    <t>CI. Remisión por Competencia. Comunicación suscrita por el señor FRANKILN ROLANDO CANO VALCARCEL, ControlDoc 81250. </t>
  </si>
  <si>
    <t>20231140225922  </t>
  </si>
  <si>
    <t>08-06-2023 12:02 PM	Archivar	Andrea Bibiana Castañeda Durán	SE SIO TRÁMITE CON RAD. 20232110088361 Y TRASLADO A LAS ENTIDADES CON EL 20232110088371. SE ENVIARON LOS OFICIOS EL DÍA 8/6/23</t>
  </si>
  <si>
    <t>CUERPO DE BOMBEROS VOLUNTARIOS DE SIBATE CONSEJO DE OFICIALES  </t>
  </si>
  <si>
    <t>CAC. Traslado OFI23-00085022 / GFPU - Traslado de la petición a DNB. Solicitud del listado de sedes asignadas por el Gobierno Nacional o Municipal a los Cuerpos de Bomberos. </t>
  </si>
  <si>
    <t>20231140226002  </t>
  </si>
  <si>
    <t>26-05-2023 11:57 AM	Archivar	Orlando Murillo Lopez	Se dio Respuesta con radicado No. 20232110086391</t>
  </si>
  <si>
    <t>ALCALDIA SABANETA ANTIOQUIA </t>
  </si>
  <si>
    <t>CAC. 2023-2-003104-018934 Id: 128338, PARÁMETROS A SEGUIR RESPECTO DE LOS INFORMES Y CERTIFICADOS ELABORADOS POR LOS CUERPOS DE BOMBEROS VOLUNTARIOS. </t>
  </si>
  <si>
    <t>20231140226132  </t>
  </si>
  <si>
    <t>EDWARD TORO  </t>
  </si>
  <si>
    <t>CAC. DERECHO DE PETICIÓN EN INTERÉS GENERAL. </t>
  </si>
  <si>
    <t>20231140226282  </t>
  </si>
  <si>
    <t>06-06-2023 16:45 PM	Archivar	Mauricio Delgado Perdomo	SE RESPONDE MEDIANTE RADICADO 20231140226282-20232140088401 DP CONCEJO IBAGUE</t>
  </si>
  <si>
    <t>CI. 2023-2-003000-017277, Derecho de Petición.  </t>
  </si>
  <si>
    <t>20231140226292  </t>
  </si>
  <si>
    <t>20-05-2023 10:32 AM	Archivar	Orlando Murillo Lopez	Se dio respuesta con radicado No. 20232110085401</t>
  </si>
  <si>
    <t>CORPORACION PRODESARROLLO Y SEGURIDAD DE GIRARDOT  </t>
  </si>
  <si>
    <t>CAC. Solicitud alianza educativa. </t>
  </si>
  <si>
    <t>20231140226312  </t>
  </si>
  <si>
    <t>06-06-2023 08:01 AM	Archivar	Mauricio Delgado Perdomo	SE RESPONDE POR CORREO ELECTRONICO, SE INTENTO CONTACTO TELEFONICO SIN RESULTADO.</t>
  </si>
  <si>
    <t>LEONARDO DARIO LONDOÑO AREVALO  </t>
  </si>
  <si>
    <t>RD. Solicitan información de los Cuerpos de Bomberos de: Girardot, Melgar, Caqueza y Fuquene. </t>
  </si>
  <si>
    <t>Angélica Xiomara Rosado Bayona</t>
  </si>
  <si>
    <t>GESTIÓN ATENCIÓN AL USUARIO</t>
  </si>
  <si>
    <t>20231140226332  </t>
  </si>
  <si>
    <t>15-05-2023 10:25 AM	Archivar	Angélica Xiomara Rosado Bayona	Se da respuesta con número de radicado 20231140084331. enviado por correo electrónico y entregada fisicamente.</t>
  </si>
  <si>
    <t>CAROLINA RUIZ ARIAS  </t>
  </si>
  <si>
    <t>CAC. Solicitud.  </t>
  </si>
  <si>
    <t>20231140226392  </t>
  </si>
  <si>
    <t>15-05-2023 16:15 PM	Archivar	Edgar Alexander Maya Lopez	Se da respuesta por correo electrónico se deja evidencia en digital</t>
  </si>
  <si>
    <t>UNIVERSIDAD MILITAR NUEVA GRANADA  </t>
  </si>
  <si>
    <t>CAC. Solicitud concepto proyecto homologacion de bomberos Universidad Militar Nueva Granada. </t>
  </si>
  <si>
    <t>20231140226402  </t>
  </si>
  <si>
    <t>13-06-2023 11:30 AM	Archivar	Mauricio Delgado Perdomo	SE RESPONDE MEDIANTE RADICADO DNBC 20231140226402 - 20232140089071 UMNG - HOMOLOGACION</t>
  </si>
  <si>
    <t>LEIDER ALBEIRO SABOGAL AVILA  </t>
  </si>
  <si>
    <t>CAC. Aclaración de concretos ley de Bomberos. </t>
  </si>
  <si>
    <t>20231140226422  </t>
  </si>
  <si>
    <t>14-06-2023 14:02 PM	Archivar	Andrea Bibiana Castañeda Durán	SE DIO TRÁMITE CON RAD. 20232110088961 ENVIADO EL 14/6/23</t>
  </si>
  <si>
    <t>FISCALIA GENERAL DE LA NACION GRUPO INVESTIGATIVO  </t>
  </si>
  <si>
    <t>CAC. Solicitud diligencia de inspección dentro N.C 110016000101202310067. </t>
  </si>
  <si>
    <t>20231140226472  </t>
  </si>
  <si>
    <t>18-05-2023 14:40 PM	Archivar	Alvaro Perez	SE DA RESPUESTA MEDIANTE CORREO ELECTRONICO DE CONTRATACION EL DIA 16/05/2023.</t>
  </si>
  <si>
    <t>CI. PRESENTACIÓN INICIO DENUNCIA y REITERA SOLICITUD DE INFORMACIÓN. </t>
  </si>
  <si>
    <t>20231140226542  </t>
  </si>
  <si>
    <t>16-05-2023 19:34 PM	Archivar	Alvaro Perez	SE DA RESPUESTA MEDIANTE CORREO ELECTONICO DE CONTRATACION EL DIA 16/05/2023.</t>
  </si>
  <si>
    <t>Se realiza envio por contratacion</t>
  </si>
  <si>
    <t>CUERPO DE BOMBEROS VOLUNTARIOS DE PUPIALES  </t>
  </si>
  <si>
    <t>CAC. CONSULTA RETENCION EL FUENTE POR RENTA. </t>
  </si>
  <si>
    <t>Jorge Fabian Rodriguez Hincapie </t>
  </si>
  <si>
    <t>20231140226692  </t>
  </si>
  <si>
    <t>No se adjunta evidencia de envio de respuesta</t>
  </si>
  <si>
    <t>CAC. SOLICITUD COPIA DIGITAL DE CERTIFICADO. </t>
  </si>
  <si>
    <t>20231140226942  </t>
  </si>
  <si>
    <t>24-05-2023 07:25 AM	Archivar	Maicol Villarreal Ospina	SE ANEXA SOPORTE DE ENVÍO POR CORREO ELECTRÓNICO</t>
  </si>
  <si>
    <t>ALCALDIA TIBACUY CUNDINAMARCA </t>
  </si>
  <si>
    <t>CAC. Remisión de petición de la Secretaria de Planeación del municipio de Tibacuy, Cundinamarca – ID 128706. </t>
  </si>
  <si>
    <t>20231140227122  </t>
  </si>
  <si>
    <t>07-06-2023 12:04 PM	Archivar	Jorge Restrepo Sanguino	SE DIO RESPUESTA MEDIANTE OFICIO N°20232110086251 EL 7/6/2023</t>
  </si>
  <si>
    <t>No se adjunta evidencia de respuesta</t>
  </si>
  <si>
    <t>CAC. 2023-2-003201-020221. Traslado por competencia.  </t>
  </si>
  <si>
    <t>20231140227192  </t>
  </si>
  <si>
    <t>FISCALIA SECCIONAL UNIDAD DE DELITOS CONTRA LA ADMINISTRACION PUBLICA  </t>
  </si>
  <si>
    <t>CAC. NUNC 110016000050202374760.- OT 26255.- F 212 SECCIONAL.- </t>
  </si>
  <si>
    <t>20231140227252  </t>
  </si>
  <si>
    <t>07-06-2023 12:00 PM	Archivar	Alvaro Perez	SE DIO RESPUESTA MEDIANTE CORREO ELECTRONICO DE CONTRATACION EL DIA 07/06/2023.</t>
  </si>
  <si>
    <t>Revisar respuesta</t>
  </si>
  <si>
    <t>CUERPO DE BOMBEROS VOLUNTARIOS DE PUERTO COLOMBIA  </t>
  </si>
  <si>
    <t>CAC. CONSULTA HOJAS DE VIDA BOMBEROS PUERTO COLOMBIA. </t>
  </si>
  <si>
    <t>Jose Alexander Teuta Gomez </t>
  </si>
  <si>
    <t>20231140227302  </t>
  </si>
  <si>
    <t>ALCALDIA HERVEO TOLIMA </t>
  </si>
  <si>
    <t>CAC. SOLICITUD INFORMACION RENOVACION COMODATO O CESION A TITULO GRATUITO. </t>
  </si>
  <si>
    <t>Edgar Hernán Molina Macías </t>
  </si>
  <si>
    <t>GESTIÓN DE COMUNICACIONES </t>
  </si>
  <si>
    <t>20231140227312  </t>
  </si>
  <si>
    <t>DAVID E. CONDE ESCOBAR  </t>
  </si>
  <si>
    <t>CAC. Derecho de petición Art. 23 CPC. </t>
  </si>
  <si>
    <t>20231140227362  </t>
  </si>
  <si>
    <t>09-06-2023 09:41 AM	Archivar	Mauricio Delgado Perdomo	SE RESPONDE CON RADICADO 20231140227362-20232140088981 DP-DAVID CONDE</t>
  </si>
  <si>
    <t>KEVIN ESTEBAN AGUILAR BALLEN  </t>
  </si>
  <si>
    <t>CAC. Validación de curso de aspirante a bombero de la estación b14 Soacha. </t>
  </si>
  <si>
    <t>20231140227382  </t>
  </si>
  <si>
    <t>19-05-2023 19:51 PM	Archivar	Mauricio Delgado Perdomo	SE RESPONDE POR CORREO ELECTRONICO, SE ADJUNTA IMAGEN</t>
  </si>
  <si>
    <t>JOSE TABARES SIERRA  </t>
  </si>
  <si>
    <t>cac. Solicitud de información sobre la posible existencia de una revista para la publicación de artículos académicos en la Dirección Nacional de Bomberos de Colombia. </t>
  </si>
  <si>
    <t>20231140227442  </t>
  </si>
  <si>
    <t>19-05-2023 16:59 PM	Archivar	Mauricio Delgado Perdomo	SE RESPONDE POR CORREO, SE ADJUNTA IMAGEN DEL ENVIO</t>
  </si>
  <si>
    <t>CAC. REITERACIÓN SOLICITUD DE INFORMACIÓN DENUNCIA 2023-269422. </t>
  </si>
  <si>
    <t>20231140227652  </t>
  </si>
  <si>
    <t>25-05-2023 15:36 PM	Archivar	Alvaro Perez	SE REITERO LA RESPUESTA EL DIA 25/05/2023, LA CUAL FUE ENVIADA MEDIANTE EL CORREO DE CONTRATACION.</t>
  </si>
  <si>
    <t>Se da respuesta sin generar oficio de salida</t>
  </si>
  <si>
    <t>KILDERMAN BUSTAMANTE NN </t>
  </si>
  <si>
    <t>20231140227702  </t>
  </si>
  <si>
    <t>ALCALDIA SANTA FE DE ANTIOQUIA ANTIOQUIA </t>
  </si>
  <si>
    <t>CAC. Traslado derecho de petición: 2023EE0078157 DEL 17 05 2023 TRASLADO DIR BOMBEROS SIPAR 2023-270638. Sobre taza bomberil.  </t>
  </si>
  <si>
    <t>20231140227722  </t>
  </si>
  <si>
    <t>26-06-2023 09:09 AM	Archivar	Julio Cesar Garcia Triana	se envia el 07 de junio de 2023 por atencion al ciudadano, archivese</t>
  </si>
  <si>
    <t>ANDRES CASTILLO MOLINA  </t>
  </si>
  <si>
    <t>CAC. Recurso de reposición y en subsidio apelación contra la resolución No. 003 de 2023.  </t>
  </si>
  <si>
    <t>20231140227732  </t>
  </si>
  <si>
    <t>26-06-2023 09:28 AM	Archivar	Julio Cesar Garcia Triana	SE ENVIA EL 13 DE JUNIO DE 2023 POR ATENCION AL CIUDADANO ARCHIVESE</t>
  </si>
  <si>
    <t>Evidencia de radicado no corresponde (20212050090001)</t>
  </si>
  <si>
    <t>CUERPO DE BOMBEROS VOLUNTARIOS DE SABANALARGA  </t>
  </si>
  <si>
    <t>CAC. SOLICITUD DE INFORMACION INSTRUCTORES AVALADOS. </t>
  </si>
  <si>
    <t>20231140227872  </t>
  </si>
  <si>
    <t>26-06-2023 15:30 PM	Archivar	Jose Alexander Teuta Gomez	SE ADJUNTA EVIDENCIA DE RESPUESTA POR CORREO ELECTRONICO ENVIADA EL 26 DE JUNIO DE 2023</t>
  </si>
  <si>
    <t>HERACLITO LANDINEZ  </t>
  </si>
  <si>
    <t>CAC. Solicitud de Información - Art. 258, Ley 5/1992. </t>
  </si>
  <si>
    <t>20231140227942  </t>
  </si>
  <si>
    <t>CUERPO DE BOMBEROS GUAYATA</t>
  </si>
  <si>
    <t>CAC. TRASLADO POR COMPETENCIA- CUERPO DE BOMBEROS GUAYATA. </t>
  </si>
  <si>
    <t>20231140227952  </t>
  </si>
  <si>
    <t xml:space="preserve">	20232150089011</t>
  </si>
  <si>
    <t>26-06-2023 10:04 AM	Archivar	Julio Cesar Garcia Triana	SE ENVIA EL 23 DE JUNIO DE 2023 ARCHIVESE</t>
  </si>
  <si>
    <t>J. RAFAEL REQUENA  </t>
  </si>
  <si>
    <t>CAC. Ingreso Técnico Laboral Bombero ESFOBOM.  </t>
  </si>
  <si>
    <t>20231140228002  </t>
  </si>
  <si>
    <t>09-06-2023 10:45 AM	Archivar	Mauricio Delgado Perdomo	se envia respuesta al peticionario por corre electrónico. se adjunta imagen</t>
  </si>
  <si>
    <t>CAC. Rv: petición especial para la comunidad </t>
  </si>
  <si>
    <t>20231140228072  </t>
  </si>
  <si>
    <t>26-05-2023 14:27 PM	Archivar	Andrea Bibiana Castañeda Durán	SE DIO TRÁMITE CONJUNTO CON EL RAD. 20231140223482 CON RESPUESTA 20232110086411</t>
  </si>
  <si>
    <t>CAC. PETICIÓN A BOMBEROS. </t>
  </si>
  <si>
    <t>20231140228202  </t>
  </si>
  <si>
    <t>08-06-2023 15:36 PM	Archivar	Edgar Alexander Maya Lopez	Se da respuesta con radicado DNBC N° 20232140086891, se envia el 08/06/2023</t>
  </si>
  <si>
    <t>SEBASTIAN ZUNIGA CORTAZAR  </t>
  </si>
  <si>
    <t>CAC. Derecho de petición a la dirección nacional de bomberos. </t>
  </si>
  <si>
    <t>20231140228212  </t>
  </si>
  <si>
    <t>DIANA MARCELA SUAREZ JIMENEZ  </t>
  </si>
  <si>
    <t>20231140228282  </t>
  </si>
  <si>
    <t>29-06-2023 16:13 PM	Archivar	Melba Vidal	Respuesta enviada el 8 de junio del 2023 con radicado No 20232150086511</t>
  </si>
  <si>
    <t>CUERPO DE BOMBEROS VOLUNTARIOS DE PAMPLONA  </t>
  </si>
  <si>
    <t>CAC. solicitud cuerpo de bomberos.  </t>
  </si>
  <si>
    <t>20231140228292  </t>
  </si>
  <si>
    <t>GOBERNACIÓN DE ATLANTICO  </t>
  </si>
  <si>
    <t>CAC. SOLICITUD CONCEPTO JURÍDICO-DISTRIBUCIÓN RECURSOS FONBOMA.  </t>
  </si>
  <si>
    <t>20231140228302  </t>
  </si>
  <si>
    <t>29-06-2023 16:14 PM	Archivar	Melba Vidal	Respuesta enviada el 13 de junio con radicado No 20232150087031</t>
  </si>
  <si>
    <t>CAC. SOLICITUD DE INFORMACIÓN  </t>
  </si>
  <si>
    <t>20231140228362  </t>
  </si>
  <si>
    <t>23-06-2023 10:30 AM	Archivar	Andrea Bibiana Castañeda Durán	SE DIO TRÁMITE CON RAD. 20232110089841 ENVIADO EL 23/6/23</t>
  </si>
  <si>
    <t>RICARDO GONZALEZ NúñEZ  </t>
  </si>
  <si>
    <t>CA. CONSULTA TECNICA SOBRE CONDICIONES DE SEGURIDAD HUMANA. </t>
  </si>
  <si>
    <t>20231140228552  </t>
  </si>
  <si>
    <t>CUERPO DE BOMBEROS VOLUNTARIOS DE MARMATO  </t>
  </si>
  <si>
    <t>20231140228572  </t>
  </si>
  <si>
    <t xml:space="preserve">	20232140088451</t>
  </si>
  <si>
    <t>15-06-2023 06:58 AM	Archivar	Maicol Villarreal Ospina	SE ANEXA SOPORTE DE RESPUESTA POR CORREO ELECTRONICO</t>
  </si>
  <si>
    <t>PRESIDENCIA DE LA REPUBLICA / Heberth Vargas Sinisterra</t>
  </si>
  <si>
    <t>CAC: Solicita información relacionada con la regulación aplicable a los Cuerpos de Bomberos Voluntarios </t>
  </si>
  <si>
    <t>20231140228592  </t>
  </si>
  <si>
    <t>29-06-2023 16:17 PM	Archivar	Melba Vidal	Respuesta enviada el 21 de junio del 2023 con radicado No 20232150089691</t>
  </si>
  <si>
    <t>CAC. Certificación PONs como Tallerista- Subteniente Paulo Andrés Bueno López. </t>
  </si>
  <si>
    <t>20231140228652  </t>
  </si>
  <si>
    <t>10-07-2023 20:57 PM Archivar Jose Alexander Teuta Gomez SE DA RESPUESTA POR CORREO ELECTRONICO EL 10 DE JULIO DE 2023</t>
  </si>
  <si>
    <t>Se da respuesta desde el correo electronico del responsable</t>
  </si>
  <si>
    <t>CUERPO DE BOMBEROS VOLUNTARIOS DE ZARZAL  </t>
  </si>
  <si>
    <t>CAC. ControlDoc-Correspondencia: Se le ha asignado un(a) nuevo(a) Documento: 136261 (2023-2-003000-021826). Adquisición carro cisterna. </t>
  </si>
  <si>
    <t>20231140228682  </t>
  </si>
  <si>
    <t>CAC. Solicitud respuesta radicado 20231140218132 - Concepto Brigadas Clase III.  </t>
  </si>
  <si>
    <t>20231140228712  </t>
  </si>
  <si>
    <t>08-06-2023 14:23 PM	Archivar	Edgar Alexander Maya Lopez	Se da respuesta con radicado DNBC 20232140087151 se envía el 08/06/2023</t>
  </si>
  <si>
    <t>LUCI TORRES  </t>
  </si>
  <si>
    <t>CAC. solicitud de respuesta a radicado No. 20231140217562. </t>
  </si>
  <si>
    <t>20231140228792  </t>
  </si>
  <si>
    <t xml:space="preserve">20232150089171	</t>
  </si>
  <si>
    <t>26-06-2023 10:12 AM	Archivar	Julio Cesar Garcia Triana	SE ENVIA EL 21 DE JUNIO DE 2023, POR ATENCION AL CIUADADANO ARCHIVESE</t>
  </si>
  <si>
    <t>JORGE CRUZ HERNANDEZ  </t>
  </si>
  <si>
    <t>CAC. solicitud - ACUERDO № 30 de diciembre de 2022. </t>
  </si>
  <si>
    <t>20231140228822  </t>
  </si>
  <si>
    <t>07-06-2023 17:24 PM	Archivar	Jorge Restrepo Sanguino	SE DIO RESPUESTA MEDIANTE OFICIO N°20232110086971 EL 7/6/2023</t>
  </si>
  <si>
    <t>CAC. solicitud copia del documento con radicado N° **20191000001411**. </t>
  </si>
  <si>
    <t>20231140228832  </t>
  </si>
  <si>
    <t xml:space="preserve">	20232140087021</t>
  </si>
  <si>
    <t>08-06-2023 12:50 PM	Archivar	Maicol Villarreal Ospina	Se firma certificados, se deja evidencia de envió en digital por medio de correo electrónico y guía de correo certificado</t>
  </si>
  <si>
    <t>ALCALDIA SAN JOSE DE URE CORDOBA </t>
  </si>
  <si>
    <t>CAC. Problemática contratación entre Alcaldía de San José de Uré y el Cuerpo de Bomberos Voluntarios para la prestación del servicio. </t>
  </si>
  <si>
    <t>20231140228842  </t>
  </si>
  <si>
    <t>22-06-2023 10:36 AM	Archivar	Jorge Restrepo Sanguino	SE DIO RESPUTESTA MEDIANTE OFICIO N° 20232110086971 EL 22/6/2023</t>
  </si>
  <si>
    <t>CUERPO DE BOMBEROS VOLUNTARIOS DE ALCALA  </t>
  </si>
  <si>
    <t>20231140228872  </t>
  </si>
  <si>
    <t>14-06-2023 14:04 PM	Archivar	Andrea Bibiana Castañeda Durán	SE DIO TRÁMITE CON RAD. 20232110087801 ENVIADO EL 14/6/23</t>
  </si>
  <si>
    <t>FISCALIA GENERAL DE LA NACION CTI  </t>
  </si>
  <si>
    <t>CAC. Solicitud diligencia de inspección dentro de NC 110016000101202310067. </t>
  </si>
  <si>
    <t>20231140229002  </t>
  </si>
  <si>
    <t>20231140229012  </t>
  </si>
  <si>
    <t>JORGE ARDILA PALLARES  </t>
  </si>
  <si>
    <t>CAC. Solicitud de información - PRIORITARIA. </t>
  </si>
  <si>
    <t>20231140229072  </t>
  </si>
  <si>
    <t>05-06-2023 07:21 AM	Archivar	Maicol Villarreal Ospina	SE ADJUNTA SOPORTE DE RESPUESTA POR CORREO ELECTRÓNICO</t>
  </si>
  <si>
    <t>Guia:017005102700</t>
  </si>
  <si>
    <t>20231140229102  </t>
  </si>
  <si>
    <t>26-06-2023 11:17 AM	Archivar	Julio Cesar Garcia Triana	SE ENVIA EL 23 DE JUNIO DE 2023 POR ATENCONN A CIUDADANO ARCHIVESE</t>
  </si>
  <si>
    <t>CAC. derecho peticion para DNBC bomberos giron santander. </t>
  </si>
  <si>
    <t>20231140229172  </t>
  </si>
  <si>
    <t>30-05-2023 21:59 PM	Archivar	Orlando Murillo Lopez	Se dio respuesta bajo el radicado No. 20232110087011</t>
  </si>
  <si>
    <t>CUERPO DE BOMBEROS VOLUNTARIOS DE OROCUE - CASANARE  </t>
  </si>
  <si>
    <t>CAC. trabajo. </t>
  </si>
  <si>
    <t>20231140229182  </t>
  </si>
  <si>
    <t>08-06-2023 15:56 PM	Archivar	ALEJANDRA MOSQUERA HURTADO	Se da respuesta mediante radicado No. 20232130088771 y se envia por correo electronico.</t>
  </si>
  <si>
    <t>ARIIF SAS BIC  </t>
  </si>
  <si>
    <t>20231140229212  </t>
  </si>
  <si>
    <t>16-06-2023 09:44 AM	Archivar	Andrea Bibiana Castañeda Durán	SE DIO TRÁMITE CON RAD. 20232110089281 ENVIADO EL 16/6/23</t>
  </si>
  <si>
    <t>CAC. SOLICITUD DE CONCEPTO JURIDICO Y ACTUACIÓN ADMINISTRATIVA CUERPO DE BOMBEROS VOLUNTARIO DE SANTA FE DE ANTIOQUIA. </t>
  </si>
  <si>
    <t>20231140229282  </t>
  </si>
  <si>
    <t>se evidencia del correo de respuestas que fue enviado al correo, pero el responsable no sube la evidencia del envio</t>
  </si>
  <si>
    <t>CAC. SOLICITUD REUNION PRESENCIAL E INFORMACION ADICIONAL. </t>
  </si>
  <si>
    <t>20231140229332  </t>
  </si>
  <si>
    <t>27-06-2023 16:09 PM	Archivar	Andrea Bibiana Castañeda Durán	SE DIO TRÁMITE CON RAD. 20232110090061 ENVIADO EL 27/6/23</t>
  </si>
  <si>
    <t>MONICA HERNANDEZ LOZANO  </t>
  </si>
  <si>
    <t>CAC. CONSULTA APLICABILIDAD LEY 1575 DE 2012 Y LEY Y 1796 DE 2016. </t>
  </si>
  <si>
    <t>20231140229342  </t>
  </si>
  <si>
    <t>GOBERNACION DE CALDAS  </t>
  </si>
  <si>
    <t>CAC.ControlDoc-Correspondencia: Se le ha asignado un(a) nuevo(a) Documento: 138942 (2023-2-003000-022669), Solicitud elementos para los Cuerpos de Bomberos del Departamento - Nevado del Ruiz.  </t>
  </si>
  <si>
    <t>20231140229472  </t>
  </si>
  <si>
    <t>CAC. DERECHO DE INFORMACIÓN. </t>
  </si>
  <si>
    <t>20231140229512  </t>
  </si>
  <si>
    <t>04-07-2023 15:44 PM	Archivar	Melba Vidal	Se asocia imagen y se sube soporte de envio electerónco en anexos documentos</t>
  </si>
  <si>
    <t>CAC. SOLICITUD DE INFORMACION IMPORTANTE - INDAGACION - PECULADO POR APROPIACION 687456000236202200064.  </t>
  </si>
  <si>
    <t>20231140229522  </t>
  </si>
  <si>
    <t>05-07-2023 10:26 AM	Archivar	KEYLA YESENIA CORTES RODRIGUEZ	se da respuesta al peticionario para fines pertinentes.</t>
  </si>
  <si>
    <t>no hay evidencia de envio de la respuesta</t>
  </si>
  <si>
    <t>LUDI MIREYA ARIAS CARDOZO  </t>
  </si>
  <si>
    <t>CAC. Archivo de año 2006 y 2008 en cuanto a cursos avalados. </t>
  </si>
  <si>
    <t>20231140229562  </t>
  </si>
  <si>
    <t xml:space="preserve">	20232140087911</t>
  </si>
  <si>
    <t>08-06-2023 13:07 PM	Archivar	Maicol Villarreal Ospina	se deja evidencia de envió en digital por medio de correo electrónico</t>
  </si>
  <si>
    <t>CAC. SOLICITUD CLARIDAD ALCANCE RADICADO Nª 20232150084321.  </t>
  </si>
  <si>
    <t>20231140229572  </t>
  </si>
  <si>
    <t>04-07-2023 15:47 PM	Archivar	Melba Vidal	Se asocia imagen y se sube soporte de envio correo electrónico enb anexos documentos</t>
  </si>
  <si>
    <t>JAVIER BALLESTEROS SUBDIRECCIPON GESTIÓN HUMANA  </t>
  </si>
  <si>
    <t>CAC: Reiteración de solicitudes elevadas desde la UAE Cuerpo Oficial de Bomberos </t>
  </si>
  <si>
    <t>20231140229612  </t>
  </si>
  <si>
    <t>MARIBEL ARCE  </t>
  </si>
  <si>
    <t>CAC: Denuncia anónima al cuerpo bomberos voluntarios de Riofrío Valle del Cauca  </t>
  </si>
  <si>
    <t>20231140229642  </t>
  </si>
  <si>
    <t>31-05-2023 23:49 PM	Archivar	Orlando Murillo Lopez	Se dio respuesta con radicado No. 20232110087081</t>
  </si>
  <si>
    <t>JORGE IVAN SALDARRIAGA  </t>
  </si>
  <si>
    <t>RD: SOLICITUD INFORME  </t>
  </si>
  <si>
    <t>20231140229652  </t>
  </si>
  <si>
    <t>BOMBEROS BUCARAMANGA  </t>
  </si>
  <si>
    <t>CAC: Resolución 328 del 2020 uniformes </t>
  </si>
  <si>
    <t>20231140229732  </t>
  </si>
  <si>
    <t>PAULO CESAR FORERO FORERO  </t>
  </si>
  <si>
    <t>20231140229752  </t>
  </si>
  <si>
    <t>09-06-2023 15:49 PM	Archivar	Mauricio Delgado Perdomo	SE TRAMITRA POR CORREO ELECTRONICO, SE ADJUNTA IMAGEN</t>
  </si>
  <si>
    <t>LINA MARCELA LEON GASCA  </t>
  </si>
  <si>
    <t>CAC:Consulta - Especificaciones técnicas elementos de comunicación y uniformes oficiales - Bomberos </t>
  </si>
  <si>
    <t>20231140229762  </t>
  </si>
  <si>
    <t>MINISTERIO DE VIVIENDA / FERNEY ALONSO RESTREPO</t>
  </si>
  <si>
    <t>CAC: DERECHO DE PETICIÓN Radicado: 2023ER0029258 - Respuesta 2023EE0047179 - Traslados 2023EE0047182 - 2023EE0047185 </t>
  </si>
  <si>
    <t>20231140229812  </t>
  </si>
  <si>
    <t>Correo Atencion Ciudadano</t>
  </si>
  <si>
    <t>CUERPO DE BOMBEROS VOLUNTARIOS EL DONCELLO - CAQUETÁ  </t>
  </si>
  <si>
    <t>CAC: SOLICITUD CONCEPTO FUNDADO EN LA LEY </t>
  </si>
  <si>
    <t xml:space="preserve">	Melba Vidal</t>
  </si>
  <si>
    <t>20231140229912  </t>
  </si>
  <si>
    <t>29-06-2023 16:25 PM	Archivar	Melba Vidal	Respuesta enviada el 23 dejunio del 2023 con radicado No 20232150089781</t>
  </si>
  <si>
    <t>CAC: DERECHO DE PETICION VIOLACION AL DEBIDO PROCESO </t>
  </si>
  <si>
    <t>20231140229962  </t>
  </si>
  <si>
    <t>CAC: PROCESO PRESUNTAS IRREGULARIDADES RECURSOS BOMBEROS SUESCA </t>
  </si>
  <si>
    <t>20231140230012  </t>
  </si>
  <si>
    <t xml:space="preserve">	20232150090151</t>
  </si>
  <si>
    <t>CUERPO DE BOMBEROS VOLUNTARIOS DE SANTAFE DE ANTIOQUIA  </t>
  </si>
  <si>
    <t>CAC: ASUNTO: SOLICITUD REVOCATORIA DIRECTA DE ACTO ADMINISTRATIVO PARTICULAR DE FECHA 09/08/2022 RADICADO DNBC NO. **2022000061281**, A SU VEZ COMO TODO EL PROCESO DE INSPECCION, VIGILANCIA Y CONTROL, POR VIOLACION EVIDENTE AL DEBIDO PROCESO DEL ART 29 C.P </t>
  </si>
  <si>
    <t>20231140230032  </t>
  </si>
  <si>
    <t>06-06-2023 09:45 AM	Archivar	Orlando Murillo Lopez	se dio respuesta con radicado No. 20232110087941</t>
  </si>
  <si>
    <t>JHON FREDY EPIA MAYOR  / EPIAS S.A.S</t>
  </si>
  <si>
    <t>CAC: Derecho de Petición- Ficha Técnica </t>
  </si>
  <si>
    <t>20231140230072  </t>
  </si>
  <si>
    <t xml:space="preserve">ALCALDIA PUERTO GAITAN </t>
  </si>
  <si>
    <t>CAC: DPM Oficio N°. 1570 -2023 Remisión por competencia Radicado Interno N° 2505231963 </t>
  </si>
  <si>
    <t>20231140230082  </t>
  </si>
  <si>
    <t xml:space="preserve">20232150090311	</t>
  </si>
  <si>
    <t>SECRETARIA DE INTERIOR  </t>
  </si>
  <si>
    <t>CAC: Solicitud Modelo de Estatutos para los cuerpos de Bomberos Voluntarios </t>
  </si>
  <si>
    <t>20231140230092  </t>
  </si>
  <si>
    <t>21-06-2023 09:44 AM	Archivar	Jorge Restrepo Sanguino	SE ENVIO POR CORREO ELECTRONICO EL 21/6/2023</t>
  </si>
  <si>
    <t>ANDREA SALCEDO CMGRD  </t>
  </si>
  <si>
    <t>CAC:SOLICITUD DE CONCEPTO TECNICO Y/O CERTIFICACION </t>
  </si>
  <si>
    <t>20231140230132  </t>
  </si>
  <si>
    <t>08-06-2023 15:30 PM	Archivar	Andrea Bibiana Castañeda Durán	SE DIO TRÁMITE CON RAD. 20232110087921 ENVIADO EL 08/06/23</t>
  </si>
  <si>
    <t>CAC: QUEJA  </t>
  </si>
  <si>
    <t>20231140230162  </t>
  </si>
  <si>
    <t xml:space="preserve">20233140088941	</t>
  </si>
  <si>
    <t>08-06-2023 15:41 PM	Archivar	Viviana Gonzalez Cano	Se expide auto inhibitorio el cual se publica en la pagina web de al entidad. 01/2023</t>
  </si>
  <si>
    <t>https://dnbc.gov.co/index.php/atencion-y-servicios-la-ciudadania/actuaciones-disciplinarias</t>
  </si>
  <si>
    <t>CAC: Derecho de petición </t>
  </si>
  <si>
    <t xml:space="preserve">	Orlando Murillo Lopez</t>
  </si>
  <si>
    <t>20231140230182  </t>
  </si>
  <si>
    <t>08-06-2023 01:04 AM	Archivar	Orlando Murillo Lopez	Se da respuesta con radicado No. 20232110088511</t>
  </si>
  <si>
    <t>ALCALDIA MUNICIPAL SANTANDER GUADALUPE </t>
  </si>
  <si>
    <t>CAC: SOLICTUD FORTALECIMIENTO </t>
  </si>
  <si>
    <t>20231140230242  </t>
  </si>
  <si>
    <t>IVONNE LANDAZABAL VALBUENA / COORDINADOR DEPARTAMENTAL GR </t>
  </si>
  <si>
    <t>CAC: Derecho de Petición Solicitud de Información.  </t>
  </si>
  <si>
    <t>20231140230312  </t>
  </si>
  <si>
    <t>21-06-2023 09:38 AM	Archivar	Andrea Bibiana Castañeda Durán	SE DIO TRÁMITE CON RAD. 20232110089591 ENVIADO EL 21/6/23</t>
  </si>
  <si>
    <t>ALCALDIA EBEJICO ANTIOQUIA </t>
  </si>
  <si>
    <t>RD: SOLICITUD PARA REALIZAR CONVENIOS DE BOMBEROS VOLUNTARIOS CON OTROS MUNICIPIOS </t>
  </si>
  <si>
    <t>20231140230472  </t>
  </si>
  <si>
    <t>21-06-2023 10:15 AM	Archivar	Jorge Restrepo Sanguino	SE DIO RESPUESTA MEDIANTE OFICIO N° 20232110088811 EL 21/6/2023</t>
  </si>
  <si>
    <t>CIRO ROJAS OJEDA </t>
  </si>
  <si>
    <t>CAC: Solicitud de información e intervención. </t>
  </si>
  <si>
    <t>20231140230492  </t>
  </si>
  <si>
    <t>13-06-2023 20:39 PM	Archivar	Orlando Murillo Lopez	Se dio respuesta con radicado No. 20232110089121</t>
  </si>
  <si>
    <t>DENIS RAMOS  </t>
  </si>
  <si>
    <t>CAC: OT 20533. NC 230016099050202250245 </t>
  </si>
  <si>
    <t>20231140230502  </t>
  </si>
  <si>
    <t>06-06-2023 13:26 PM	Archivar	Orlando Murillo Lopez	se dio respuesta con radicado No. 20232110088191</t>
  </si>
  <si>
    <t>UNGRD SUBDIRECCION PARA EL MANEJO DE DESASTRES  </t>
  </si>
  <si>
    <t>CAC: OFICIO 2023EE05728 - SOLICITUD DNBC BOMBEROS </t>
  </si>
  <si>
    <t>20231140230582  </t>
  </si>
  <si>
    <t>NICOLáS ANDRéS LASTRE  </t>
  </si>
  <si>
    <t>CAC: Consulta instructores DNBC </t>
  </si>
  <si>
    <t xml:space="preserve">	Mauricio Delgado Perdomo</t>
  </si>
  <si>
    <t>20231140230622  </t>
  </si>
  <si>
    <t>09-06-2023 14:18 PM	Archivar	Mauricio Delgado Perdomo	SE RESPONDE POR CORREO ELECTRONICO. SE ADJUNTA IMAGEN</t>
  </si>
  <si>
    <t>CAC: CONCEPTO JURIDICO REQUISITOS PARA SER BOMBERO </t>
  </si>
  <si>
    <t>20231140230632  </t>
  </si>
  <si>
    <t>21-06-2023 09:36 AM	Archivar	Andrea Bibiana Castañeda Durán	SE DIO TRÁMITE CON RAD. 20232110089601 ENVIADO EL 21/6/23</t>
  </si>
  <si>
    <t>ANDRES FELIPE PEÑALVER ESPECTÁCULOS PIROTÉCNICOS MARIPOSA </t>
  </si>
  <si>
    <t>CAC: derecho de petición sobre área de afectación y distancias de seguridad respecto de una fabrica de pirotecnia </t>
  </si>
  <si>
    <t>20231140230712  </t>
  </si>
  <si>
    <t>21-06-2023 10:21 AM	Archivar	Jorge Restrepo Sanguino	SE DIO RESPUESTA MEDIANTE OFICIO N°20232110089301 EL 21/6/2023</t>
  </si>
  <si>
    <t>WILSON CANO  </t>
  </si>
  <si>
    <t>CAC: Solicitud de información por investigación ASCENSO </t>
  </si>
  <si>
    <t>20231140230922  </t>
  </si>
  <si>
    <t>26-06-2023 22:47 PM	Archivar	Orlando Murillo Lopez	Se dio respuesta con el radicado No. 20232110090281</t>
  </si>
  <si>
    <t>LUIS FERNANDO REYES RAMÍREZ </t>
  </si>
  <si>
    <t>CAC: Solicitud suspensión de la personaría jurídica del cuerpo de bomberos de Armenia Quindío </t>
  </si>
  <si>
    <t>20231140230952  </t>
  </si>
  <si>
    <t>DELEGACIÓN DEPARTAMENTAL BOMBEROS BOLIVAR  </t>
  </si>
  <si>
    <t>CAC: INFORMACIÓN SOBRE LAS IMPLICACIONES DE CUERPOS DE BOMBEROS BLOQUEADOS EN PROCESO DE INSPECCION VIGILANCIA Y CONTROL </t>
  </si>
  <si>
    <t>20231140231072  </t>
  </si>
  <si>
    <t>29-06-2023 16:28 PM	Archivar	Melba Vidal	Respuesta enviada el 23 de junio con radicado No 20232150089801</t>
  </si>
  <si>
    <t>JUAN CAMILO JARAMILLO  </t>
  </si>
  <si>
    <t>CAC: Consulta para Ascensos Oficiales y Suboficiales </t>
  </si>
  <si>
    <t>20231140231122  </t>
  </si>
  <si>
    <t>17-07-2023 10:14 AM Archivar Andrea Bibiana Castañeda Durán SE DIO TRÁMITE CON RAD. 20232110091211 ENVIADO EL 17/07/23</t>
  </si>
  <si>
    <t>MARIO URIBE QUICENO </t>
  </si>
  <si>
    <t>CAC: solicitud copia de los comodatos de los3 vehículos entregados en al CBV Municipio de Jardín.  </t>
  </si>
  <si>
    <t>20231140231202  </t>
  </si>
  <si>
    <t>JOHN FREDY TOVAR ROMERO </t>
  </si>
  <si>
    <t>CAC: Solicita información relacionada con su proceso de contratación </t>
  </si>
  <si>
    <t>20231140231222  </t>
  </si>
  <si>
    <t>CAC: Solicitud de explicación sobre la revocación del aval de instructores en Calamar, Bolívar </t>
  </si>
  <si>
    <t>20231140231302  </t>
  </si>
  <si>
    <t>09-06-2023 16:20 PM	Archivar	Mauricio Delgado Perdomo	SE RESPONDE POR CORREO ELECTRONICO, SE ADJUNTA IMAGEN</t>
  </si>
  <si>
    <t>CUERPO DE BOMBEROS VOLUNTARIOS DEL ESPINAL CAPITáN. CARLOS ALEJANDRO YEPES T. COMANDANTE - R/LEGA </t>
  </si>
  <si>
    <t>CAC: CONCEPTO INQUIETUDES CONSEJO DE DIGNATARIOS </t>
  </si>
  <si>
    <t xml:space="preserve">	Andrea Bibiana Castañeda Durán</t>
  </si>
  <si>
    <t>20231140231392  </t>
  </si>
  <si>
    <t>16-06-2023 09:48 AM	Archivar	Andrea Bibiana Castañeda Durán	SE DIO TRÁMITE CON RAD. 20232110089191 ENVIADO EL 16/6/23</t>
  </si>
  <si>
    <t>CAC: solicita revisión de los documentos de ascenso de oficial Alberto Agudelo Sanz </t>
  </si>
  <si>
    <t>20231140231442  </t>
  </si>
  <si>
    <t>26-06-2023 00:01 AM	Archivar	Orlando Murillo Lopez	Se dio respuesta bajo el radicado No. 20232110090111</t>
  </si>
  <si>
    <t>ANDRES RODRIGUEZ  </t>
  </si>
  <si>
    <t>CAC: SOLICITUD DE INFORMACIÓN ARTÍCULO 13 C.P. </t>
  </si>
  <si>
    <t>20231140231472  </t>
  </si>
  <si>
    <t xml:space="preserve">	20232110090551</t>
  </si>
  <si>
    <t>FELIX CARDENAS RODRIGUEZ </t>
  </si>
  <si>
    <t>CAC: CONSULTA </t>
  </si>
  <si>
    <t>20231140231562  </t>
  </si>
  <si>
    <t>04-07-2023 12:15 PM	Archivar	Andrea Bibiana Castañeda Durán	SE DIO TRÁMITE CON RAD. 20232110090601 ENVIADO EL 4/7/23</t>
  </si>
  <si>
    <t>EDINSON LIZARAZO GUIO </t>
  </si>
  <si>
    <t>CAC: DERECHO DE PETICION ART 23 C.P., LEY 1755 DE 2015  </t>
  </si>
  <si>
    <t>20231140231592  </t>
  </si>
  <si>
    <t>25-06-2023 23:51 PM	Archivar	Orlando Murillo Lopez	Se dio respuesta con radicado No. 20232110090101</t>
  </si>
  <si>
    <t>RD Derecho de Petición ADMISIÓN TUTELA 20230011500 </t>
  </si>
  <si>
    <t>20231140231672  </t>
  </si>
  <si>
    <t>16-06-2023 14:28 PM	Archivar	Mauricio Delgado Perdomo	SE RESPONDE CON RADICADO 20232140089641</t>
  </si>
  <si>
    <t>Plutarco diazgranados figueroa </t>
  </si>
  <si>
    <t>CAC CONSULTA -RIFAS CUERPO DE BOMBERO VOLUNTARIO </t>
  </si>
  <si>
    <t>20231140231692  </t>
  </si>
  <si>
    <t>28-06-2023 11:17 AM	Archivar	Jorge Restrepo Sanguino	SE DIO RESPUESTA MEDIANTE OFICIO N° 20232110090001 EL 28/06/2023</t>
  </si>
  <si>
    <t>ALCALDIA HATO COROZAL GESTION DEL RIESGO </t>
  </si>
  <si>
    <t>CAC Solicitud de informacion sobre &amp;amp;quot;kit acuático&amp;amp;quot; para bomberos del Municipio </t>
  </si>
  <si>
    <t>20231140231792  </t>
  </si>
  <si>
    <t>RED NACIONAL DE VEEDURIAS  </t>
  </si>
  <si>
    <t>CAC DERECHO DE PETICION  </t>
  </si>
  <si>
    <t>20231140231802  </t>
  </si>
  <si>
    <t>13-06-2023 22:29 PM	Archivar	Orlando Murillo Lopez	Se dio respuesta con radicado No. 20232110089141</t>
  </si>
  <si>
    <t>MANUEL ENRIQUE SALAZAR HERNANDEZ DELEGADO DEPARTAMENTAL SANTANDER  </t>
  </si>
  <si>
    <t>CAC SOLICITUD CONCEPTO </t>
  </si>
  <si>
    <t>20231140231812  </t>
  </si>
  <si>
    <t>16-06-2023 09:57 AM	Archivar	Andrea Bibiana Castañeda Durán	se da trámite con rad. 20232110089271 enviado el 16/6/23</t>
  </si>
  <si>
    <t>SINDICATO UNIDAD BOMBERIL  </t>
  </si>
  <si>
    <t>CAC PETICION </t>
  </si>
  <si>
    <t>20231140231952  </t>
  </si>
  <si>
    <t xml:space="preserve">	20232110090561</t>
  </si>
  <si>
    <t>CAC Solicitud Copia certificado </t>
  </si>
  <si>
    <t xml:space="preserve">	Maicol Villarreal Ospina</t>
  </si>
  <si>
    <t>20231140232022  </t>
  </si>
  <si>
    <t>15-06-2023 13:34 PM	Archivar	Maicol Villarreal Ospina	SE ADJUNTA RESPUESTA POR CORREO ELECTRÓNICO</t>
  </si>
  <si>
    <t>CUERPO DE BOMBEROS CHIRIGUANA  </t>
  </si>
  <si>
    <t>CAC: derecho de petición que se le envío ala administración municipal </t>
  </si>
  <si>
    <t>20231140232062  </t>
  </si>
  <si>
    <t>10-07-2023 15:02 PM	Archivar	Jorge Restrepo Sanguino	SE DIO RESPUESTA MEDIANTE OFICIO N° 20232110090331 EL 6/7/2023</t>
  </si>
  <si>
    <t>ALCALDÍA MUNICIPAL ACEVEDO HUILA </t>
  </si>
  <si>
    <t>CAC: Solicitud de información para la postulación del proyecto Estudios, Diseños y Construcción de la Estación de Bomberos Tipo 6 para el Municipio de Acevedo, Departamento del Huila  </t>
  </si>
  <si>
    <t xml:space="preserve">	Jonathan Prieto</t>
  </si>
  <si>
    <t>20231140232132  </t>
  </si>
  <si>
    <t>29-06-2023 09:47 AM	Archivar	Jonathan Prieto	Se archiva ya que se dio respuesta al Orfeo No. 20231140232132 vía correo electrónico el día 28 de mayo de 2023 con sus anexos, bajo el Radicado No. 20232130089771.</t>
  </si>
  <si>
    <t>ANONIMO ANONIMO ANONIMO </t>
  </si>
  <si>
    <t>CAC Denuncia </t>
  </si>
  <si>
    <t>20231140232152  </t>
  </si>
  <si>
    <t>CAC Solicitud de aclaración radicado 20232110086381 </t>
  </si>
  <si>
    <t>20231140232162  </t>
  </si>
  <si>
    <t>4-07-2023 12:18 PM	Archivar	Andrea Bibiana Castañeda Durán	SE DIO TRÁMITE CON RAD. 20232110090601 ENVIADO EL 4/7/23</t>
  </si>
  <si>
    <t>CUERPO DE BOMBEROS BARRANCA DE UPIA  </t>
  </si>
  <si>
    <t>SM: queja contra el comandante del CBV Barranca de Upia </t>
  </si>
  <si>
    <t>20231140232192  </t>
  </si>
  <si>
    <t>GOBERNACION DE SANTANDER  </t>
  </si>
  <si>
    <t>CAC Traslado por competencia asesoria </t>
  </si>
  <si>
    <t>20231140232212  </t>
  </si>
  <si>
    <t>14-07-2023 15:42 PM	Archivar	Jorge Restrepo Sanguino	SE ENVIO POR CORREO ELECTRONICO</t>
  </si>
  <si>
    <t>CAMILO ANDRES PACHECO VIVIESCAS </t>
  </si>
  <si>
    <t>20231140232302  </t>
  </si>
  <si>
    <t>22-06-2023 11:59 AM	Archivar	Mauricio Delgado Perdomo	SE RESPONDE CON RADICADO 20231140232302 - 20232140089911 CAMILO PACHECHO</t>
  </si>
  <si>
    <t>ALCALDÍA MUNICIPAL DE CAJICA - CUNDINAMARCA  </t>
  </si>
  <si>
    <t>CAC SOLICITUD DE INFORMACION CUERPO OFICIAL DE BOMBEROS DE CAJICÁ </t>
  </si>
  <si>
    <t>20231140232312  </t>
  </si>
  <si>
    <t>14-06-2023 14:51 PM	Archivar	Mauricio Delgado Perdomo	se responde via correo elettronico. se adjunta imagen</t>
  </si>
  <si>
    <t>John Ocampo  </t>
  </si>
  <si>
    <t>CAC Solicitud de acceso a información. </t>
  </si>
  <si>
    <t>20231140232342  </t>
  </si>
  <si>
    <t>En proceso</t>
  </si>
  <si>
    <t>CAC: REITERACION DE SOLICITUD REVOCATORIA DIRECTA DE ACTO ADMINISTRATIVO PARTICULAR DE FECHA 09/08/2022 RADICADO DNBC NO. **2022000061281** </t>
  </si>
  <si>
    <t>20231140232392  </t>
  </si>
  <si>
    <t>26-06-2023 11:29 AM	Archivar	Viviana Gonzalez Cano	Se realiza llamada telefónica 15 de junio de 2023, a la comandante del cuerpo de bomberos, donde se informa que se realizara reunión virtual con el capitán, estamos pendientes de la confirmación de la misma para dar tramite a la solicitud.</t>
  </si>
  <si>
    <t>CUERPO DE BOMBEROS VOLUNTARIOS DE MALAMBO  </t>
  </si>
  <si>
    <t>CAC: SOLICITUD </t>
  </si>
  <si>
    <t>20231140232442  </t>
  </si>
  <si>
    <t>29-06-2023 17:12 PM	Archivar	Melba Vidal	Respuesta enviada el 29 de junio con radicado No 20232150090491</t>
  </si>
  <si>
    <t>CAC: SOLICITUD DE INFORMACION </t>
  </si>
  <si>
    <t>20231140232452  </t>
  </si>
  <si>
    <t>28-06-2023 15:31 PM	Archivar	Julio Alejandro Chamorro Cabrera	Respuesta enviada el 28 de junio del 2023 con radicado No 20232000089261</t>
  </si>
  <si>
    <t>CUERPO DE BOMBEROS VOLUNTARIOS DE VENECIA  </t>
  </si>
  <si>
    <t>CAC OFICIO BOMBEROS </t>
  </si>
  <si>
    <t>20231140232492  </t>
  </si>
  <si>
    <t>SE ARCHIVA EL OFICIO DE CARACTER INFORMATIVO EL CUAL SE DESCRIBE EL DESCONTENTO DEL COMANADATE DEL CBV DE VENECIA ANTIOQUIA CN EL COMUNICADO QUE HACE EL SECRETARIO DE GOBIERNO MUNICIPAL.</t>
  </si>
  <si>
    <t>se proce</t>
  </si>
  <si>
    <t>Jhon Eider Castrillón Osorio </t>
  </si>
  <si>
    <t>CAC Asesoría Jurídica </t>
  </si>
  <si>
    <t>20231140232502  </t>
  </si>
  <si>
    <t>04-07-2023 12:40 PM	Archivar	Andrea Bibiana Castañeda Durán	SE DIO TRÁMITE CON RAD. 20232110090671 ENVIADO EL 4/7/23</t>
  </si>
  <si>
    <t>BENEMERITO CUERPO DE BOMBEROS VOLUNTARIOS SANTA ELENA  </t>
  </si>
  <si>
    <t>CAC SOLICITUD REENVIAR CORREO </t>
  </si>
  <si>
    <t>20231140232622  </t>
  </si>
  <si>
    <t>20-06-2023 14:29 PM	Archivar	Julio Alejandro Chamorro Cabrera	Soporte es enviados el 20/06/2023</t>
  </si>
  <si>
    <t>Guillermo Díaz Forero </t>
  </si>
  <si>
    <t>CAC TRASLADO CONSULTA </t>
  </si>
  <si>
    <t>20231140232782  </t>
  </si>
  <si>
    <t>CUERPO DE BOMBEROS VOLUNTARIO DE CONTRATACION  </t>
  </si>
  <si>
    <t>CAC SOLICITUD APOYO </t>
  </si>
  <si>
    <t>20231140232862  </t>
  </si>
  <si>
    <t>10-07-2023 14:59 PM	Archivar	Jorge Restrepo Sanguino	SE DIO RESPUESTA MEDIANTE OFICIO N°20232110090391 EL 6/7/2023</t>
  </si>
  <si>
    <t>CUERPO DE BOMBEROS VOLUNTARIOS DE ORITO PUTUMAYO Leongino Casañas Gómez </t>
  </si>
  <si>
    <t>CAC SOLICITUD DE ASESORÍA JURÍDICA DE CASO 20232000087781 </t>
  </si>
  <si>
    <t>20231140232892  </t>
  </si>
  <si>
    <t>CUERPO DE BOMBEROS VOLUNTARIOS VOLUNTARIOS DE SABANALARGA SABANALARGA ATLÁNTICO </t>
  </si>
  <si>
    <t>CAC: solicitud de información de visitas </t>
  </si>
  <si>
    <t>20231140233332  </t>
  </si>
  <si>
    <t>04-07-2023 15:03 PM	Archivar	Melba Vidal	El Dr. Ronny envia para firma las respuestas de estos tres orfeos con radicados de salida 20232150090721, 20232150090781, 20232150090771 el 4 de julio del 2023</t>
  </si>
  <si>
    <t>CAC: Aclaración concepto 20231140227362-20232140088981 DP-DAVID CONDE </t>
  </si>
  <si>
    <t xml:space="preserve">	Jorge Fabian Rodriguez Hincapie</t>
  </si>
  <si>
    <t>20231140233382  </t>
  </si>
  <si>
    <t>JUAN PABLO CASTRO  </t>
  </si>
  <si>
    <t>CAC: Traslado OFI23-00106401 / GFPU - EMAIL Solicitud de información sobre el consejo de Oficiales del Meritorio Cuerpo de Bomberos Voluntarios de Buenaventura. </t>
  </si>
  <si>
    <t>20231140233542  </t>
  </si>
  <si>
    <t>ALCALDIA BOAVITA BOYACA </t>
  </si>
  <si>
    <t>CAC. Creación de Cuerpo de Bomberos BOAVITA </t>
  </si>
  <si>
    <t>20231140233922  </t>
  </si>
  <si>
    <t xml:space="preserve">	20232110090051</t>
  </si>
  <si>
    <t>28-06-2023 11:24 AM	Archivar	Jorge Restrepo Sanguino	SE DIO RESPUESTA MEDIANTE OFICIO N 20232110090051 EL 27/06/2023</t>
  </si>
  <si>
    <t>PROCURADURíA 1 DELEGADA CONTRATACIóN ESTATAL MARIA CECILIA RUBIANO VARGAS SECRETARIO GRADO 11 </t>
  </si>
  <si>
    <t>CAC: Requerimiento Oficio P4DCE-0995 Expediente No. IUS-E-2023-226076 IUC-D-2023-2921812 </t>
  </si>
  <si>
    <t>ALFREDO JOSE FLOREZ OTERO</t>
  </si>
  <si>
    <t>20231140233962  </t>
  </si>
  <si>
    <t xml:space="preserve">	20233130090231</t>
  </si>
  <si>
    <t>26-06-2023 16:05 PM	Archivar	ALFREDO JOSE FLOREZ OTERO	Se envía respuesta con numero de radicado 20233130090231 el día 26- de junio de 2023</t>
  </si>
  <si>
    <t>IVAN MATALLANA  </t>
  </si>
  <si>
    <t>CAC: SDP-1008-23 </t>
  </si>
  <si>
    <t>20231140233972  </t>
  </si>
  <si>
    <t>11-07-2023 14:43 PM	Archivar	Edgar Alexander Maya Lopez	Se da respuesta con radicado DNBC 20232110081101 el 31/03/2023</t>
  </si>
  <si>
    <t>CUERPO DE BOMBEROS VOLUNTARIOS DE ZARZAL</t>
  </si>
  <si>
    <t>CAC. Remisión de Petición - Remisión de escrito de Oscar Reyes Barbosa - ID 122924, cbomberoszarzal@yahoo.es  </t>
  </si>
  <si>
    <t>20231140234022  </t>
  </si>
  <si>
    <t>KARIN HINCAPIE HERNANDEZ </t>
  </si>
  <si>
    <t>CAC: Vigilancia Preventiva - Servicio Publico Bomberil Municipio de Santa Fe de Antioquia </t>
  </si>
  <si>
    <t>20231140234032  </t>
  </si>
  <si>
    <t xml:space="preserve">	20232150091891</t>
  </si>
  <si>
    <t>Cuerpo de Bomberos Voluntarios de Sevilla / RAFAEL ARANGO VASQUEZ </t>
  </si>
  <si>
    <t>CAC: PLaN DE ACCION VALLE CAUCA 2023 </t>
  </si>
  <si>
    <t>20231140234112  </t>
  </si>
  <si>
    <t>CAC: solicitud de conceptos </t>
  </si>
  <si>
    <t>20231140234152  </t>
  </si>
  <si>
    <t xml:space="preserve">	20232110090421</t>
  </si>
  <si>
    <t>04-07-2023 12:05 PM	Archivar	Andrea Bibiana Castañeda Durán	se dio trámite con rad. 20232110090421 enviado el 4/7/23</t>
  </si>
  <si>
    <t>CUERPO DE BOMBEROS VOLUNTARIOS LINARES - NARIñO  </t>
  </si>
  <si>
    <t>CAC: Solicitud de información respecto al cobro de las Insp seguridad </t>
  </si>
  <si>
    <t>20231140234162  </t>
  </si>
  <si>
    <t>11-07-2023 11:59 AM	Archivar	Luisa Maria Mendoza Manrique	Se da respuesta por correo electrónico el día 11-07-2023. Se deja evidencia en digital.</t>
  </si>
  <si>
    <t>JAVIER RAMIREZ FLOREZ / DELEGACION DEPARTAMENTAL QUINDIO</t>
  </si>
  <si>
    <t>CAC: SOLICITUD APOYO PROBLEMATICA BOMBEROSCIRCASIA </t>
  </si>
  <si>
    <t>20231140234282  </t>
  </si>
  <si>
    <t>ALCALDÍA MUNICIPAL DE CAJAMARCA  </t>
  </si>
  <si>
    <t>CAC. Solicitud de concepto - Bono para el financieamiento del CBV de Fresno Tolima </t>
  </si>
  <si>
    <t>20231140234322  </t>
  </si>
  <si>
    <t>3-07-2023 12:09 PM	Archivar	Jorge Restrepo Sanguino	SE DIO RESPUESTA MEDIANTE OFICIO 20232110090641 EL 12/7/2023</t>
  </si>
  <si>
    <t>CUERPO DE BOMBEROS VOLUNTARIOS DE TUNJA  </t>
  </si>
  <si>
    <t>CAC. REQUERIMIENTO INFORMACION INCENDIOS FORESTALES BOYACA </t>
  </si>
  <si>
    <t>20231140234442  </t>
  </si>
  <si>
    <t>28-06-2023 15:50 PM	Archivar	KEYLA YESENIA CORTES RODRIGUEZ	se da respuesta vía correo respuesta ciudadano para fines pertinentes.</t>
  </si>
  <si>
    <t>OSCAR LEONARDO GOMEZ RAMIREZ </t>
  </si>
  <si>
    <t>CAC: Solicitud Contactos y Logos Línea 123 Cundinamarca </t>
  </si>
  <si>
    <t>Edgar Hernán Molina Macías</t>
  </si>
  <si>
    <t>20231140234462  </t>
  </si>
  <si>
    <t xml:space="preserve">	20231120096821</t>
  </si>
  <si>
    <t>07-07-2023 11:06 AM	Archivar	Edgar Hernán Molina Macías	Se dio respuesta con RADICADO 20231120096821</t>
  </si>
  <si>
    <t>CUERPO DE BOMBEROS VOLUNTARIOS DE VENTAQUEMADA  </t>
  </si>
  <si>
    <t>CAC. Solicitud respetuosa certificados Instructor CBV de Ventaquemada. - Solicitud de certificados definitivos de los curso taller PONS, GADCB y CBSCI. </t>
  </si>
  <si>
    <t>20231140234522  </t>
  </si>
  <si>
    <t>26-06-2023 09:36 AM	Archivar	Maicol Villarreal Ospina	SE ADJUNTA SOPORTE DE ENTREGA DE CERTIFICADO</t>
  </si>
  <si>
    <t>Se realiza presencial</t>
  </si>
  <si>
    <t>MAURICIO AYALA  </t>
  </si>
  <si>
    <t>CAC: Solicitud estado actual expedición acto administrativo </t>
  </si>
  <si>
    <t>20231140234562  </t>
  </si>
  <si>
    <t>CUERPO DE BOMBEROS VOLUNTARIOS DE TRINIDAD - CASANARE  </t>
  </si>
  <si>
    <t>CAC. Solicitud de apoyo CBV Trinidad - Casanare </t>
  </si>
  <si>
    <t>20231140234622  </t>
  </si>
  <si>
    <t>FRANCISCO JAVIER GAMBOA PEDRAZA </t>
  </si>
  <si>
    <t>CAC. Solicitud de información - Solicitud a grupo FANO </t>
  </si>
  <si>
    <t>20231140234692  </t>
  </si>
  <si>
    <t>04-07-2023 12:43 PM	Archivar	Andrea Bibiana Castañeda Durán	SE DIO TRÁMITE CON RAD. 20232110090681 ENVIADO EL 4/7/23</t>
  </si>
  <si>
    <t>Vichada</t>
  </si>
  <si>
    <t>CUERPO DE BOMBEROS VOLUNTARIOS DE LA PRIMAVERA  </t>
  </si>
  <si>
    <t>CAC. Acompañamiento para la eleccion de la nueva junta de bomberos la Primavera. </t>
  </si>
  <si>
    <t>20231140234732  </t>
  </si>
  <si>
    <t>29-06-2023 16:37 PM	Archivar	Orlando Murillo Lopez	Se dio respuesta con radicado No. 20232110090711</t>
  </si>
  <si>
    <t>CAC. Consulta - Porceso de contratación para la gestión contraincendios an nivel regional </t>
  </si>
  <si>
    <t>20231140234742  </t>
  </si>
  <si>
    <t>07-07-2023 10:44 AM	Archivar	Andrea Bibiana Castañeda Durán	SE DIO TRÁMITE CON RAD. 20232110090901 ENVIADO EL 6/7/23</t>
  </si>
  <si>
    <t>CAC. SOLICITUD DE INFORMACIÓN CUERPO DE BOMBEROS VOLUNTARIOS DE SANTA FE DE ANTIOQUIA  </t>
  </si>
  <si>
    <t>20231140234752  </t>
  </si>
  <si>
    <t>JESUS MANUEL CASTRO CAICEDO </t>
  </si>
  <si>
    <t>CAC. Solicitud información - Reconocimiento bomeros activos municipio de San Martín Cesar </t>
  </si>
  <si>
    <t>20231140234792  </t>
  </si>
  <si>
    <t>CAC. SOLICITUD DE COPIA DIGITAL DE CERTIFICADO - DIEGO ALEJANDRO PINO CC 98.860.156 / LUZ ESTRELLA AGUDELO ZAPATA CC 42.120.298  </t>
  </si>
  <si>
    <t>Jose Alexander Teuta Gomez</t>
  </si>
  <si>
    <t>20231140234862  </t>
  </si>
  <si>
    <t>06-07-2023 10:44 AM	Archivar	Jose Alexander Teuta Gomez	SE DA RESPUESTA POR CORREO ELECTRONICO EL 6 DE JULIO DE 2023</t>
  </si>
  <si>
    <t>ALCALDIA MUNICIPAL LA VICTORIA VALLE </t>
  </si>
  <si>
    <t>CAC. SOLICITUD COPIA DE CONVENIO - MUNICIPIO LA VICTORIA VALLE DEL CAUCA </t>
  </si>
  <si>
    <t>20231140235122  </t>
  </si>
  <si>
    <t>CUERPO DE BOMBEROS VOLUNTARIOS DE YOPAL  </t>
  </si>
  <si>
    <t>CAC. Solicitud Concepto - Aplicación del Articulo 30 de la Resolución 1127 de 2018 </t>
  </si>
  <si>
    <t>20231140235152  </t>
  </si>
  <si>
    <t>ALCALDIA CUNDAY TOLIMA </t>
  </si>
  <si>
    <t>CAC. Solicitud de información y/o aclaración dudas sobre el ingreso y grados otorgados con antelación a la creación de un Cuerpo de Bomberos Voluntarios.  </t>
  </si>
  <si>
    <t>20231140235212  </t>
  </si>
  <si>
    <t>ALCALDIA MUNICIPAL EL TARRA NORTE DE SANTANDER </t>
  </si>
  <si>
    <t>CAC. SOLICITUD DE INFORMACIÓN SOBRE EL CUERPO DE BOMBEROS No. 20232110087891 </t>
  </si>
  <si>
    <t>JUAN CARLOS LOPEZ FARFAN</t>
  </si>
  <si>
    <t>20231140235232  </t>
  </si>
  <si>
    <t>18-07-2023 09:50 AM	Archivar	JUAN CARLOS LOPEZ FARFAN	La siguiente información es tomada de la respuesta que dan las diferentes alcaldías, respecto a la CREACION DE LOS CUERPOS DE BOMBEROS PROPIOS y relacionada en una matriz para su actualización, luego dependiendo de lo informado se tomara la medida respectiva.</t>
  </si>
  <si>
    <t>El tramite seguira con una nueva peticion por parte del municipio</t>
  </si>
  <si>
    <t>MANUEL ORLANDO BARRERO PRIETO / CONTRALORIA</t>
  </si>
  <si>
    <t>CAC. Solicitud Información Actuación Fiscal - Denuncia 2022-249899-82111-D </t>
  </si>
  <si>
    <t>Nataly Andrea BarbosaSanchez </t>
  </si>
  <si>
    <t>20231140235432  </t>
  </si>
  <si>
    <t>CAC. SOLICITUD DE INFORMACIÓN SOBRE LOS PARÁMETROS TÉCNICOS PARA LA CREACIÓN DE UN CUERPO OFICIAL DE BOMBEROS. </t>
  </si>
  <si>
    <t>20231140235482  </t>
  </si>
  <si>
    <t>07-07-2023 10:42 AM	Archivar	Andrea Bibiana Castañeda Durán	SE DIO TRÁMITE CON RAD. 20232110090881 ENVIADO EL 7/7/23</t>
  </si>
  <si>
    <t>CARLOS HUMBERTO LOPEZ </t>
  </si>
  <si>
    <t>CAC. Solicitud de información - Convocatoria a ascensos a oficial </t>
  </si>
  <si>
    <t>20231140235772  </t>
  </si>
  <si>
    <t>17-07-2023 10:18 AM	Archivar	Andrea Bibiana Castañeda Durán	SE DIO TRÁMITE CON RAD. 20232110091231 ENVIADO EL 17/7/23</t>
  </si>
  <si>
    <t>FREDYS MARMOL  </t>
  </si>
  <si>
    <t>CAC. Aclaración - Turnos y honorarios CBV  </t>
  </si>
  <si>
    <t>20231140235782  </t>
  </si>
  <si>
    <t>1. ÁREA</t>
  </si>
  <si>
    <t>Etiquetas de fila</t>
  </si>
  <si>
    <t>Cuenta de Área</t>
  </si>
  <si>
    <t>Porcentaje</t>
  </si>
  <si>
    <t>Total general</t>
  </si>
  <si>
    <t>2. ESTADO</t>
  </si>
  <si>
    <t>Cuenta de Estado</t>
  </si>
  <si>
    <t>3. MESES</t>
  </si>
  <si>
    <t>Mes</t>
  </si>
  <si>
    <t>Cuenta mes</t>
  </si>
  <si>
    <t>Enero</t>
  </si>
  <si>
    <t>Febrero</t>
  </si>
  <si>
    <t>Marzo</t>
  </si>
  <si>
    <t>TOTAL</t>
  </si>
  <si>
    <t>4. TIPO DE PETICIÓN</t>
  </si>
  <si>
    <t>Cuenta de Tipo de petición</t>
  </si>
  <si>
    <t xml:space="preserve">5. CANAL </t>
  </si>
  <si>
    <t>Cuenta de Canal Oficial de Entrada</t>
  </si>
  <si>
    <t>Cuenta de Servicio de Entrada</t>
  </si>
  <si>
    <t>7. NATURALEZA JURÍDICA SOLICITANTE</t>
  </si>
  <si>
    <t>Cuenta de Naturaleza jurídica del peticionario</t>
  </si>
  <si>
    <t>8. DEPARTAMENTO</t>
  </si>
  <si>
    <t>Cuenta de Departamento</t>
  </si>
  <si>
    <t>9. TIPO DE PETICIÓN</t>
  </si>
  <si>
    <t>Promedio de Tiempo de atención</t>
  </si>
  <si>
    <t>(Todas)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</si>
</sst>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C0A]d\-mmm\-yyyy;@"/>
  </numFmts>
  <fonts count="10" x14ac:knownFonts="1">
    <font>
      <sz val="11"/>
      <color theme="1"/>
      <name val="Calibri"/>
      <family val="2"/>
      <scheme val="minor"/>
    </font>
    <font>
      <sz val="8"/>
      <name val="Arial"/>
      <family val="2"/>
    </font>
    <font>
      <sz val="10"/>
      <name val="Calibri"/>
      <family val="2"/>
      <scheme val="minor"/>
    </font>
    <font>
      <sz val="9"/>
      <name val="Calibri"/>
      <family val="2"/>
      <scheme val="minor"/>
    </font>
    <font>
      <u/>
      <sz val="11"/>
      <color theme="10"/>
      <name val="Calibri"/>
      <family val="2"/>
      <scheme val="minor"/>
    </font>
    <font>
      <b/>
      <sz val="8"/>
      <name val="Arial"/>
      <family val="2"/>
    </font>
    <font>
      <sz val="8"/>
      <color theme="1"/>
      <name val="Arial"/>
      <family val="2"/>
    </font>
    <font>
      <u/>
      <sz val="8"/>
      <color theme="10"/>
      <name val="Arial"/>
      <family val="2"/>
    </font>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rgb="FF0070C0"/>
        <bgColor indexed="64"/>
      </patternFill>
    </fill>
    <fill>
      <patternFill patternType="solid">
        <fgColor rgb="FFC00000"/>
        <bgColor indexed="64"/>
      </patternFill>
    </fill>
    <fill>
      <patternFill patternType="solid">
        <fgColor theme="4" tint="0.79998168889431442"/>
        <bgColor theme="4" tint="0.79998168889431442"/>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9" fontId="8" fillId="0" borderId="0" applyFont="0" applyFill="0" applyBorder="0" applyAlignment="0" applyProtection="0"/>
  </cellStyleXfs>
  <cellXfs count="54">
    <xf numFmtId="0" fontId="0" fillId="0" borderId="0" xfId="0"/>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14" fontId="6" fillId="0" borderId="1" xfId="0" applyNumberFormat="1"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3" fillId="0" borderId="0" xfId="0" applyFont="1" applyAlignment="1">
      <alignment wrapText="1"/>
    </xf>
    <xf numFmtId="0" fontId="1" fillId="0" borderId="2" xfId="0" applyFont="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0" xfId="0" applyNumberFormat="1" applyFont="1" applyAlignment="1">
      <alignment horizontal="center" vertical="center" wrapText="1"/>
    </xf>
    <xf numFmtId="165" fontId="1" fillId="0" borderId="1" xfId="0" applyNumberFormat="1" applyFont="1" applyBorder="1" applyAlignment="1">
      <alignment horizontal="center" vertical="center" wrapText="1"/>
    </xf>
    <xf numFmtId="16" fontId="1" fillId="0" borderId="1" xfId="0" applyNumberFormat="1" applyFont="1" applyBorder="1" applyAlignment="1">
      <alignment horizontal="left" vertical="center" wrapText="1"/>
    </xf>
    <xf numFmtId="0" fontId="7" fillId="0" borderId="1"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1" fontId="5" fillId="7" borderId="1" xfId="0" applyNumberFormat="1" applyFont="1" applyFill="1" applyBorder="1" applyAlignment="1">
      <alignment horizontal="center" vertical="center" wrapText="1"/>
    </xf>
    <xf numFmtId="1" fontId="5" fillId="7" borderId="2"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1" fontId="5" fillId="7" borderId="3" xfId="0" applyNumberFormat="1"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0" fillId="0" borderId="1" xfId="0" pivotButton="1" applyBorder="1" applyAlignment="1">
      <alignment wrapText="1"/>
    </xf>
    <xf numFmtId="0" fontId="0" fillId="0" borderId="1" xfId="0" applyBorder="1" applyAlignment="1">
      <alignment horizontal="left" wrapText="1"/>
    </xf>
    <xf numFmtId="0" fontId="9" fillId="6" borderId="1" xfId="0" applyFont="1" applyFill="1" applyBorder="1" applyAlignment="1">
      <alignment wrapText="1"/>
    </xf>
    <xf numFmtId="10" fontId="0" fillId="0" borderId="1" xfId="2" applyNumberFormat="1" applyFont="1" applyBorder="1" applyAlignment="1">
      <alignment horizontal="center" wrapText="1"/>
    </xf>
    <xf numFmtId="1" fontId="0" fillId="0" borderId="1" xfId="0" applyNumberFormat="1" applyBorder="1" applyAlignment="1">
      <alignment wrapText="1"/>
    </xf>
    <xf numFmtId="10" fontId="0" fillId="0" borderId="0" xfId="2" applyNumberFormat="1" applyFont="1" applyBorder="1" applyAlignment="1">
      <alignment horizontal="center" wrapText="1"/>
    </xf>
    <xf numFmtId="0" fontId="9" fillId="0" borderId="0" xfId="0" applyFont="1" applyAlignment="1">
      <alignment wrapText="1"/>
    </xf>
    <xf numFmtId="0" fontId="9" fillId="0" borderId="0" xfId="0" applyFont="1"/>
    <xf numFmtId="0" fontId="9" fillId="0" borderId="1" xfId="0" applyFont="1" applyBorder="1" applyAlignment="1">
      <alignment wrapText="1"/>
    </xf>
    <xf numFmtId="0" fontId="9" fillId="0" borderId="1" xfId="0" applyFont="1" applyBorder="1"/>
    <xf numFmtId="10" fontId="9" fillId="0" borderId="1" xfId="0" applyNumberFormat="1" applyFont="1" applyBorder="1" applyAlignment="1">
      <alignment horizontal="center" vertical="center"/>
    </xf>
    <xf numFmtId="0" fontId="9" fillId="0" borderId="1" xfId="0" applyFont="1" applyBorder="1" applyAlignment="1">
      <alignment horizontal="center" vertical="center"/>
    </xf>
    <xf numFmtId="10" fontId="0" fillId="0" borderId="1" xfId="0" applyNumberFormat="1" applyBorder="1" applyAlignment="1">
      <alignment horizontal="center" vertical="center"/>
    </xf>
    <xf numFmtId="0" fontId="9" fillId="0" borderId="0" xfId="0" applyFont="1" applyAlignment="1">
      <alignment horizontal="left" wrapText="1"/>
    </xf>
    <xf numFmtId="0" fontId="0" fillId="0" borderId="0" xfId="0" applyAlignment="1">
      <alignment horizontal="left" wrapText="1"/>
    </xf>
    <xf numFmtId="10" fontId="0" fillId="0" borderId="0" xfId="0" applyNumberFormat="1" applyAlignment="1">
      <alignment horizontal="center" vertical="center"/>
    </xf>
    <xf numFmtId="10" fontId="9" fillId="0" borderId="0" xfId="0" applyNumberFormat="1" applyFont="1" applyAlignment="1">
      <alignment horizontal="center" vertical="center"/>
    </xf>
    <xf numFmtId="0" fontId="9" fillId="0" borderId="0" xfId="0" applyFont="1" applyAlignment="1">
      <alignment horizontal="center" vertical="center"/>
    </xf>
    <xf numFmtId="10" fontId="0" fillId="0" borderId="0" xfId="2" applyNumberFormat="1" applyFont="1"/>
    <xf numFmtId="0" fontId="0" fillId="0" borderId="1" xfId="0" applyNumberFormat="1" applyBorder="1" applyAlignment="1">
      <alignment wrapText="1"/>
    </xf>
  </cellXfs>
  <cellStyles count="3">
    <cellStyle name="Hipervínculo" xfId="1" builtinId="8"/>
    <cellStyle name="Normal" xfId="0" builtinId="0"/>
    <cellStyle name="Porcentaje" xfId="2" builtinId="5"/>
  </cellStyles>
  <dxfs count="123">
    <dxf>
      <numFmt numFmtId="1" formatCode="0"/>
    </dxf>
    <dxf>
      <numFmt numFmtId="166" formatCode="0.0"/>
    </dxf>
    <dxf>
      <numFmt numFmtId="2" formatCode="0.00"/>
    </dxf>
    <dxf>
      <numFmt numFmtId="167" formatCode="0.000"/>
    </dxf>
    <dxf>
      <numFmt numFmtId="168" formatCode="0.0000"/>
    </dxf>
    <dxf>
      <numFmt numFmtId="169" formatCode="0.00000"/>
    </dxf>
    <dxf>
      <numFmt numFmtId="170" formatCode="0.000000"/>
    </dxf>
    <dxf>
      <numFmt numFmtId="171" formatCode="0.0000000"/>
    </dxf>
    <dxf>
      <numFmt numFmtId="172" formatCode="0.00000000"/>
    </dxf>
    <dxf>
      <numFmt numFmtId="173" formatCode="0.000000000"/>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numFmt numFmtId="1" formatCode="0"/>
    </dxf>
    <dxf>
      <numFmt numFmtId="166" formatCode="0.0"/>
    </dxf>
    <dxf>
      <numFmt numFmtId="2" formatCode="0.00"/>
    </dxf>
    <dxf>
      <numFmt numFmtId="167" formatCode="0.000"/>
    </dxf>
    <dxf>
      <numFmt numFmtId="168" formatCode="0.0000"/>
    </dxf>
    <dxf>
      <numFmt numFmtId="169" formatCode="0.00000"/>
    </dxf>
    <dxf>
      <numFmt numFmtId="170" formatCode="0.000000"/>
    </dxf>
    <dxf>
      <numFmt numFmtId="171" formatCode="0.0000000"/>
    </dxf>
    <dxf>
      <numFmt numFmtId="172" formatCode="0.00000000"/>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primer trimestre.xlsx]Gráficas 1er trimestre!TablaDinámica4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Cuenta</a:t>
            </a:r>
            <a:r>
              <a:rPr lang="es-419" baseline="0"/>
              <a:t> de área</a:t>
            </a:r>
            <a:endParaRPr lang="es-419"/>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'Gráficas 1er trimestre'!$B$2</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 1er trimestre'!$A$3:$A$6</c:f>
              <c:strCache>
                <c:ptCount val="3"/>
                <c:pt idx="0">
                  <c:v> SUBDIRECCIÓN ADMINISTRATIVA Y FINANCIERA</c:v>
                </c:pt>
                <c:pt idx="1">
                  <c:v>DIRECCIÓN GENERAL</c:v>
                </c:pt>
                <c:pt idx="2">
                  <c:v>SUBDIRECCIÓN ESTRATÉGICA Y DE COORDINACIÓN BOMBERIL</c:v>
                </c:pt>
              </c:strCache>
            </c:strRef>
          </c:cat>
          <c:val>
            <c:numRef>
              <c:f>'Gráficas 1er trimestre'!$B$3:$B$6</c:f>
              <c:numCache>
                <c:formatCode>General</c:formatCode>
                <c:ptCount val="3"/>
                <c:pt idx="0">
                  <c:v>12</c:v>
                </c:pt>
                <c:pt idx="1">
                  <c:v>12</c:v>
                </c:pt>
                <c:pt idx="2">
                  <c:v>193</c:v>
                </c:pt>
              </c:numCache>
            </c:numRef>
          </c:val>
          <c:extLst>
            <c:ext xmlns:c16="http://schemas.microsoft.com/office/drawing/2014/chart" uri="{C3380CC4-5D6E-409C-BE32-E72D297353CC}">
              <c16:uniqueId val="{00000000-C119-4A8F-87CE-75AF489C0410}"/>
            </c:ext>
          </c:extLst>
        </c:ser>
        <c:dLbls>
          <c:showLegendKey val="0"/>
          <c:showVal val="0"/>
          <c:showCatName val="0"/>
          <c:showSerName val="0"/>
          <c:showPercent val="0"/>
          <c:showBubbleSize val="0"/>
        </c:dLbls>
        <c:gapWidth val="219"/>
        <c:overlap val="-27"/>
        <c:axId val="1486691839"/>
        <c:axId val="1486695583"/>
      </c:barChart>
      <c:catAx>
        <c:axId val="1486691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486695583"/>
        <c:crosses val="autoZero"/>
        <c:auto val="1"/>
        <c:lblAlgn val="ctr"/>
        <c:lblOffset val="100"/>
        <c:noMultiLvlLbl val="0"/>
      </c:catAx>
      <c:valAx>
        <c:axId val="14866955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4866918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primer trimestre.xlsx]Gráficas 1er trimestre!TablaDinámica5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Cuenta</a:t>
            </a:r>
            <a:r>
              <a:rPr lang="en-US" baseline="0"/>
              <a:t> de estado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'Gráficas 1er trimestre'!$B$14</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1-A2F1-477E-9E4D-80448E8C49B7}"/>
              </c:ext>
            </c:extLst>
          </c:dPt>
          <c:dPt>
            <c:idx val="1"/>
            <c:bubble3D val="0"/>
            <c:spPr>
              <a:solidFill>
                <a:schemeClr val="accent2"/>
              </a:solidFill>
              <a:ln>
                <a:noFill/>
              </a:ln>
              <a:effectLst/>
            </c:spPr>
            <c:extLst>
              <c:ext xmlns:c16="http://schemas.microsoft.com/office/drawing/2014/chart" uri="{C3380CC4-5D6E-409C-BE32-E72D297353CC}">
                <c16:uniqueId val="{00000003-A2F1-477E-9E4D-80448E8C49B7}"/>
              </c:ext>
            </c:extLst>
          </c:dPt>
          <c:dPt>
            <c:idx val="2"/>
            <c:bubble3D val="0"/>
            <c:spPr>
              <a:solidFill>
                <a:schemeClr val="accent3"/>
              </a:solidFill>
              <a:ln>
                <a:noFill/>
              </a:ln>
              <a:effectLst/>
            </c:spPr>
            <c:extLst>
              <c:ext xmlns:c16="http://schemas.microsoft.com/office/drawing/2014/chart" uri="{C3380CC4-5D6E-409C-BE32-E72D297353CC}">
                <c16:uniqueId val="{00000005-A2F1-477E-9E4D-80448E8C49B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1er trimestre'!$A$15:$A$18</c:f>
              <c:strCache>
                <c:ptCount val="3"/>
                <c:pt idx="0">
                  <c:v>Cumplida</c:v>
                </c:pt>
                <c:pt idx="1">
                  <c:v>Extemporanea</c:v>
                </c:pt>
                <c:pt idx="2">
                  <c:v>Vencida</c:v>
                </c:pt>
              </c:strCache>
            </c:strRef>
          </c:cat>
          <c:val>
            <c:numRef>
              <c:f>'Gráficas 1er trimestre'!$B$15:$B$18</c:f>
              <c:numCache>
                <c:formatCode>General</c:formatCode>
                <c:ptCount val="3"/>
                <c:pt idx="0">
                  <c:v>70</c:v>
                </c:pt>
                <c:pt idx="1">
                  <c:v>122</c:v>
                </c:pt>
                <c:pt idx="2">
                  <c:v>25</c:v>
                </c:pt>
              </c:numCache>
            </c:numRef>
          </c:val>
          <c:extLst>
            <c:ext xmlns:c16="http://schemas.microsoft.com/office/drawing/2014/chart" uri="{C3380CC4-5D6E-409C-BE32-E72D297353CC}">
              <c16:uniqueId val="{00000000-B3F3-4F08-B0AE-506EE6900E4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Meses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col"/>
        <c:grouping val="clustered"/>
        <c:varyColors val="0"/>
        <c:ser>
          <c:idx val="0"/>
          <c:order val="0"/>
          <c:tx>
            <c:strRef>
              <c:f>'[1]Gráficas 2do trimestre'!$B$38</c:f>
              <c:strCache>
                <c:ptCount val="1"/>
                <c:pt idx="0">
                  <c:v>Cuenta mes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 1er trimestre'!$A$29:$A$32</c:f>
              <c:strCache>
                <c:ptCount val="4"/>
                <c:pt idx="0">
                  <c:v>Enero</c:v>
                </c:pt>
                <c:pt idx="1">
                  <c:v>Febrero</c:v>
                </c:pt>
                <c:pt idx="2">
                  <c:v>Marzo</c:v>
                </c:pt>
                <c:pt idx="3">
                  <c:v>TOTAL</c:v>
                </c:pt>
              </c:strCache>
            </c:strRef>
          </c:cat>
          <c:val>
            <c:numRef>
              <c:f>'Gráficas 1er trimestre'!$B$29:$B$32</c:f>
              <c:numCache>
                <c:formatCode>General</c:formatCode>
                <c:ptCount val="4"/>
                <c:pt idx="0">
                  <c:v>42</c:v>
                </c:pt>
                <c:pt idx="1">
                  <c:v>70</c:v>
                </c:pt>
                <c:pt idx="2">
                  <c:v>105</c:v>
                </c:pt>
                <c:pt idx="3">
                  <c:v>217</c:v>
                </c:pt>
              </c:numCache>
            </c:numRef>
          </c:val>
          <c:extLst>
            <c:ext xmlns:c16="http://schemas.microsoft.com/office/drawing/2014/chart" uri="{C3380CC4-5D6E-409C-BE32-E72D297353CC}">
              <c16:uniqueId val="{00000000-260D-4935-94A8-7F805473BC35}"/>
            </c:ext>
          </c:extLst>
        </c:ser>
        <c:ser>
          <c:idx val="1"/>
          <c:order val="1"/>
          <c:tx>
            <c:strRef>
              <c:f>'[1]Gráficas 2do trimestre'!$C$55</c:f>
              <c:strCache>
                <c:ptCount val="1"/>
                <c:pt idx="0">
                  <c:v>Porcentaje</c:v>
                </c:pt>
              </c:strCache>
            </c:strRef>
          </c:tx>
          <c:spPr>
            <a:solidFill>
              <a:schemeClr val="accent2"/>
            </a:solidFill>
            <a:ln>
              <a:noFill/>
            </a:ln>
            <a:effectLst/>
          </c:spPr>
          <c:invertIfNegative val="0"/>
          <c:cat>
            <c:strRef>
              <c:f>'Gráficas 1er trimestre'!$A$29:$A$32</c:f>
              <c:strCache>
                <c:ptCount val="4"/>
                <c:pt idx="0">
                  <c:v>Enero</c:v>
                </c:pt>
                <c:pt idx="1">
                  <c:v>Febrero</c:v>
                </c:pt>
                <c:pt idx="2">
                  <c:v>Marzo</c:v>
                </c:pt>
                <c:pt idx="3">
                  <c:v>TOTAL</c:v>
                </c:pt>
              </c:strCache>
            </c:strRef>
          </c:cat>
          <c:val>
            <c:numRef>
              <c:f>'Gráficas 1er trimestre'!$C$29:$C$32</c:f>
              <c:numCache>
                <c:formatCode>0.00%</c:formatCode>
                <c:ptCount val="4"/>
                <c:pt idx="0">
                  <c:v>0.19354838709677419</c:v>
                </c:pt>
                <c:pt idx="1">
                  <c:v>0.32258064516129031</c:v>
                </c:pt>
                <c:pt idx="2">
                  <c:v>0.4838709677419355</c:v>
                </c:pt>
                <c:pt idx="3">
                  <c:v>1</c:v>
                </c:pt>
              </c:numCache>
            </c:numRef>
          </c:val>
          <c:extLst>
            <c:ext xmlns:c16="http://schemas.microsoft.com/office/drawing/2014/chart" uri="{C3380CC4-5D6E-409C-BE32-E72D297353CC}">
              <c16:uniqueId val="{00000001-260D-4935-94A8-7F805473BC35}"/>
            </c:ext>
          </c:extLst>
        </c:ser>
        <c:dLbls>
          <c:showLegendKey val="0"/>
          <c:showVal val="0"/>
          <c:showCatName val="0"/>
          <c:showSerName val="0"/>
          <c:showPercent val="0"/>
          <c:showBubbleSize val="0"/>
        </c:dLbls>
        <c:gapWidth val="219"/>
        <c:overlap val="-27"/>
        <c:axId val="1486691007"/>
        <c:axId val="1209850927"/>
      </c:barChart>
      <c:catAx>
        <c:axId val="1486691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09850927"/>
        <c:crosses val="autoZero"/>
        <c:auto val="1"/>
        <c:lblAlgn val="ctr"/>
        <c:lblOffset val="100"/>
        <c:noMultiLvlLbl val="0"/>
      </c:catAx>
      <c:valAx>
        <c:axId val="12098509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486691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primer trimestre.xlsx]Gráficas 1er trimestre!TablaDinámica7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Tipo</a:t>
            </a:r>
            <a:r>
              <a:rPr lang="en-US" baseline="0"/>
              <a:t> de petición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'Gráficas 1er trimestre'!$B$42</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 1er trimestre'!$A$43:$A$49</c:f>
              <c:strCache>
                <c:ptCount val="6"/>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strCache>
            </c:strRef>
          </c:cat>
          <c:val>
            <c:numRef>
              <c:f>'Gráficas 1er trimestre'!$B$43:$B$49</c:f>
              <c:numCache>
                <c:formatCode>General</c:formatCode>
                <c:ptCount val="6"/>
                <c:pt idx="0">
                  <c:v>63</c:v>
                </c:pt>
                <c:pt idx="1">
                  <c:v>7</c:v>
                </c:pt>
                <c:pt idx="2">
                  <c:v>17</c:v>
                </c:pt>
                <c:pt idx="3">
                  <c:v>4</c:v>
                </c:pt>
                <c:pt idx="4">
                  <c:v>33</c:v>
                </c:pt>
                <c:pt idx="5">
                  <c:v>93</c:v>
                </c:pt>
              </c:numCache>
            </c:numRef>
          </c:val>
          <c:extLst>
            <c:ext xmlns:c16="http://schemas.microsoft.com/office/drawing/2014/chart" uri="{C3380CC4-5D6E-409C-BE32-E72D297353CC}">
              <c16:uniqueId val="{00000000-39E9-41B3-8BE1-81641A019FE7}"/>
            </c:ext>
          </c:extLst>
        </c:ser>
        <c:dLbls>
          <c:showLegendKey val="0"/>
          <c:showVal val="0"/>
          <c:showCatName val="0"/>
          <c:showSerName val="0"/>
          <c:showPercent val="0"/>
          <c:showBubbleSize val="0"/>
        </c:dLbls>
        <c:gapWidth val="219"/>
        <c:overlap val="-27"/>
        <c:axId val="1285233247"/>
        <c:axId val="1285233663"/>
      </c:barChart>
      <c:catAx>
        <c:axId val="1285233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85233663"/>
        <c:crosses val="autoZero"/>
        <c:auto val="1"/>
        <c:lblAlgn val="ctr"/>
        <c:lblOffset val="100"/>
        <c:noMultiLvlLbl val="0"/>
      </c:catAx>
      <c:valAx>
        <c:axId val="12852336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852332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primer trimestre.xlsx]Gráficas 1er trimestre!TablaDinámica8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Canal</a:t>
            </a:r>
            <a:r>
              <a:rPr lang="en-US" baseline="0"/>
              <a:t> oficial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'Gráficas 1er trimestre'!$B$58</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 1er trimestre'!$A$59:$A$60</c:f>
              <c:strCache>
                <c:ptCount val="1"/>
                <c:pt idx="0">
                  <c:v>Canal Escrito</c:v>
                </c:pt>
              </c:strCache>
            </c:strRef>
          </c:cat>
          <c:val>
            <c:numRef>
              <c:f>'Gráficas 1er trimestre'!$B$59:$B$60</c:f>
              <c:numCache>
                <c:formatCode>General</c:formatCode>
                <c:ptCount val="1"/>
                <c:pt idx="0">
                  <c:v>217</c:v>
                </c:pt>
              </c:numCache>
            </c:numRef>
          </c:val>
          <c:extLst>
            <c:ext xmlns:c16="http://schemas.microsoft.com/office/drawing/2014/chart" uri="{C3380CC4-5D6E-409C-BE32-E72D297353CC}">
              <c16:uniqueId val="{00000000-1822-4E5A-93D7-5C4FFB56A4E7}"/>
            </c:ext>
          </c:extLst>
        </c:ser>
        <c:dLbls>
          <c:showLegendKey val="0"/>
          <c:showVal val="0"/>
          <c:showCatName val="0"/>
          <c:showSerName val="0"/>
          <c:showPercent val="0"/>
          <c:showBubbleSize val="0"/>
        </c:dLbls>
        <c:gapWidth val="182"/>
        <c:axId val="1276861487"/>
        <c:axId val="1276851087"/>
      </c:barChart>
      <c:catAx>
        <c:axId val="12768614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76851087"/>
        <c:crosses val="autoZero"/>
        <c:auto val="1"/>
        <c:lblAlgn val="ctr"/>
        <c:lblOffset val="100"/>
        <c:noMultiLvlLbl val="0"/>
      </c:catAx>
      <c:valAx>
        <c:axId val="12768510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768614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primer trimestre.xlsx]Gráficas 1er trimestre!TablaDinámica9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Servicio de entrada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1"/>
          <c:showBubbleSize val="0"/>
          <c:extLst>
            <c:ext xmlns:c15="http://schemas.microsoft.com/office/drawing/2012/chart" uri="{CE6537A1-D6FC-4f65-9D91-7224C49458BB}"/>
          </c:extLst>
        </c:dLbl>
      </c:pivotFmt>
    </c:pivotFmts>
    <c:plotArea>
      <c:layout/>
      <c:pieChart>
        <c:varyColors val="1"/>
        <c:ser>
          <c:idx val="0"/>
          <c:order val="0"/>
          <c:tx>
            <c:strRef>
              <c:f>'Gráficas 1er trimestre'!$B$65</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1-7CF2-468A-9CAF-C4DA73246216}"/>
              </c:ext>
            </c:extLst>
          </c:dPt>
          <c:dPt>
            <c:idx val="1"/>
            <c:bubble3D val="0"/>
            <c:spPr>
              <a:solidFill>
                <a:schemeClr val="accent2"/>
              </a:solidFill>
              <a:ln>
                <a:noFill/>
              </a:ln>
              <a:effectLst/>
            </c:spPr>
            <c:extLst>
              <c:ext xmlns:c16="http://schemas.microsoft.com/office/drawing/2014/chart" uri="{C3380CC4-5D6E-409C-BE32-E72D297353CC}">
                <c16:uniqueId val="{00000001-B7C6-4319-B8D4-75EF738D3E5D}"/>
              </c:ext>
            </c:extLst>
          </c:dPt>
          <c:dPt>
            <c:idx val="2"/>
            <c:bubble3D val="0"/>
            <c:spPr>
              <a:solidFill>
                <a:schemeClr val="accent3"/>
              </a:solidFill>
              <a:ln>
                <a:noFill/>
              </a:ln>
              <a:effectLst/>
            </c:spPr>
            <c:extLst>
              <c:ext xmlns:c16="http://schemas.microsoft.com/office/drawing/2014/chart" uri="{C3380CC4-5D6E-409C-BE32-E72D297353CC}">
                <c16:uniqueId val="{00000002-B7C6-4319-B8D4-75EF738D3E5D}"/>
              </c:ext>
            </c:extLst>
          </c:dPt>
          <c:dPt>
            <c:idx val="3"/>
            <c:bubble3D val="0"/>
            <c:spPr>
              <a:solidFill>
                <a:schemeClr val="accent4"/>
              </a:solidFill>
              <a:ln>
                <a:noFill/>
              </a:ln>
              <a:effectLst/>
            </c:spPr>
            <c:extLst>
              <c:ext xmlns:c16="http://schemas.microsoft.com/office/drawing/2014/chart" uri="{C3380CC4-5D6E-409C-BE32-E72D297353CC}">
                <c16:uniqueId val="{00000003-B7C6-4319-B8D4-75EF738D3E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1er trimestre'!$A$66:$A$70</c:f>
              <c:strCache>
                <c:ptCount val="4"/>
                <c:pt idx="0">
                  <c:v>Correo atencion ciudadano</c:v>
                </c:pt>
                <c:pt idx="1">
                  <c:v>Correo institucional</c:v>
                </c:pt>
                <c:pt idx="2">
                  <c:v>Radicacion directa</c:v>
                </c:pt>
                <c:pt idx="3">
                  <c:v>Servicio de mensajeria</c:v>
                </c:pt>
              </c:strCache>
            </c:strRef>
          </c:cat>
          <c:val>
            <c:numRef>
              <c:f>'Gráficas 1er trimestre'!$B$66:$B$70</c:f>
              <c:numCache>
                <c:formatCode>General</c:formatCode>
                <c:ptCount val="4"/>
                <c:pt idx="0">
                  <c:v>193</c:v>
                </c:pt>
                <c:pt idx="1">
                  <c:v>15</c:v>
                </c:pt>
                <c:pt idx="2">
                  <c:v>7</c:v>
                </c:pt>
                <c:pt idx="3">
                  <c:v>2</c:v>
                </c:pt>
              </c:numCache>
            </c:numRef>
          </c:val>
          <c:extLst>
            <c:ext xmlns:c16="http://schemas.microsoft.com/office/drawing/2014/chart" uri="{C3380CC4-5D6E-409C-BE32-E72D297353CC}">
              <c16:uniqueId val="{00000000-7CF2-468A-9CAF-C4DA7324621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primer trimestre.xlsx]Gráficas 1er trimestre!TablaDinámica10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Naturaleza jurídica</a:t>
            </a:r>
            <a:r>
              <a:rPr lang="es-419" baseline="0"/>
              <a:t> peticionario</a:t>
            </a:r>
            <a:endParaRPr lang="es-419"/>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'Gráficas 1er trimestre'!$B$77</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 1er trimestre'!$A$78:$A$83</c:f>
              <c:strCache>
                <c:ptCount val="5"/>
                <c:pt idx="0">
                  <c:v>Entidad Bomberil</c:v>
                </c:pt>
                <c:pt idx="1">
                  <c:v>Entidad publica</c:v>
                </c:pt>
                <c:pt idx="2">
                  <c:v>Entidad territorial</c:v>
                </c:pt>
                <c:pt idx="3">
                  <c:v>Persona juridica</c:v>
                </c:pt>
                <c:pt idx="4">
                  <c:v>Persona natural</c:v>
                </c:pt>
              </c:strCache>
            </c:strRef>
          </c:cat>
          <c:val>
            <c:numRef>
              <c:f>'Gráficas 1er trimestre'!$B$78:$B$83</c:f>
              <c:numCache>
                <c:formatCode>General</c:formatCode>
                <c:ptCount val="5"/>
                <c:pt idx="0">
                  <c:v>71</c:v>
                </c:pt>
                <c:pt idx="1">
                  <c:v>26</c:v>
                </c:pt>
                <c:pt idx="2">
                  <c:v>37</c:v>
                </c:pt>
                <c:pt idx="3">
                  <c:v>15</c:v>
                </c:pt>
                <c:pt idx="4">
                  <c:v>68</c:v>
                </c:pt>
              </c:numCache>
            </c:numRef>
          </c:val>
          <c:extLst>
            <c:ext xmlns:c16="http://schemas.microsoft.com/office/drawing/2014/chart" uri="{C3380CC4-5D6E-409C-BE32-E72D297353CC}">
              <c16:uniqueId val="{00000000-C28C-4963-A66B-4F7889BCFDB3}"/>
            </c:ext>
          </c:extLst>
        </c:ser>
        <c:dLbls>
          <c:showLegendKey val="0"/>
          <c:showVal val="0"/>
          <c:showCatName val="0"/>
          <c:showSerName val="0"/>
          <c:showPercent val="0"/>
          <c:showBubbleSize val="0"/>
        </c:dLbls>
        <c:gapWidth val="182"/>
        <c:axId val="1276861903"/>
        <c:axId val="1276856079"/>
      </c:barChart>
      <c:catAx>
        <c:axId val="127686190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76856079"/>
        <c:crosses val="autoZero"/>
        <c:auto val="1"/>
        <c:lblAlgn val="ctr"/>
        <c:lblOffset val="100"/>
        <c:noMultiLvlLbl val="0"/>
      </c:catAx>
      <c:valAx>
        <c:axId val="127685607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768619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primer trimestre.xlsx]Gráficas 1er trimestre!TablaDinámica11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Departamentos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'Gráficas 1er trimestre'!$B$90</c:f>
              <c:strCache>
                <c:ptCount val="1"/>
                <c:pt idx="0">
                  <c:v>Total</c:v>
                </c:pt>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4-6A53-4186-B552-251319F9984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5-6A53-4186-B552-251319F99847}"/>
              </c:ext>
            </c:extLst>
          </c:dPt>
          <c:dPt>
            <c:idx val="2"/>
            <c:invertIfNegative val="0"/>
            <c:bubble3D val="0"/>
            <c:extLst>
              <c:ext xmlns:c16="http://schemas.microsoft.com/office/drawing/2014/chart" uri="{C3380CC4-5D6E-409C-BE32-E72D297353CC}">
                <c16:uniqueId val="{00000003-6A53-4186-B552-251319F99847}"/>
              </c:ext>
            </c:extLst>
          </c:dPt>
          <c:dPt>
            <c:idx val="3"/>
            <c:invertIfNegative val="0"/>
            <c:bubble3D val="0"/>
            <c:extLst>
              <c:ext xmlns:c16="http://schemas.microsoft.com/office/drawing/2014/chart" uri="{C3380CC4-5D6E-409C-BE32-E72D297353CC}">
                <c16:uniqueId val="{00000006-6A53-4186-B552-251319F99847}"/>
              </c:ext>
            </c:extLst>
          </c:dPt>
          <c:dPt>
            <c:idx val="4"/>
            <c:invertIfNegative val="0"/>
            <c:bubble3D val="0"/>
            <c:extLst>
              <c:ext xmlns:c16="http://schemas.microsoft.com/office/drawing/2014/chart" uri="{C3380CC4-5D6E-409C-BE32-E72D297353CC}">
                <c16:uniqueId val="{00000007-6A53-4186-B552-251319F99847}"/>
              </c:ext>
            </c:extLst>
          </c:dPt>
          <c:dPt>
            <c:idx val="5"/>
            <c:invertIfNegative val="0"/>
            <c:bubble3D val="0"/>
            <c:extLst>
              <c:ext xmlns:c16="http://schemas.microsoft.com/office/drawing/2014/chart" uri="{C3380CC4-5D6E-409C-BE32-E72D297353CC}">
                <c16:uniqueId val="{00000008-6A53-4186-B552-251319F99847}"/>
              </c:ext>
            </c:extLst>
          </c:dPt>
          <c:dPt>
            <c:idx val="6"/>
            <c:invertIfNegative val="0"/>
            <c:bubble3D val="0"/>
            <c:extLst>
              <c:ext xmlns:c16="http://schemas.microsoft.com/office/drawing/2014/chart" uri="{C3380CC4-5D6E-409C-BE32-E72D297353CC}">
                <c16:uniqueId val="{00000009-6A53-4186-B552-251319F99847}"/>
              </c:ext>
            </c:extLst>
          </c:dPt>
          <c:dPt>
            <c:idx val="7"/>
            <c:invertIfNegative val="0"/>
            <c:bubble3D val="0"/>
            <c:extLst>
              <c:ext xmlns:c16="http://schemas.microsoft.com/office/drawing/2014/chart" uri="{C3380CC4-5D6E-409C-BE32-E72D297353CC}">
                <c16:uniqueId val="{00000015-6A53-4186-B552-251319F99847}"/>
              </c:ext>
            </c:extLst>
          </c:dPt>
          <c:dPt>
            <c:idx val="8"/>
            <c:invertIfNegative val="0"/>
            <c:bubble3D val="0"/>
            <c:extLst>
              <c:ext xmlns:c16="http://schemas.microsoft.com/office/drawing/2014/chart" uri="{C3380CC4-5D6E-409C-BE32-E72D297353CC}">
                <c16:uniqueId val="{0000000A-6A53-4186-B552-251319F99847}"/>
              </c:ext>
            </c:extLst>
          </c:dPt>
          <c:dPt>
            <c:idx val="9"/>
            <c:invertIfNegative val="0"/>
            <c:bubble3D val="0"/>
            <c:extLst>
              <c:ext xmlns:c16="http://schemas.microsoft.com/office/drawing/2014/chart" uri="{C3380CC4-5D6E-409C-BE32-E72D297353CC}">
                <c16:uniqueId val="{00000016-6A53-4186-B552-251319F99847}"/>
              </c:ext>
            </c:extLst>
          </c:dPt>
          <c:dPt>
            <c:idx val="10"/>
            <c:invertIfNegative val="0"/>
            <c:bubble3D val="0"/>
            <c:extLst>
              <c:ext xmlns:c16="http://schemas.microsoft.com/office/drawing/2014/chart" uri="{C3380CC4-5D6E-409C-BE32-E72D297353CC}">
                <c16:uniqueId val="{0000000B-6A53-4186-B552-251319F99847}"/>
              </c:ext>
            </c:extLst>
          </c:dPt>
          <c:dPt>
            <c:idx val="12"/>
            <c:invertIfNegative val="0"/>
            <c:bubble3D val="0"/>
            <c:extLst>
              <c:ext xmlns:c16="http://schemas.microsoft.com/office/drawing/2014/chart" uri="{C3380CC4-5D6E-409C-BE32-E72D297353CC}">
                <c16:uniqueId val="{00000018-6A53-4186-B552-251319F99847}"/>
              </c:ext>
            </c:extLst>
          </c:dPt>
          <c:dPt>
            <c:idx val="13"/>
            <c:invertIfNegative val="0"/>
            <c:bubble3D val="0"/>
            <c:extLst>
              <c:ext xmlns:c16="http://schemas.microsoft.com/office/drawing/2014/chart" uri="{C3380CC4-5D6E-409C-BE32-E72D297353CC}">
                <c16:uniqueId val="{0000000C-6A53-4186-B552-251319F99847}"/>
              </c:ext>
            </c:extLst>
          </c:dPt>
          <c:dPt>
            <c:idx val="14"/>
            <c:invertIfNegative val="0"/>
            <c:bubble3D val="0"/>
            <c:extLst>
              <c:ext xmlns:c16="http://schemas.microsoft.com/office/drawing/2014/chart" uri="{C3380CC4-5D6E-409C-BE32-E72D297353CC}">
                <c16:uniqueId val="{00000017-6A53-4186-B552-251319F99847}"/>
              </c:ext>
            </c:extLst>
          </c:dPt>
          <c:dPt>
            <c:idx val="15"/>
            <c:invertIfNegative val="0"/>
            <c:bubble3D val="0"/>
            <c:extLst>
              <c:ext xmlns:c16="http://schemas.microsoft.com/office/drawing/2014/chart" uri="{C3380CC4-5D6E-409C-BE32-E72D297353CC}">
                <c16:uniqueId val="{00000014-6A53-4186-B552-251319F99847}"/>
              </c:ext>
            </c:extLst>
          </c:dPt>
          <c:dPt>
            <c:idx val="16"/>
            <c:invertIfNegative val="0"/>
            <c:bubble3D val="0"/>
            <c:extLst>
              <c:ext xmlns:c16="http://schemas.microsoft.com/office/drawing/2014/chart" uri="{C3380CC4-5D6E-409C-BE32-E72D297353CC}">
                <c16:uniqueId val="{00000013-6A53-4186-B552-251319F99847}"/>
              </c:ext>
            </c:extLst>
          </c:dPt>
          <c:dPt>
            <c:idx val="17"/>
            <c:invertIfNegative val="0"/>
            <c:bubble3D val="0"/>
            <c:extLst>
              <c:ext xmlns:c16="http://schemas.microsoft.com/office/drawing/2014/chart" uri="{C3380CC4-5D6E-409C-BE32-E72D297353CC}">
                <c16:uniqueId val="{00000012-6A53-4186-B552-251319F99847}"/>
              </c:ext>
            </c:extLst>
          </c:dPt>
          <c:dPt>
            <c:idx val="18"/>
            <c:invertIfNegative val="0"/>
            <c:bubble3D val="0"/>
            <c:extLst>
              <c:ext xmlns:c16="http://schemas.microsoft.com/office/drawing/2014/chart" uri="{C3380CC4-5D6E-409C-BE32-E72D297353CC}">
                <c16:uniqueId val="{0000000E-6A53-4186-B552-251319F99847}"/>
              </c:ext>
            </c:extLst>
          </c:dPt>
          <c:dPt>
            <c:idx val="19"/>
            <c:invertIfNegative val="0"/>
            <c:bubble3D val="0"/>
            <c:extLst>
              <c:ext xmlns:c16="http://schemas.microsoft.com/office/drawing/2014/chart" uri="{C3380CC4-5D6E-409C-BE32-E72D297353CC}">
                <c16:uniqueId val="{00000011-6A53-4186-B552-251319F99847}"/>
              </c:ext>
            </c:extLst>
          </c:dPt>
          <c:dPt>
            <c:idx val="20"/>
            <c:invertIfNegative val="0"/>
            <c:bubble3D val="0"/>
            <c:extLst>
              <c:ext xmlns:c16="http://schemas.microsoft.com/office/drawing/2014/chart" uri="{C3380CC4-5D6E-409C-BE32-E72D297353CC}">
                <c16:uniqueId val="{0000000D-6A53-4186-B552-251319F99847}"/>
              </c:ext>
            </c:extLst>
          </c:dPt>
          <c:dPt>
            <c:idx val="21"/>
            <c:invertIfNegative val="0"/>
            <c:bubble3D val="0"/>
            <c:extLst>
              <c:ext xmlns:c16="http://schemas.microsoft.com/office/drawing/2014/chart" uri="{C3380CC4-5D6E-409C-BE32-E72D297353CC}">
                <c16:uniqueId val="{00000010-6A53-4186-B552-251319F99847}"/>
              </c:ext>
            </c:extLst>
          </c:dPt>
          <c:dPt>
            <c:idx val="22"/>
            <c:invertIfNegative val="0"/>
            <c:bubble3D val="0"/>
            <c:extLst>
              <c:ext xmlns:c16="http://schemas.microsoft.com/office/drawing/2014/chart" uri="{C3380CC4-5D6E-409C-BE32-E72D297353CC}">
                <c16:uniqueId val="{0000000F-6A53-4186-B552-251319F99847}"/>
              </c:ext>
            </c:extLst>
          </c:dPt>
          <c:dPt>
            <c:idx val="23"/>
            <c:invertIfNegative val="0"/>
            <c:bubble3D val="0"/>
            <c:extLst>
              <c:ext xmlns:c16="http://schemas.microsoft.com/office/drawing/2014/chart" uri="{C3380CC4-5D6E-409C-BE32-E72D297353CC}">
                <c16:uniqueId val="{00000002-6A53-4186-B552-251319F99847}"/>
              </c:ext>
            </c:extLst>
          </c:dPt>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53-4186-B552-251319F998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 1er trimestre'!$A$91:$A$115</c:f>
              <c:strCache>
                <c:ptCount val="24"/>
                <c:pt idx="0">
                  <c:v>Bogota D.C</c:v>
                </c:pt>
                <c:pt idx="1">
                  <c:v>Cundinamarca</c:v>
                </c:pt>
                <c:pt idx="2">
                  <c:v>Valle del Cauca</c:v>
                </c:pt>
                <c:pt idx="3">
                  <c:v>Antioquia</c:v>
                </c:pt>
                <c:pt idx="4">
                  <c:v>Santander</c:v>
                </c:pt>
                <c:pt idx="5">
                  <c:v>Boyacá</c:v>
                </c:pt>
                <c:pt idx="6">
                  <c:v>Caldas</c:v>
                </c:pt>
                <c:pt idx="7">
                  <c:v>Tolima</c:v>
                </c:pt>
                <c:pt idx="8">
                  <c:v>Quindío</c:v>
                </c:pt>
                <c:pt idx="9">
                  <c:v>Nariño</c:v>
                </c:pt>
                <c:pt idx="10">
                  <c:v>Bolívar</c:v>
                </c:pt>
                <c:pt idx="11">
                  <c:v>Norte de Santander</c:v>
                </c:pt>
                <c:pt idx="12">
                  <c:v>Atlántico</c:v>
                </c:pt>
                <c:pt idx="13">
                  <c:v>Sucre</c:v>
                </c:pt>
                <c:pt idx="14">
                  <c:v>Casanare</c:v>
                </c:pt>
                <c:pt idx="15">
                  <c:v>Huila</c:v>
                </c:pt>
                <c:pt idx="16">
                  <c:v>No designa</c:v>
                </c:pt>
                <c:pt idx="17">
                  <c:v>Cauca</c:v>
                </c:pt>
                <c:pt idx="18">
                  <c:v>Cesar</c:v>
                </c:pt>
                <c:pt idx="19">
                  <c:v>Meta</c:v>
                </c:pt>
                <c:pt idx="20">
                  <c:v>Cordoba</c:v>
                </c:pt>
                <c:pt idx="21">
                  <c:v>Chocó</c:v>
                </c:pt>
                <c:pt idx="22">
                  <c:v>La Guajira</c:v>
                </c:pt>
                <c:pt idx="23">
                  <c:v>Guaviare</c:v>
                </c:pt>
              </c:strCache>
            </c:strRef>
          </c:cat>
          <c:val>
            <c:numRef>
              <c:f>'Gráficas 1er trimestre'!$B$91:$B$115</c:f>
              <c:numCache>
                <c:formatCode>General</c:formatCode>
                <c:ptCount val="24"/>
                <c:pt idx="0">
                  <c:v>51</c:v>
                </c:pt>
                <c:pt idx="1">
                  <c:v>33</c:v>
                </c:pt>
                <c:pt idx="2">
                  <c:v>19</c:v>
                </c:pt>
                <c:pt idx="3">
                  <c:v>15</c:v>
                </c:pt>
                <c:pt idx="4">
                  <c:v>13</c:v>
                </c:pt>
                <c:pt idx="5">
                  <c:v>11</c:v>
                </c:pt>
                <c:pt idx="6">
                  <c:v>11</c:v>
                </c:pt>
                <c:pt idx="7">
                  <c:v>8</c:v>
                </c:pt>
                <c:pt idx="8">
                  <c:v>6</c:v>
                </c:pt>
                <c:pt idx="9">
                  <c:v>6</c:v>
                </c:pt>
                <c:pt idx="10">
                  <c:v>6</c:v>
                </c:pt>
                <c:pt idx="11">
                  <c:v>5</c:v>
                </c:pt>
                <c:pt idx="12">
                  <c:v>5</c:v>
                </c:pt>
                <c:pt idx="13">
                  <c:v>4</c:v>
                </c:pt>
                <c:pt idx="14">
                  <c:v>4</c:v>
                </c:pt>
                <c:pt idx="15">
                  <c:v>4</c:v>
                </c:pt>
                <c:pt idx="16">
                  <c:v>4</c:v>
                </c:pt>
                <c:pt idx="17">
                  <c:v>3</c:v>
                </c:pt>
                <c:pt idx="18">
                  <c:v>2</c:v>
                </c:pt>
                <c:pt idx="19">
                  <c:v>2</c:v>
                </c:pt>
                <c:pt idx="20">
                  <c:v>2</c:v>
                </c:pt>
                <c:pt idx="21">
                  <c:v>1</c:v>
                </c:pt>
                <c:pt idx="22">
                  <c:v>1</c:v>
                </c:pt>
                <c:pt idx="23">
                  <c:v>1</c:v>
                </c:pt>
              </c:numCache>
            </c:numRef>
          </c:val>
          <c:extLst>
            <c:ext xmlns:c16="http://schemas.microsoft.com/office/drawing/2014/chart" uri="{C3380CC4-5D6E-409C-BE32-E72D297353CC}">
              <c16:uniqueId val="{00000000-6A53-4186-B552-251319F99847}"/>
            </c:ext>
          </c:extLst>
        </c:ser>
        <c:dLbls>
          <c:showLegendKey val="0"/>
          <c:showVal val="0"/>
          <c:showCatName val="0"/>
          <c:showSerName val="0"/>
          <c:showPercent val="0"/>
          <c:showBubbleSize val="0"/>
        </c:dLbls>
        <c:gapWidth val="219"/>
        <c:overlap val="-27"/>
        <c:axId val="1483210015"/>
        <c:axId val="1209845103"/>
      </c:barChart>
      <c:catAx>
        <c:axId val="1483210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209845103"/>
        <c:crosses val="autoZero"/>
        <c:auto val="1"/>
        <c:lblAlgn val="ctr"/>
        <c:lblOffset val="100"/>
        <c:noMultiLvlLbl val="0"/>
      </c:catAx>
      <c:valAx>
        <c:axId val="12098451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483210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primer trimestre.xlsx]Gráficas 1er trimestre!TablaDinámica12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Tema de consulta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'Gráficas 1er trimestre'!$B$122</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'Gráficas 1er trimestre'!$A$123:$A$129</c:f>
              <c:strCache>
                <c:ptCount val="6"/>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strCache>
            </c:strRef>
          </c:cat>
          <c:val>
            <c:numRef>
              <c:f>'Gráficas 1er trimestre'!$B$123:$B$129</c:f>
              <c:numCache>
                <c:formatCode>0</c:formatCode>
                <c:ptCount val="6"/>
                <c:pt idx="0">
                  <c:v>32.111111111111114</c:v>
                </c:pt>
                <c:pt idx="1">
                  <c:v>25.857142857142858</c:v>
                </c:pt>
                <c:pt idx="2">
                  <c:v>50.647058823529413</c:v>
                </c:pt>
                <c:pt idx="3">
                  <c:v>61</c:v>
                </c:pt>
                <c:pt idx="4">
                  <c:v>34.060606060606062</c:v>
                </c:pt>
                <c:pt idx="5">
                  <c:v>34.172043010752688</c:v>
                </c:pt>
              </c:numCache>
            </c:numRef>
          </c:val>
          <c:extLst>
            <c:ext xmlns:c16="http://schemas.microsoft.com/office/drawing/2014/chart" uri="{C3380CC4-5D6E-409C-BE32-E72D297353CC}">
              <c16:uniqueId val="{00000002-88BB-47EE-9E69-42B2AB6D7920}"/>
            </c:ext>
          </c:extLst>
        </c:ser>
        <c:dLbls>
          <c:dLblPos val="outEnd"/>
          <c:showLegendKey val="0"/>
          <c:showVal val="1"/>
          <c:showCatName val="0"/>
          <c:showSerName val="0"/>
          <c:showPercent val="0"/>
          <c:showBubbleSize val="0"/>
        </c:dLbls>
        <c:gapWidth val="182"/>
        <c:axId val="1496692079"/>
        <c:axId val="1496670447"/>
      </c:barChart>
      <c:catAx>
        <c:axId val="1496692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496670447"/>
        <c:crosses val="autoZero"/>
        <c:auto val="1"/>
        <c:lblAlgn val="ctr"/>
        <c:lblOffset val="100"/>
        <c:noMultiLvlLbl val="0"/>
      </c:catAx>
      <c:valAx>
        <c:axId val="14966704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4966920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70</xdr:row>
      <xdr:rowOff>0</xdr:rowOff>
    </xdr:from>
    <xdr:to>
      <xdr:col>12</xdr:col>
      <xdr:colOff>114300</xdr:colOff>
      <xdr:row>70</xdr:row>
      <xdr:rowOff>110490</xdr:rowOff>
    </xdr:to>
    <xdr:pic>
      <xdr:nvPicPr>
        <xdr:cNvPr id="2" name="Imagen 1" descr="http://40.75.99.166/orfeo3/iconos/flechaasc.gif">
          <a:extLst>
            <a:ext uri="{FF2B5EF4-FFF2-40B4-BE49-F238E27FC236}">
              <a16:creationId xmlns:a16="http://schemas.microsoft.com/office/drawing/2014/main" id="{00000000-0008-0000-0000-00000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130016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68</xdr:row>
      <xdr:rowOff>0</xdr:rowOff>
    </xdr:from>
    <xdr:to>
      <xdr:col>9</xdr:col>
      <xdr:colOff>114300</xdr:colOff>
      <xdr:row>68</xdr:row>
      <xdr:rowOff>110490</xdr:rowOff>
    </xdr:to>
    <xdr:pic>
      <xdr:nvPicPr>
        <xdr:cNvPr id="3" name="Imagen 2" descr="http://40.75.99.166/orfeo3/iconos/flechaasc.gif">
          <a:extLst>
            <a:ext uri="{FF2B5EF4-FFF2-40B4-BE49-F238E27FC236}">
              <a16:creationId xmlns:a16="http://schemas.microsoft.com/office/drawing/2014/main" id="{00000000-0008-0000-0000-00000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126396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68</xdr:row>
      <xdr:rowOff>0</xdr:rowOff>
    </xdr:from>
    <xdr:ext cx="114300" cy="110490"/>
    <xdr:pic>
      <xdr:nvPicPr>
        <xdr:cNvPr id="4" name="Imagen 3" descr="http://40.75.99.166/orfeo3/iconos/flechaasc.gif">
          <a:extLst>
            <a:ext uri="{FF2B5EF4-FFF2-40B4-BE49-F238E27FC236}">
              <a16:creationId xmlns:a16="http://schemas.microsoft.com/office/drawing/2014/main" id="{00000000-0008-0000-0000-00000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126396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69</xdr:row>
      <xdr:rowOff>0</xdr:rowOff>
    </xdr:from>
    <xdr:ext cx="114300" cy="110490"/>
    <xdr:pic>
      <xdr:nvPicPr>
        <xdr:cNvPr id="5" name="Imagen 4" descr="http://40.75.99.166/orfeo3/iconos/flechaasc.gif">
          <a:extLst>
            <a:ext uri="{FF2B5EF4-FFF2-40B4-BE49-F238E27FC236}">
              <a16:creationId xmlns:a16="http://schemas.microsoft.com/office/drawing/2014/main" i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128206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191</xdr:row>
      <xdr:rowOff>0</xdr:rowOff>
    </xdr:from>
    <xdr:to>
      <xdr:col>12</xdr:col>
      <xdr:colOff>114300</xdr:colOff>
      <xdr:row>191</xdr:row>
      <xdr:rowOff>110490</xdr:rowOff>
    </xdr:to>
    <xdr:pic>
      <xdr:nvPicPr>
        <xdr:cNvPr id="6" name="Imagen 5" descr="http://40.75.99.166/orfeo3/iconos/flechaasc.gif">
          <a:extLst>
            <a:ext uri="{FF2B5EF4-FFF2-40B4-BE49-F238E27FC236}">
              <a16:creationId xmlns:a16="http://schemas.microsoft.com/office/drawing/2014/main" i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398526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189</xdr:row>
      <xdr:rowOff>0</xdr:rowOff>
    </xdr:from>
    <xdr:to>
      <xdr:col>9</xdr:col>
      <xdr:colOff>114300</xdr:colOff>
      <xdr:row>189</xdr:row>
      <xdr:rowOff>110490</xdr:rowOff>
    </xdr:to>
    <xdr:pic>
      <xdr:nvPicPr>
        <xdr:cNvPr id="7" name="Imagen 6" descr="http://40.75.99.166/orfeo3/iconos/flechaasc.gif">
          <a:extLst>
            <a:ext uri="{FF2B5EF4-FFF2-40B4-BE49-F238E27FC236}">
              <a16:creationId xmlns:a16="http://schemas.microsoft.com/office/drawing/2014/main" i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8795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189</xdr:row>
      <xdr:rowOff>0</xdr:rowOff>
    </xdr:from>
    <xdr:ext cx="114300" cy="110490"/>
    <xdr:pic>
      <xdr:nvPicPr>
        <xdr:cNvPr id="8" name="Imagen 7" descr="http://40.75.99.166/orfeo3/iconos/flechaasc.gif">
          <a:extLst>
            <a:ext uri="{FF2B5EF4-FFF2-40B4-BE49-F238E27FC236}">
              <a16:creationId xmlns:a16="http://schemas.microsoft.com/office/drawing/2014/main" i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38795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190</xdr:row>
      <xdr:rowOff>0</xdr:rowOff>
    </xdr:from>
    <xdr:ext cx="114300" cy="110490"/>
    <xdr:pic>
      <xdr:nvPicPr>
        <xdr:cNvPr id="9" name="Imagen 8" descr="http://40.75.99.166/orfeo3/iconos/flechaasc.gif">
          <a:extLst>
            <a:ext uri="{FF2B5EF4-FFF2-40B4-BE49-F238E27FC236}">
              <a16:creationId xmlns:a16="http://schemas.microsoft.com/office/drawing/2014/main" i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92811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283</xdr:row>
      <xdr:rowOff>0</xdr:rowOff>
    </xdr:from>
    <xdr:to>
      <xdr:col>12</xdr:col>
      <xdr:colOff>114300</xdr:colOff>
      <xdr:row>488</xdr:row>
      <xdr:rowOff>110490</xdr:rowOff>
    </xdr:to>
    <xdr:pic>
      <xdr:nvPicPr>
        <xdr:cNvPr id="10" name="Imagen 9" descr="http://40.75.99.166/orfeo3/iconos/flechaasc.gif">
          <a:extLst>
            <a:ext uri="{FF2B5EF4-FFF2-40B4-BE49-F238E27FC236}">
              <a16:creationId xmlns:a16="http://schemas.microsoft.com/office/drawing/2014/main" i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78650" y="35290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281</xdr:row>
      <xdr:rowOff>0</xdr:rowOff>
    </xdr:from>
    <xdr:to>
      <xdr:col>9</xdr:col>
      <xdr:colOff>114300</xdr:colOff>
      <xdr:row>488</xdr:row>
      <xdr:rowOff>110490</xdr:rowOff>
    </xdr:to>
    <xdr:pic>
      <xdr:nvPicPr>
        <xdr:cNvPr id="11" name="Imagen 10" descr="http://40.75.99.166/orfeo3/iconos/flechaasc.gif">
          <a:extLst>
            <a:ext uri="{FF2B5EF4-FFF2-40B4-BE49-F238E27FC236}">
              <a16:creationId xmlns:a16="http://schemas.microsoft.com/office/drawing/2014/main" i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343185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281</xdr:row>
      <xdr:rowOff>0</xdr:rowOff>
    </xdr:from>
    <xdr:ext cx="114300" cy="110490"/>
    <xdr:pic>
      <xdr:nvPicPr>
        <xdr:cNvPr id="12" name="Imagen 11" descr="http://40.75.99.166/orfeo3/iconos/flechaasc.gif">
          <a:extLst>
            <a:ext uri="{FF2B5EF4-FFF2-40B4-BE49-F238E27FC236}">
              <a16:creationId xmlns:a16="http://schemas.microsoft.com/office/drawing/2014/main" i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78650" y="343185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282</xdr:row>
      <xdr:rowOff>0</xdr:rowOff>
    </xdr:from>
    <xdr:ext cx="114300" cy="110490"/>
    <xdr:pic>
      <xdr:nvPicPr>
        <xdr:cNvPr id="13" name="Imagen 12" descr="http://40.75.99.166/orfeo3/iconos/flechaasc.gif">
          <a:extLst>
            <a:ext uri="{FF2B5EF4-FFF2-40B4-BE49-F238E27FC236}">
              <a16:creationId xmlns:a16="http://schemas.microsoft.com/office/drawing/2014/main" i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348043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285</xdr:row>
      <xdr:rowOff>0</xdr:rowOff>
    </xdr:from>
    <xdr:ext cx="114300" cy="110490"/>
    <xdr:pic>
      <xdr:nvPicPr>
        <xdr:cNvPr id="14" name="Imagen 13" descr="http://40.75.99.166/orfeo3/iconos/flechaasc.gif">
          <a:extLst>
            <a:ext uri="{FF2B5EF4-FFF2-40B4-BE49-F238E27FC236}">
              <a16:creationId xmlns:a16="http://schemas.microsoft.com/office/drawing/2014/main" i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1375" y="36204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82</xdr:row>
      <xdr:rowOff>0</xdr:rowOff>
    </xdr:from>
    <xdr:ext cx="114300" cy="110490"/>
    <xdr:pic>
      <xdr:nvPicPr>
        <xdr:cNvPr id="15" name="Imagen 14" descr="http://40.75.99.166/orfeo3/iconos/flechaasc.gif">
          <a:extLst>
            <a:ext uri="{FF2B5EF4-FFF2-40B4-BE49-F238E27FC236}">
              <a16:creationId xmlns:a16="http://schemas.microsoft.com/office/drawing/2014/main" i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83</xdr:row>
      <xdr:rowOff>0</xdr:rowOff>
    </xdr:from>
    <xdr:ext cx="114300" cy="110490"/>
    <xdr:pic>
      <xdr:nvPicPr>
        <xdr:cNvPr id="16" name="Imagen 15" descr="http://40.75.99.166/orfeo3/iconos/flechaasc.gif">
          <a:extLst>
            <a:ext uri="{FF2B5EF4-FFF2-40B4-BE49-F238E27FC236}">
              <a16:creationId xmlns:a16="http://schemas.microsoft.com/office/drawing/2014/main" i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203</xdr:row>
      <xdr:rowOff>0</xdr:rowOff>
    </xdr:from>
    <xdr:ext cx="114300" cy="110490"/>
    <xdr:pic>
      <xdr:nvPicPr>
        <xdr:cNvPr id="17" name="Imagen 16" descr="http://40.75.99.166/orfeo3/iconos/flechaasc.gif">
          <a:extLst>
            <a:ext uri="{FF2B5EF4-FFF2-40B4-BE49-F238E27FC236}">
              <a16:creationId xmlns:a16="http://schemas.microsoft.com/office/drawing/2014/main" i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204</xdr:row>
      <xdr:rowOff>0</xdr:rowOff>
    </xdr:from>
    <xdr:ext cx="114300" cy="110490"/>
    <xdr:pic>
      <xdr:nvPicPr>
        <xdr:cNvPr id="18" name="Imagen 17" descr="http://40.75.99.166/orfeo3/iconos/flechaasc.gif">
          <a:extLst>
            <a:ext uri="{FF2B5EF4-FFF2-40B4-BE49-F238E27FC236}">
              <a16:creationId xmlns:a16="http://schemas.microsoft.com/office/drawing/2014/main" i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295</xdr:row>
      <xdr:rowOff>0</xdr:rowOff>
    </xdr:from>
    <xdr:ext cx="114300" cy="110490"/>
    <xdr:pic>
      <xdr:nvPicPr>
        <xdr:cNvPr id="19" name="Imagen 18" descr="http://40.75.99.166/orfeo3/iconos/flechaasc.gif">
          <a:extLst>
            <a:ext uri="{FF2B5EF4-FFF2-40B4-BE49-F238E27FC236}">
              <a16:creationId xmlns:a16="http://schemas.microsoft.com/office/drawing/2014/main" i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296</xdr:row>
      <xdr:rowOff>0</xdr:rowOff>
    </xdr:from>
    <xdr:ext cx="114300" cy="110490"/>
    <xdr:pic>
      <xdr:nvPicPr>
        <xdr:cNvPr id="20" name="Imagen 19" descr="http://40.75.99.166/orfeo3/iconos/flechaasc.gif">
          <a:extLst>
            <a:ext uri="{FF2B5EF4-FFF2-40B4-BE49-F238E27FC236}">
              <a16:creationId xmlns:a16="http://schemas.microsoft.com/office/drawing/2014/main" i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299</xdr:row>
      <xdr:rowOff>0</xdr:rowOff>
    </xdr:from>
    <xdr:ext cx="114300" cy="110490"/>
    <xdr:pic>
      <xdr:nvPicPr>
        <xdr:cNvPr id="21" name="Imagen 20" descr="http://40.75.99.166/orfeo3/iconos/flechaasc.gif">
          <a:extLst>
            <a:ext uri="{FF2B5EF4-FFF2-40B4-BE49-F238E27FC236}">
              <a16:creationId xmlns:a16="http://schemas.microsoft.com/office/drawing/2014/main" i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190</xdr:row>
      <xdr:rowOff>0</xdr:rowOff>
    </xdr:from>
    <xdr:ext cx="114300" cy="110490"/>
    <xdr:pic>
      <xdr:nvPicPr>
        <xdr:cNvPr id="22" name="Imagen 21" descr="http://40.75.99.166/orfeo3/iconos/flechaasc.gif">
          <a:extLst>
            <a:ext uri="{FF2B5EF4-FFF2-40B4-BE49-F238E27FC236}">
              <a16:creationId xmlns:a16="http://schemas.microsoft.com/office/drawing/2014/main" i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191</xdr:row>
      <xdr:rowOff>0</xdr:rowOff>
    </xdr:from>
    <xdr:ext cx="114300" cy="110490"/>
    <xdr:pic>
      <xdr:nvPicPr>
        <xdr:cNvPr id="23" name="Imagen 22" descr="http://40.75.99.166/orfeo3/iconos/flechaasc.gif">
          <a:extLst>
            <a:ext uri="{FF2B5EF4-FFF2-40B4-BE49-F238E27FC236}">
              <a16:creationId xmlns:a16="http://schemas.microsoft.com/office/drawing/2014/main" i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311</xdr:row>
      <xdr:rowOff>0</xdr:rowOff>
    </xdr:from>
    <xdr:ext cx="114300" cy="110490"/>
    <xdr:pic>
      <xdr:nvPicPr>
        <xdr:cNvPr id="24" name="Imagen 23" descr="http://40.75.99.166/orfeo3/iconos/flechaasc.gif">
          <a:extLst>
            <a:ext uri="{FF2B5EF4-FFF2-40B4-BE49-F238E27FC236}">
              <a16:creationId xmlns:a16="http://schemas.microsoft.com/office/drawing/2014/main" i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312</xdr:row>
      <xdr:rowOff>0</xdr:rowOff>
    </xdr:from>
    <xdr:ext cx="114300" cy="110490"/>
    <xdr:pic>
      <xdr:nvPicPr>
        <xdr:cNvPr id="25" name="Imagen 24" descr="http://40.75.99.166/orfeo3/iconos/flechaasc.gif">
          <a:extLst>
            <a:ext uri="{FF2B5EF4-FFF2-40B4-BE49-F238E27FC236}">
              <a16:creationId xmlns:a16="http://schemas.microsoft.com/office/drawing/2014/main" i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403</xdr:row>
      <xdr:rowOff>0</xdr:rowOff>
    </xdr:from>
    <xdr:ext cx="114300" cy="110490"/>
    <xdr:pic>
      <xdr:nvPicPr>
        <xdr:cNvPr id="26" name="Imagen 25" descr="http://40.75.99.166/orfeo3/iconos/flechaasc.gif">
          <a:extLst>
            <a:ext uri="{FF2B5EF4-FFF2-40B4-BE49-F238E27FC236}">
              <a16:creationId xmlns:a16="http://schemas.microsoft.com/office/drawing/2014/main" i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404</xdr:row>
      <xdr:rowOff>0</xdr:rowOff>
    </xdr:from>
    <xdr:ext cx="114300" cy="110490"/>
    <xdr:pic>
      <xdr:nvPicPr>
        <xdr:cNvPr id="27" name="Imagen 26" descr="http://40.75.99.166/orfeo3/iconos/flechaasc.gif">
          <a:extLst>
            <a:ext uri="{FF2B5EF4-FFF2-40B4-BE49-F238E27FC236}">
              <a16:creationId xmlns:a16="http://schemas.microsoft.com/office/drawing/2014/main" i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407</xdr:row>
      <xdr:rowOff>0</xdr:rowOff>
    </xdr:from>
    <xdr:ext cx="114300" cy="110490"/>
    <xdr:pic>
      <xdr:nvPicPr>
        <xdr:cNvPr id="28" name="Imagen 27" descr="http://40.75.99.166/orfeo3/iconos/flechaasc.gif">
          <a:extLst>
            <a:ext uri="{FF2B5EF4-FFF2-40B4-BE49-F238E27FC236}">
              <a16:creationId xmlns:a16="http://schemas.microsoft.com/office/drawing/2014/main" i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204</xdr:row>
      <xdr:rowOff>0</xdr:rowOff>
    </xdr:from>
    <xdr:ext cx="114300" cy="110490"/>
    <xdr:pic>
      <xdr:nvPicPr>
        <xdr:cNvPr id="29" name="Imagen 28" descr="http://40.75.99.166/orfeo3/iconos/flechaasc.gif">
          <a:extLst>
            <a:ext uri="{FF2B5EF4-FFF2-40B4-BE49-F238E27FC236}">
              <a16:creationId xmlns:a16="http://schemas.microsoft.com/office/drawing/2014/main" i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205</xdr:row>
      <xdr:rowOff>0</xdr:rowOff>
    </xdr:from>
    <xdr:ext cx="114300" cy="110490"/>
    <xdr:pic>
      <xdr:nvPicPr>
        <xdr:cNvPr id="30" name="Imagen 29" descr="http://40.75.99.166/orfeo3/iconos/flechaasc.gif">
          <a:extLst>
            <a:ext uri="{FF2B5EF4-FFF2-40B4-BE49-F238E27FC236}">
              <a16:creationId xmlns:a16="http://schemas.microsoft.com/office/drawing/2014/main" i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325</xdr:row>
      <xdr:rowOff>0</xdr:rowOff>
    </xdr:from>
    <xdr:ext cx="114300" cy="110490"/>
    <xdr:pic>
      <xdr:nvPicPr>
        <xdr:cNvPr id="31" name="Imagen 30" descr="http://40.75.99.166/orfeo3/iconos/flechaasc.gif">
          <a:extLst>
            <a:ext uri="{FF2B5EF4-FFF2-40B4-BE49-F238E27FC236}">
              <a16:creationId xmlns:a16="http://schemas.microsoft.com/office/drawing/2014/main" i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326</xdr:row>
      <xdr:rowOff>0</xdr:rowOff>
    </xdr:from>
    <xdr:ext cx="114300" cy="110490"/>
    <xdr:pic>
      <xdr:nvPicPr>
        <xdr:cNvPr id="32" name="Imagen 31" descr="http://40.75.99.166/orfeo3/iconos/flechaasc.gif">
          <a:extLst>
            <a:ext uri="{FF2B5EF4-FFF2-40B4-BE49-F238E27FC236}">
              <a16:creationId xmlns:a16="http://schemas.microsoft.com/office/drawing/2014/main" i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229</xdr:row>
      <xdr:rowOff>0</xdr:rowOff>
    </xdr:from>
    <xdr:ext cx="114300" cy="110490"/>
    <xdr:pic>
      <xdr:nvPicPr>
        <xdr:cNvPr id="33" name="Imagen 32" descr="http://40.75.99.166/orfeo3/iconos/flechaasc.gif">
          <a:extLst>
            <a:ext uri="{FF2B5EF4-FFF2-40B4-BE49-F238E27FC236}">
              <a16:creationId xmlns:a16="http://schemas.microsoft.com/office/drawing/2014/main" i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230</xdr:row>
      <xdr:rowOff>0</xdr:rowOff>
    </xdr:from>
    <xdr:ext cx="114300" cy="110490"/>
    <xdr:pic>
      <xdr:nvPicPr>
        <xdr:cNvPr id="34" name="Imagen 33" descr="http://40.75.99.166/orfeo3/iconos/flechaasc.gif">
          <a:extLst>
            <a:ext uri="{FF2B5EF4-FFF2-40B4-BE49-F238E27FC236}">
              <a16:creationId xmlns:a16="http://schemas.microsoft.com/office/drawing/2014/main" i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350</xdr:row>
      <xdr:rowOff>0</xdr:rowOff>
    </xdr:from>
    <xdr:ext cx="114300" cy="110490"/>
    <xdr:pic>
      <xdr:nvPicPr>
        <xdr:cNvPr id="35" name="Imagen 34" descr="http://40.75.99.166/orfeo3/iconos/flechaasc.gif">
          <a:extLst>
            <a:ext uri="{FF2B5EF4-FFF2-40B4-BE49-F238E27FC236}">
              <a16:creationId xmlns:a16="http://schemas.microsoft.com/office/drawing/2014/main" i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351</xdr:row>
      <xdr:rowOff>0</xdr:rowOff>
    </xdr:from>
    <xdr:ext cx="114300" cy="110490"/>
    <xdr:pic>
      <xdr:nvPicPr>
        <xdr:cNvPr id="36" name="Imagen 35" descr="http://40.75.99.166/orfeo3/iconos/flechaasc.gif">
          <a:extLst>
            <a:ext uri="{FF2B5EF4-FFF2-40B4-BE49-F238E27FC236}">
              <a16:creationId xmlns:a16="http://schemas.microsoft.com/office/drawing/2014/main" i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442</xdr:row>
      <xdr:rowOff>0</xdr:rowOff>
    </xdr:from>
    <xdr:ext cx="114300" cy="110490"/>
    <xdr:pic>
      <xdr:nvPicPr>
        <xdr:cNvPr id="37" name="Imagen 36" descr="http://40.75.99.166/orfeo3/iconos/flechaasc.gif">
          <a:extLst>
            <a:ext uri="{FF2B5EF4-FFF2-40B4-BE49-F238E27FC236}">
              <a16:creationId xmlns:a16="http://schemas.microsoft.com/office/drawing/2014/main" i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443</xdr:row>
      <xdr:rowOff>0</xdr:rowOff>
    </xdr:from>
    <xdr:ext cx="114300" cy="110490"/>
    <xdr:pic>
      <xdr:nvPicPr>
        <xdr:cNvPr id="38" name="Imagen 37" descr="http://40.75.99.166/orfeo3/iconos/flechaasc.gif">
          <a:extLst>
            <a:ext uri="{FF2B5EF4-FFF2-40B4-BE49-F238E27FC236}">
              <a16:creationId xmlns:a16="http://schemas.microsoft.com/office/drawing/2014/main" i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446</xdr:row>
      <xdr:rowOff>0</xdr:rowOff>
    </xdr:from>
    <xdr:ext cx="114300" cy="110490"/>
    <xdr:pic>
      <xdr:nvPicPr>
        <xdr:cNvPr id="39" name="Imagen 38" descr="http://40.75.99.166/orfeo3/iconos/flechaasc.gif">
          <a:extLst>
            <a:ext uri="{FF2B5EF4-FFF2-40B4-BE49-F238E27FC236}">
              <a16:creationId xmlns:a16="http://schemas.microsoft.com/office/drawing/2014/main" i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243</xdr:row>
      <xdr:rowOff>0</xdr:rowOff>
    </xdr:from>
    <xdr:ext cx="114300" cy="110490"/>
    <xdr:pic>
      <xdr:nvPicPr>
        <xdr:cNvPr id="40" name="Imagen 39" descr="http://40.75.99.166/orfeo3/iconos/flechaasc.gif">
          <a:extLst>
            <a:ext uri="{FF2B5EF4-FFF2-40B4-BE49-F238E27FC236}">
              <a16:creationId xmlns:a16="http://schemas.microsoft.com/office/drawing/2014/main" i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244</xdr:row>
      <xdr:rowOff>0</xdr:rowOff>
    </xdr:from>
    <xdr:ext cx="114300" cy="110490"/>
    <xdr:pic>
      <xdr:nvPicPr>
        <xdr:cNvPr id="41" name="Imagen 40" descr="http://40.75.99.166/orfeo3/iconos/flechaasc.gif">
          <a:extLst>
            <a:ext uri="{FF2B5EF4-FFF2-40B4-BE49-F238E27FC236}">
              <a16:creationId xmlns:a16="http://schemas.microsoft.com/office/drawing/2014/main" i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364</xdr:row>
      <xdr:rowOff>0</xdr:rowOff>
    </xdr:from>
    <xdr:ext cx="114300" cy="110490"/>
    <xdr:pic>
      <xdr:nvPicPr>
        <xdr:cNvPr id="42" name="Imagen 41" descr="http://40.75.99.166/orfeo3/iconos/flechaasc.gif">
          <a:extLst>
            <a:ext uri="{FF2B5EF4-FFF2-40B4-BE49-F238E27FC236}">
              <a16:creationId xmlns:a16="http://schemas.microsoft.com/office/drawing/2014/main" i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365</xdr:row>
      <xdr:rowOff>0</xdr:rowOff>
    </xdr:from>
    <xdr:ext cx="114300" cy="110490"/>
    <xdr:pic>
      <xdr:nvPicPr>
        <xdr:cNvPr id="43" name="Imagen 42" descr="http://40.75.99.166/orfeo3/iconos/flechaasc.gif">
          <a:extLst>
            <a:ext uri="{FF2B5EF4-FFF2-40B4-BE49-F238E27FC236}">
              <a16:creationId xmlns:a16="http://schemas.microsoft.com/office/drawing/2014/main" i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351</xdr:row>
      <xdr:rowOff>0</xdr:rowOff>
    </xdr:from>
    <xdr:ext cx="114300" cy="110490"/>
    <xdr:pic>
      <xdr:nvPicPr>
        <xdr:cNvPr id="44" name="Imagen 43" descr="http://40.75.99.166/orfeo3/iconos/flechaasc.gif">
          <a:extLst>
            <a:ext uri="{FF2B5EF4-FFF2-40B4-BE49-F238E27FC236}">
              <a16:creationId xmlns:a16="http://schemas.microsoft.com/office/drawing/2014/main" i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352</xdr:row>
      <xdr:rowOff>0</xdr:rowOff>
    </xdr:from>
    <xdr:ext cx="114300" cy="110490"/>
    <xdr:pic>
      <xdr:nvPicPr>
        <xdr:cNvPr id="45" name="Imagen 44" descr="http://40.75.99.166/orfeo3/iconos/flechaasc.gif">
          <a:extLst>
            <a:ext uri="{FF2B5EF4-FFF2-40B4-BE49-F238E27FC236}">
              <a16:creationId xmlns:a16="http://schemas.microsoft.com/office/drawing/2014/main" i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365</xdr:row>
      <xdr:rowOff>0</xdr:rowOff>
    </xdr:from>
    <xdr:ext cx="114300" cy="110490"/>
    <xdr:pic>
      <xdr:nvPicPr>
        <xdr:cNvPr id="46" name="Imagen 45" descr="http://40.75.99.166/orfeo3/iconos/flechaasc.gif">
          <a:extLst>
            <a:ext uri="{FF2B5EF4-FFF2-40B4-BE49-F238E27FC236}">
              <a16:creationId xmlns:a16="http://schemas.microsoft.com/office/drawing/2014/main" i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366</xdr:row>
      <xdr:rowOff>0</xdr:rowOff>
    </xdr:from>
    <xdr:ext cx="114300" cy="110490"/>
    <xdr:pic>
      <xdr:nvPicPr>
        <xdr:cNvPr id="47" name="Imagen 46" descr="http://40.75.99.166/orfeo3/iconos/flechaasc.gif">
          <a:extLst>
            <a:ext uri="{FF2B5EF4-FFF2-40B4-BE49-F238E27FC236}">
              <a16:creationId xmlns:a16="http://schemas.microsoft.com/office/drawing/2014/main" i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190</xdr:row>
      <xdr:rowOff>0</xdr:rowOff>
    </xdr:from>
    <xdr:ext cx="114300" cy="110490"/>
    <xdr:pic>
      <xdr:nvPicPr>
        <xdr:cNvPr id="48" name="Imagen 47" descr="http://40.75.99.166/orfeo3/iconos/flechaasc.gif">
          <a:extLst>
            <a:ext uri="{FF2B5EF4-FFF2-40B4-BE49-F238E27FC236}">
              <a16:creationId xmlns:a16="http://schemas.microsoft.com/office/drawing/2014/main" i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191</xdr:row>
      <xdr:rowOff>0</xdr:rowOff>
    </xdr:from>
    <xdr:ext cx="114300" cy="110490"/>
    <xdr:pic>
      <xdr:nvPicPr>
        <xdr:cNvPr id="49" name="Imagen 48" descr="http://40.75.99.166/orfeo3/iconos/flechaasc.gif">
          <a:extLst>
            <a:ext uri="{FF2B5EF4-FFF2-40B4-BE49-F238E27FC236}">
              <a16:creationId xmlns:a16="http://schemas.microsoft.com/office/drawing/2014/main" i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311</xdr:row>
      <xdr:rowOff>0</xdr:rowOff>
    </xdr:from>
    <xdr:ext cx="114300" cy="110490"/>
    <xdr:pic>
      <xdr:nvPicPr>
        <xdr:cNvPr id="50" name="Imagen 49" descr="http://40.75.99.166/orfeo3/iconos/flechaasc.gif">
          <a:extLst>
            <a:ext uri="{FF2B5EF4-FFF2-40B4-BE49-F238E27FC236}">
              <a16:creationId xmlns:a16="http://schemas.microsoft.com/office/drawing/2014/main" i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312</xdr:row>
      <xdr:rowOff>0</xdr:rowOff>
    </xdr:from>
    <xdr:ext cx="114300" cy="110490"/>
    <xdr:pic>
      <xdr:nvPicPr>
        <xdr:cNvPr id="51" name="Imagen 50" descr="http://40.75.99.166/orfeo3/iconos/flechaasc.gif">
          <a:extLst>
            <a:ext uri="{FF2B5EF4-FFF2-40B4-BE49-F238E27FC236}">
              <a16:creationId xmlns:a16="http://schemas.microsoft.com/office/drawing/2014/main" i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403</xdr:row>
      <xdr:rowOff>0</xdr:rowOff>
    </xdr:from>
    <xdr:ext cx="114300" cy="110490"/>
    <xdr:pic>
      <xdr:nvPicPr>
        <xdr:cNvPr id="52" name="Imagen 51" descr="http://40.75.99.166/orfeo3/iconos/flechaasc.gif">
          <a:extLst>
            <a:ext uri="{FF2B5EF4-FFF2-40B4-BE49-F238E27FC236}">
              <a16:creationId xmlns:a16="http://schemas.microsoft.com/office/drawing/2014/main" i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404</xdr:row>
      <xdr:rowOff>0</xdr:rowOff>
    </xdr:from>
    <xdr:ext cx="114300" cy="110490"/>
    <xdr:pic>
      <xdr:nvPicPr>
        <xdr:cNvPr id="53" name="Imagen 52" descr="http://40.75.99.166/orfeo3/iconos/flechaasc.gif">
          <a:extLst>
            <a:ext uri="{FF2B5EF4-FFF2-40B4-BE49-F238E27FC236}">
              <a16:creationId xmlns:a16="http://schemas.microsoft.com/office/drawing/2014/main" i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407</xdr:row>
      <xdr:rowOff>0</xdr:rowOff>
    </xdr:from>
    <xdr:ext cx="114300" cy="110490"/>
    <xdr:pic>
      <xdr:nvPicPr>
        <xdr:cNvPr id="54" name="Imagen 53" descr="http://40.75.99.166/orfeo3/iconos/flechaasc.gif">
          <a:extLst>
            <a:ext uri="{FF2B5EF4-FFF2-40B4-BE49-F238E27FC236}">
              <a16:creationId xmlns:a16="http://schemas.microsoft.com/office/drawing/2014/main" i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204</xdr:row>
      <xdr:rowOff>0</xdr:rowOff>
    </xdr:from>
    <xdr:ext cx="114300" cy="110490"/>
    <xdr:pic>
      <xdr:nvPicPr>
        <xdr:cNvPr id="55" name="Imagen 54" descr="http://40.75.99.166/orfeo3/iconos/flechaasc.gif">
          <a:extLst>
            <a:ext uri="{FF2B5EF4-FFF2-40B4-BE49-F238E27FC236}">
              <a16:creationId xmlns:a16="http://schemas.microsoft.com/office/drawing/2014/main" i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205</xdr:row>
      <xdr:rowOff>0</xdr:rowOff>
    </xdr:from>
    <xdr:ext cx="114300" cy="110490"/>
    <xdr:pic>
      <xdr:nvPicPr>
        <xdr:cNvPr id="56" name="Imagen 55" descr="http://40.75.99.166/orfeo3/iconos/flechaasc.gif">
          <a:extLst>
            <a:ext uri="{FF2B5EF4-FFF2-40B4-BE49-F238E27FC236}">
              <a16:creationId xmlns:a16="http://schemas.microsoft.com/office/drawing/2014/main" i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325</xdr:row>
      <xdr:rowOff>0</xdr:rowOff>
    </xdr:from>
    <xdr:ext cx="114300" cy="110490"/>
    <xdr:pic>
      <xdr:nvPicPr>
        <xdr:cNvPr id="57" name="Imagen 56" descr="http://40.75.99.166/orfeo3/iconos/flechaasc.gif">
          <a:extLst>
            <a:ext uri="{FF2B5EF4-FFF2-40B4-BE49-F238E27FC236}">
              <a16:creationId xmlns:a16="http://schemas.microsoft.com/office/drawing/2014/main" i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326</xdr:row>
      <xdr:rowOff>0</xdr:rowOff>
    </xdr:from>
    <xdr:ext cx="114300" cy="110490"/>
    <xdr:pic>
      <xdr:nvPicPr>
        <xdr:cNvPr id="58" name="Imagen 57" descr="http://40.75.99.166/orfeo3/iconos/flechaasc.gif">
          <a:extLst>
            <a:ext uri="{FF2B5EF4-FFF2-40B4-BE49-F238E27FC236}">
              <a16:creationId xmlns:a16="http://schemas.microsoft.com/office/drawing/2014/main" id="{00000000-0008-0000-0000-00003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417</xdr:row>
      <xdr:rowOff>0</xdr:rowOff>
    </xdr:from>
    <xdr:ext cx="114300" cy="110490"/>
    <xdr:pic>
      <xdr:nvPicPr>
        <xdr:cNvPr id="59" name="Imagen 58" descr="http://40.75.99.166/orfeo3/iconos/flechaasc.gif">
          <a:extLst>
            <a:ext uri="{FF2B5EF4-FFF2-40B4-BE49-F238E27FC236}">
              <a16:creationId xmlns:a16="http://schemas.microsoft.com/office/drawing/2014/main" id="{00000000-0008-0000-0000-00003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418</xdr:row>
      <xdr:rowOff>0</xdr:rowOff>
    </xdr:from>
    <xdr:ext cx="114300" cy="110490"/>
    <xdr:pic>
      <xdr:nvPicPr>
        <xdr:cNvPr id="60" name="Imagen 59" descr="http://40.75.99.166/orfeo3/iconos/flechaasc.gif">
          <a:extLst>
            <a:ext uri="{FF2B5EF4-FFF2-40B4-BE49-F238E27FC236}">
              <a16:creationId xmlns:a16="http://schemas.microsoft.com/office/drawing/2014/main" id="{00000000-0008-0000-0000-00003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421</xdr:row>
      <xdr:rowOff>0</xdr:rowOff>
    </xdr:from>
    <xdr:ext cx="114300" cy="110490"/>
    <xdr:pic>
      <xdr:nvPicPr>
        <xdr:cNvPr id="61" name="Imagen 60" descr="http://40.75.99.166/orfeo3/iconos/flechaasc.gif">
          <a:extLst>
            <a:ext uri="{FF2B5EF4-FFF2-40B4-BE49-F238E27FC236}">
              <a16:creationId xmlns:a16="http://schemas.microsoft.com/office/drawing/2014/main" id="{00000000-0008-0000-0000-00003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312</xdr:row>
      <xdr:rowOff>0</xdr:rowOff>
    </xdr:from>
    <xdr:ext cx="114300" cy="110490"/>
    <xdr:pic>
      <xdr:nvPicPr>
        <xdr:cNvPr id="62" name="Imagen 61" descr="http://40.75.99.166/orfeo3/iconos/flechaasc.gif">
          <a:extLst>
            <a:ext uri="{FF2B5EF4-FFF2-40B4-BE49-F238E27FC236}">
              <a16:creationId xmlns:a16="http://schemas.microsoft.com/office/drawing/2014/main" id="{00000000-0008-0000-0000-00003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313</xdr:row>
      <xdr:rowOff>0</xdr:rowOff>
    </xdr:from>
    <xdr:ext cx="114300" cy="110490"/>
    <xdr:pic>
      <xdr:nvPicPr>
        <xdr:cNvPr id="63" name="Imagen 62" descr="http://40.75.99.166/orfeo3/iconos/flechaasc.gif">
          <a:extLst>
            <a:ext uri="{FF2B5EF4-FFF2-40B4-BE49-F238E27FC236}">
              <a16:creationId xmlns:a16="http://schemas.microsoft.com/office/drawing/2014/main" id="{00000000-0008-0000-0000-00003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433</xdr:row>
      <xdr:rowOff>0</xdr:rowOff>
    </xdr:from>
    <xdr:ext cx="114300" cy="110490"/>
    <xdr:pic>
      <xdr:nvPicPr>
        <xdr:cNvPr id="64" name="Imagen 63" descr="http://40.75.99.166/orfeo3/iconos/flechaasc.gif">
          <a:extLst>
            <a:ext uri="{FF2B5EF4-FFF2-40B4-BE49-F238E27FC236}">
              <a16:creationId xmlns:a16="http://schemas.microsoft.com/office/drawing/2014/main" id="{00000000-0008-0000-0000-00004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434</xdr:row>
      <xdr:rowOff>0</xdr:rowOff>
    </xdr:from>
    <xdr:ext cx="114300" cy="110490"/>
    <xdr:pic>
      <xdr:nvPicPr>
        <xdr:cNvPr id="65" name="Imagen 64" descr="http://40.75.99.166/orfeo3/iconos/flechaasc.gif">
          <a:extLst>
            <a:ext uri="{FF2B5EF4-FFF2-40B4-BE49-F238E27FC236}">
              <a16:creationId xmlns:a16="http://schemas.microsoft.com/office/drawing/2014/main" id="{00000000-0008-0000-0000-00004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326</xdr:row>
      <xdr:rowOff>0</xdr:rowOff>
    </xdr:from>
    <xdr:ext cx="114300" cy="110490"/>
    <xdr:pic>
      <xdr:nvPicPr>
        <xdr:cNvPr id="66" name="Imagen 65" descr="http://40.75.99.166/orfeo3/iconos/flechaasc.gif">
          <a:extLst>
            <a:ext uri="{FF2B5EF4-FFF2-40B4-BE49-F238E27FC236}">
              <a16:creationId xmlns:a16="http://schemas.microsoft.com/office/drawing/2014/main" id="{00000000-0008-0000-0000-00004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327</xdr:row>
      <xdr:rowOff>0</xdr:rowOff>
    </xdr:from>
    <xdr:ext cx="114300" cy="110490"/>
    <xdr:pic>
      <xdr:nvPicPr>
        <xdr:cNvPr id="67" name="Imagen 66" descr="http://40.75.99.166/orfeo3/iconos/flechaasc.gif">
          <a:extLst>
            <a:ext uri="{FF2B5EF4-FFF2-40B4-BE49-F238E27FC236}">
              <a16:creationId xmlns:a16="http://schemas.microsoft.com/office/drawing/2014/main" id="{00000000-0008-0000-0000-00004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447</xdr:row>
      <xdr:rowOff>0</xdr:rowOff>
    </xdr:from>
    <xdr:ext cx="114300" cy="110490"/>
    <xdr:pic>
      <xdr:nvPicPr>
        <xdr:cNvPr id="68" name="Imagen 67" descr="http://40.75.99.166/orfeo3/iconos/flechaasc.gif">
          <a:extLst>
            <a:ext uri="{FF2B5EF4-FFF2-40B4-BE49-F238E27FC236}">
              <a16:creationId xmlns:a16="http://schemas.microsoft.com/office/drawing/2014/main" id="{00000000-0008-0000-0000-00004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448</xdr:row>
      <xdr:rowOff>0</xdr:rowOff>
    </xdr:from>
    <xdr:ext cx="114300" cy="110490"/>
    <xdr:pic>
      <xdr:nvPicPr>
        <xdr:cNvPr id="69" name="Imagen 68" descr="http://40.75.99.166/orfeo3/iconos/flechaasc.gif">
          <a:extLst>
            <a:ext uri="{FF2B5EF4-FFF2-40B4-BE49-F238E27FC236}">
              <a16:creationId xmlns:a16="http://schemas.microsoft.com/office/drawing/2014/main" id="{00000000-0008-0000-0000-00004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351</xdr:row>
      <xdr:rowOff>0</xdr:rowOff>
    </xdr:from>
    <xdr:ext cx="114300" cy="110490"/>
    <xdr:pic>
      <xdr:nvPicPr>
        <xdr:cNvPr id="70" name="Imagen 69" descr="http://40.75.99.166/orfeo3/iconos/flechaasc.gif">
          <a:extLst>
            <a:ext uri="{FF2B5EF4-FFF2-40B4-BE49-F238E27FC236}">
              <a16:creationId xmlns:a16="http://schemas.microsoft.com/office/drawing/2014/main" id="{00000000-0008-0000-0000-00004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352</xdr:row>
      <xdr:rowOff>0</xdr:rowOff>
    </xdr:from>
    <xdr:ext cx="114300" cy="110490"/>
    <xdr:pic>
      <xdr:nvPicPr>
        <xdr:cNvPr id="71" name="Imagen 70" descr="http://40.75.99.166/orfeo3/iconos/flechaasc.gif">
          <a:extLst>
            <a:ext uri="{FF2B5EF4-FFF2-40B4-BE49-F238E27FC236}">
              <a16:creationId xmlns:a16="http://schemas.microsoft.com/office/drawing/2014/main" id="{00000000-0008-0000-0000-00004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365</xdr:row>
      <xdr:rowOff>0</xdr:rowOff>
    </xdr:from>
    <xdr:ext cx="114300" cy="110490"/>
    <xdr:pic>
      <xdr:nvPicPr>
        <xdr:cNvPr id="72" name="Imagen 71" descr="http://40.75.99.166/orfeo3/iconos/flechaasc.gif">
          <a:extLst>
            <a:ext uri="{FF2B5EF4-FFF2-40B4-BE49-F238E27FC236}">
              <a16:creationId xmlns:a16="http://schemas.microsoft.com/office/drawing/2014/main" id="{00000000-0008-0000-0000-00004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366</xdr:row>
      <xdr:rowOff>0</xdr:rowOff>
    </xdr:from>
    <xdr:ext cx="114300" cy="110490"/>
    <xdr:pic>
      <xdr:nvPicPr>
        <xdr:cNvPr id="73" name="Imagen 72" descr="http://40.75.99.166/orfeo3/iconos/flechaasc.gif">
          <a:extLst>
            <a:ext uri="{FF2B5EF4-FFF2-40B4-BE49-F238E27FC236}">
              <a16:creationId xmlns:a16="http://schemas.microsoft.com/office/drawing/2014/main" id="{00000000-0008-0000-0000-00004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7225" y="533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223837</xdr:colOff>
      <xdr:row>0</xdr:row>
      <xdr:rowOff>161925</xdr:rowOff>
    </xdr:from>
    <xdr:to>
      <xdr:col>8</xdr:col>
      <xdr:colOff>285750</xdr:colOff>
      <xdr:row>11</xdr:row>
      <xdr:rowOff>95250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31749</xdr:colOff>
      <xdr:row>12</xdr:row>
      <xdr:rowOff>31750</xdr:rowOff>
    </xdr:from>
    <xdr:to>
      <xdr:col>8</xdr:col>
      <xdr:colOff>684212</xdr:colOff>
      <xdr:row>26</xdr:row>
      <xdr:rowOff>98425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704851</xdr:colOff>
      <xdr:row>27</xdr:row>
      <xdr:rowOff>76200</xdr:rowOff>
    </xdr:from>
    <xdr:to>
      <xdr:col>8</xdr:col>
      <xdr:colOff>114301</xdr:colOff>
      <xdr:row>40</xdr:row>
      <xdr:rowOff>9525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9525</xdr:colOff>
      <xdr:row>40</xdr:row>
      <xdr:rowOff>180975</xdr:rowOff>
    </xdr:from>
    <xdr:to>
      <xdr:col>9</xdr:col>
      <xdr:colOff>352425</xdr:colOff>
      <xdr:row>53</xdr:row>
      <xdr:rowOff>0</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661987</xdr:colOff>
      <xdr:row>55</xdr:row>
      <xdr:rowOff>104775</xdr:rowOff>
    </xdr:from>
    <xdr:to>
      <xdr:col>9</xdr:col>
      <xdr:colOff>714375</xdr:colOff>
      <xdr:row>62</xdr:row>
      <xdr:rowOff>171450</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642937</xdr:colOff>
      <xdr:row>63</xdr:row>
      <xdr:rowOff>123825</xdr:rowOff>
    </xdr:from>
    <xdr:to>
      <xdr:col>9</xdr:col>
      <xdr:colOff>333375</xdr:colOff>
      <xdr:row>74</xdr:row>
      <xdr:rowOff>66675</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642937</xdr:colOff>
      <xdr:row>74</xdr:row>
      <xdr:rowOff>161925</xdr:rowOff>
    </xdr:from>
    <xdr:to>
      <xdr:col>9</xdr:col>
      <xdr:colOff>514350</xdr:colOff>
      <xdr:row>87</xdr:row>
      <xdr:rowOff>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290512</xdr:colOff>
      <xdr:row>93</xdr:row>
      <xdr:rowOff>19050</xdr:rowOff>
    </xdr:from>
    <xdr:to>
      <xdr:col>9</xdr:col>
      <xdr:colOff>290512</xdr:colOff>
      <xdr:row>107</xdr:row>
      <xdr:rowOff>95250</xdr:rowOff>
    </xdr:to>
    <xdr:graphicFrame macro="">
      <xdr:nvGraphicFramePr>
        <xdr:cNvPr id="9" name="Gráfico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657225</xdr:colOff>
      <xdr:row>121</xdr:row>
      <xdr:rowOff>466725</xdr:rowOff>
    </xdr:from>
    <xdr:to>
      <xdr:col>10</xdr:col>
      <xdr:colOff>371475</xdr:colOff>
      <xdr:row>131</xdr:row>
      <xdr:rowOff>161925</xdr:rowOff>
    </xdr:to>
    <xdr:graphicFrame macro="">
      <xdr:nvGraphicFramePr>
        <xdr:cNvPr id="10" name="Gráfico 9">
          <a:extLst>
            <a:ext uri="{FF2B5EF4-FFF2-40B4-BE49-F238E27FC236}">
              <a16:creationId xmlns:a16="http://schemas.microsoft.com/office/drawing/2014/main" id="{00000000-0008-0000-0100-00000A000000}"/>
            </a:ext>
            <a:ext uri="{147F2762-F138-4A5C-976F-8EAC2B608ADB}">
              <a16:predDERef xmlns:a16="http://schemas.microsoft.com/office/drawing/2014/main" pre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istro%20p&#250;blico%20segundo%20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Publico 2do trimestre"/>
      <sheetName val="Gráficas 2do trimestre"/>
    </sheetNames>
    <sheetDataSet>
      <sheetData sheetId="0"/>
      <sheetData sheetId="1">
        <row r="2">
          <cell r="B2" t="str">
            <v>Cuenta de Área</v>
          </cell>
        </row>
        <row r="3">
          <cell r="A3" t="str">
            <v xml:space="preserve"> SUBDIRECCIÓN ADMINISTRATIVA Y FINANCIERA</v>
          </cell>
          <cell r="B3">
            <v>17</v>
          </cell>
        </row>
        <row r="4">
          <cell r="A4" t="str">
            <v>DIRECCIÓN GENERAL</v>
          </cell>
          <cell r="B4">
            <v>16</v>
          </cell>
        </row>
        <row r="5">
          <cell r="A5" t="str">
            <v>SUBDIRECCIÓN ESTRATÉGICA Y DE COORDINACIÓN BOMBERIL</v>
          </cell>
          <cell r="B5">
            <v>237</v>
          </cell>
        </row>
        <row r="6">
          <cell r="A6" t="str">
            <v>Total general</v>
          </cell>
          <cell r="B6">
            <v>270</v>
          </cell>
        </row>
        <row r="22">
          <cell r="B22" t="str">
            <v>Cuenta de Estado</v>
          </cell>
        </row>
        <row r="23">
          <cell r="A23" t="str">
            <v>Cumplida</v>
          </cell>
          <cell r="B23">
            <v>149</v>
          </cell>
        </row>
        <row r="24">
          <cell r="A24" t="str">
            <v>En proceso</v>
          </cell>
          <cell r="B24">
            <v>7</v>
          </cell>
        </row>
        <row r="25">
          <cell r="A25" t="str">
            <v>Extemporanea</v>
          </cell>
          <cell r="B25">
            <v>46</v>
          </cell>
        </row>
        <row r="26">
          <cell r="A26" t="str">
            <v>Vencida</v>
          </cell>
          <cell r="B26">
            <v>68</v>
          </cell>
        </row>
        <row r="27">
          <cell r="A27" t="str">
            <v>Total general</v>
          </cell>
          <cell r="B27">
            <v>270</v>
          </cell>
        </row>
        <row r="38">
          <cell r="B38" t="str">
            <v>Cuenta mes</v>
          </cell>
        </row>
        <row r="39">
          <cell r="A39" t="str">
            <v>Abril</v>
          </cell>
          <cell r="B39">
            <v>74</v>
          </cell>
        </row>
        <row r="40">
          <cell r="A40" t="str">
            <v>Mayo</v>
          </cell>
          <cell r="B40">
            <v>108</v>
          </cell>
        </row>
        <row r="41">
          <cell r="A41" t="str">
            <v>Junio</v>
          </cell>
          <cell r="B41">
            <v>88</v>
          </cell>
        </row>
        <row r="42">
          <cell r="A42" t="str">
            <v>TOTAL</v>
          </cell>
          <cell r="B42">
            <v>270</v>
          </cell>
        </row>
        <row r="55">
          <cell r="B55" t="str">
            <v>Cuenta de Tipo de petición</v>
          </cell>
          <cell r="C55" t="str">
            <v>Porcentaje</v>
          </cell>
        </row>
        <row r="56">
          <cell r="A56" t="str">
            <v>PETICIóN DE CONSULTA </v>
          </cell>
          <cell r="B56">
            <v>60</v>
          </cell>
        </row>
        <row r="57">
          <cell r="A57" t="str">
            <v>PETICIóN DOCUMENTOS O INFORMACIóN </v>
          </cell>
          <cell r="B57">
            <v>37</v>
          </cell>
        </row>
        <row r="58">
          <cell r="A58" t="str">
            <v>PETICIóN ENTRE AUTORIDADES  </v>
          </cell>
          <cell r="B58">
            <v>17</v>
          </cell>
        </row>
        <row r="59">
          <cell r="A59" t="str">
            <v>PETICIóN INFORMES A CONGRESISTAS  </v>
          </cell>
          <cell r="B59">
            <v>4</v>
          </cell>
        </row>
        <row r="60">
          <cell r="A60" t="str">
            <v>PETICIóN INTERéS GENERAL  </v>
          </cell>
          <cell r="B60">
            <v>78</v>
          </cell>
        </row>
        <row r="61">
          <cell r="A61" t="str">
            <v>PETICIóN INTERéS PARTICULAR  </v>
          </cell>
          <cell r="B61">
            <v>71</v>
          </cell>
        </row>
        <row r="62">
          <cell r="A62" t="str">
            <v>QUEJA </v>
          </cell>
          <cell r="B62">
            <v>3</v>
          </cell>
        </row>
        <row r="63">
          <cell r="A63" t="str">
            <v>Total general</v>
          </cell>
          <cell r="B63">
            <v>270</v>
          </cell>
        </row>
        <row r="76">
          <cell r="B76" t="str">
            <v>Cuenta de Canal Oficial de Entrada</v>
          </cell>
        </row>
        <row r="77">
          <cell r="A77" t="str">
            <v>Canal Escrito</v>
          </cell>
          <cell r="B77">
            <v>270</v>
          </cell>
        </row>
        <row r="78">
          <cell r="A78" t="str">
            <v>Total general</v>
          </cell>
          <cell r="B78">
            <v>270</v>
          </cell>
        </row>
        <row r="83">
          <cell r="B83" t="str">
            <v>Cuenta de Servicio de Entrada</v>
          </cell>
        </row>
        <row r="84">
          <cell r="A84" t="str">
            <v>Correo atencion ciudadano</v>
          </cell>
          <cell r="B84">
            <v>245</v>
          </cell>
        </row>
        <row r="85">
          <cell r="A85" t="str">
            <v>Correo institucional</v>
          </cell>
          <cell r="B85">
            <v>18</v>
          </cell>
        </row>
        <row r="86">
          <cell r="A86" t="str">
            <v>Radicacion directa</v>
          </cell>
          <cell r="B86">
            <v>4</v>
          </cell>
        </row>
        <row r="87">
          <cell r="A87" t="str">
            <v>Servicio de mensajeria</v>
          </cell>
          <cell r="B87">
            <v>3</v>
          </cell>
        </row>
        <row r="88">
          <cell r="A88" t="str">
            <v>Total general</v>
          </cell>
          <cell r="B88">
            <v>270</v>
          </cell>
        </row>
        <row r="93">
          <cell r="B93" t="str">
            <v>Cuenta de Naturaleza jurídica del peticionario</v>
          </cell>
        </row>
        <row r="94">
          <cell r="A94" t="str">
            <v>Entidad bomberil</v>
          </cell>
          <cell r="B94">
            <v>95</v>
          </cell>
        </row>
        <row r="95">
          <cell r="A95" t="str">
            <v>Entidad Publica</v>
          </cell>
          <cell r="B95">
            <v>18</v>
          </cell>
        </row>
        <row r="96">
          <cell r="A96" t="str">
            <v>Entidad territorial</v>
          </cell>
          <cell r="B96">
            <v>49</v>
          </cell>
        </row>
        <row r="97">
          <cell r="A97" t="str">
            <v>Persona juridica</v>
          </cell>
          <cell r="B97">
            <v>26</v>
          </cell>
        </row>
        <row r="98">
          <cell r="A98" t="str">
            <v>Persona natural</v>
          </cell>
          <cell r="B98">
            <v>82</v>
          </cell>
        </row>
        <row r="99">
          <cell r="A99" t="str">
            <v>Total general</v>
          </cell>
          <cell r="B99">
            <v>270</v>
          </cell>
        </row>
        <row r="104">
          <cell r="B104" t="str">
            <v>Cuenta de Departamento</v>
          </cell>
        </row>
        <row r="105">
          <cell r="A105" t="str">
            <v>Vichada</v>
          </cell>
          <cell r="B105">
            <v>1</v>
          </cell>
        </row>
        <row r="106">
          <cell r="A106" t="str">
            <v>Valle del Cauca</v>
          </cell>
          <cell r="B106">
            <v>29</v>
          </cell>
        </row>
        <row r="107">
          <cell r="A107" t="str">
            <v>Tolima</v>
          </cell>
          <cell r="B107">
            <v>17</v>
          </cell>
        </row>
        <row r="108">
          <cell r="A108" t="str">
            <v>Sucre</v>
          </cell>
          <cell r="B108">
            <v>3</v>
          </cell>
        </row>
        <row r="109">
          <cell r="A109" t="str">
            <v>Santander</v>
          </cell>
          <cell r="B109">
            <v>21</v>
          </cell>
        </row>
        <row r="110">
          <cell r="A110" t="str">
            <v>Risaralda</v>
          </cell>
          <cell r="B110">
            <v>3</v>
          </cell>
        </row>
        <row r="111">
          <cell r="A111" t="str">
            <v>Quindío</v>
          </cell>
          <cell r="B111">
            <v>6</v>
          </cell>
        </row>
        <row r="112">
          <cell r="A112" t="str">
            <v>Putumayo</v>
          </cell>
          <cell r="B112">
            <v>4</v>
          </cell>
        </row>
        <row r="113">
          <cell r="A113" t="str">
            <v>Norte de santander</v>
          </cell>
          <cell r="B113">
            <v>5</v>
          </cell>
        </row>
        <row r="114">
          <cell r="A114" t="str">
            <v>No designa</v>
          </cell>
          <cell r="B114">
            <v>16</v>
          </cell>
        </row>
        <row r="115">
          <cell r="A115" t="str">
            <v>Nariño</v>
          </cell>
          <cell r="B115">
            <v>3</v>
          </cell>
        </row>
        <row r="116">
          <cell r="A116" t="str">
            <v>Meta</v>
          </cell>
          <cell r="B116">
            <v>6</v>
          </cell>
        </row>
        <row r="117">
          <cell r="A117" t="str">
            <v>La Guajira</v>
          </cell>
          <cell r="B117">
            <v>1</v>
          </cell>
        </row>
        <row r="118">
          <cell r="A118" t="str">
            <v>Huila</v>
          </cell>
          <cell r="B118">
            <v>2</v>
          </cell>
        </row>
        <row r="119">
          <cell r="A119" t="str">
            <v>Cundinamarca</v>
          </cell>
          <cell r="B119">
            <v>20</v>
          </cell>
        </row>
        <row r="120">
          <cell r="A120" t="str">
            <v>Cordoba</v>
          </cell>
          <cell r="B120">
            <v>4</v>
          </cell>
        </row>
        <row r="121">
          <cell r="A121" t="str">
            <v>Chocó</v>
          </cell>
          <cell r="B121">
            <v>1</v>
          </cell>
        </row>
        <row r="122">
          <cell r="A122" t="str">
            <v>Cesar</v>
          </cell>
          <cell r="B122">
            <v>2</v>
          </cell>
        </row>
        <row r="123">
          <cell r="A123" t="str">
            <v>Cauca</v>
          </cell>
          <cell r="B123">
            <v>3</v>
          </cell>
        </row>
        <row r="124">
          <cell r="A124" t="str">
            <v>Casanare</v>
          </cell>
          <cell r="B124">
            <v>7</v>
          </cell>
        </row>
        <row r="125">
          <cell r="A125" t="str">
            <v>Caqueta</v>
          </cell>
          <cell r="B125">
            <v>3</v>
          </cell>
        </row>
        <row r="126">
          <cell r="A126" t="str">
            <v>Caldas</v>
          </cell>
          <cell r="B126">
            <v>9</v>
          </cell>
        </row>
        <row r="127">
          <cell r="A127" t="str">
            <v>Boyacá</v>
          </cell>
          <cell r="B127">
            <v>15</v>
          </cell>
        </row>
        <row r="128">
          <cell r="A128" t="str">
            <v>Bolívar</v>
          </cell>
          <cell r="B128">
            <v>7</v>
          </cell>
        </row>
        <row r="129">
          <cell r="A129" t="str">
            <v>Bogota D.C</v>
          </cell>
          <cell r="B129">
            <v>54</v>
          </cell>
        </row>
        <row r="130">
          <cell r="A130" t="str">
            <v>Atlántico</v>
          </cell>
          <cell r="B130">
            <v>9</v>
          </cell>
        </row>
        <row r="131">
          <cell r="A131" t="str">
            <v>Antioquia</v>
          </cell>
          <cell r="B131">
            <v>19</v>
          </cell>
        </row>
        <row r="132">
          <cell r="A132" t="str">
            <v>Total general</v>
          </cell>
          <cell r="B132">
            <v>270</v>
          </cell>
        </row>
        <row r="137">
          <cell r="B137" t="str">
            <v>Cuenta de Tema de Consulta</v>
          </cell>
        </row>
        <row r="138">
          <cell r="A138" t="str">
            <v>Acompañamiento juridico</v>
          </cell>
          <cell r="B138">
            <v>30</v>
          </cell>
        </row>
        <row r="139">
          <cell r="A139" t="str">
            <v>Administrativo</v>
          </cell>
          <cell r="B139">
            <v>20</v>
          </cell>
        </row>
        <row r="140">
          <cell r="A140" t="str">
            <v>Educacion bomberil</v>
          </cell>
          <cell r="B140">
            <v>36</v>
          </cell>
        </row>
        <row r="141">
          <cell r="A141" t="str">
            <v>Legislacion bomberil</v>
          </cell>
          <cell r="B141">
            <v>95</v>
          </cell>
        </row>
        <row r="142">
          <cell r="A142" t="str">
            <v>Otros</v>
          </cell>
          <cell r="B142">
            <v>43</v>
          </cell>
        </row>
        <row r="143">
          <cell r="A143" t="str">
            <v>Recursos para bomberos</v>
          </cell>
          <cell r="B143">
            <v>7</v>
          </cell>
        </row>
        <row r="144">
          <cell r="A144" t="str">
            <v>Seguimiento a Cuerpo de bomberos</v>
          </cell>
          <cell r="B144">
            <v>39</v>
          </cell>
        </row>
        <row r="145">
          <cell r="A145" t="str">
            <v>Total general</v>
          </cell>
          <cell r="B145">
            <v>270</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xcel Services" refreshedDate="45194.463344675925" createdVersion="6" refreshedVersion="8" minRefreshableVersion="3" recordCount="217">
  <cacheSource type="worksheet">
    <worksheetSource ref="A1:Y218" sheet="Registro Publico 1er trimestre"/>
  </cacheSource>
  <cacheFields count="25">
    <cacheField name="Canal Oficial de Entrada" numFmtId="0">
      <sharedItems count="1">
        <s v="Canal Escrito"/>
      </sharedItems>
    </cacheField>
    <cacheField name="Servicio de Entrada" numFmtId="0">
      <sharedItems count="4">
        <s v="Correo atencion ciudadano"/>
        <s v="Correo institucional"/>
        <s v="Radicacion directa"/>
        <s v="Servicio de mensajeria"/>
      </sharedItems>
    </cacheField>
    <cacheField name="Departamento" numFmtId="0">
      <sharedItems count="24">
        <s v="Meta"/>
        <s v="Valle del Cauca"/>
        <s v="Cundinamarca"/>
        <s v="Antioquia"/>
        <s v="Bogota D.C"/>
        <s v="Boyacá"/>
        <s v="Bolívar"/>
        <s v="Nariño"/>
        <s v="Santander"/>
        <s v="Caldas"/>
        <s v="Cordoba"/>
        <s v="Tolima"/>
        <s v="Quindío"/>
        <s v="Cauca"/>
        <s v="Atlántico"/>
        <s v="Guaviare"/>
        <s v="Casanare"/>
        <s v="Chocó"/>
        <s v="Norte de Santander"/>
        <s v="Sucre"/>
        <s v="Cesar"/>
        <s v="La Guajira"/>
        <s v="Huila"/>
        <s v="No designa"/>
      </sharedItems>
    </cacheField>
    <cacheField name="Peticionario" numFmtId="0">
      <sharedItems/>
    </cacheField>
    <cacheField name="Naturaleza jurídica del peticionario" numFmtId="0">
      <sharedItems count="5">
        <s v="Entidad Bomberil"/>
        <s v="Persona natural"/>
        <s v="Entidad territorial"/>
        <s v="Entidad publica"/>
        <s v="Persona juridica"/>
      </sharedItems>
    </cacheField>
    <cacheField name="Tema de Consulta" numFmtId="0">
      <sharedItems count="7">
        <s v="Legislacion bomberil"/>
        <s v="Otros"/>
        <s v="Acompañamiento juridico"/>
        <s v="Administrativo"/>
        <s v="Recursos para bomberos"/>
        <s v="Seguimiento a Cuerpo de bomberos"/>
        <s v="Educacion Bomberil"/>
      </sharedItems>
    </cacheField>
    <cacheField name="Asunto" numFmtId="0">
      <sharedItems/>
    </cacheField>
    <cacheField name="Responsable" numFmtId="0">
      <sharedItems/>
    </cacheField>
    <cacheField name="Área" numFmtId="0">
      <sharedItems count="3">
        <s v="SUBDIRECCIÓN ESTRATÉGICA Y DE COORDINACIÓN BOMBERIL"/>
        <s v="DIRECCIÓN GENERAL"/>
        <s v=" SUBDIRECCIÓN ADMINISTRATIVA Y FINANCIERA"/>
      </sharedItems>
    </cacheField>
    <cacheField name="Dependencia" numFmtId="0">
      <sharedItems/>
    </cacheField>
    <cacheField name="Tipo de petición" numFmtId="0">
      <sharedItems count="6">
        <s v="PETICIóN DE CONSULTA "/>
        <s v="PETICIóN INTERéS PARTICULAR  "/>
        <s v="PETICIóN INTERéS GENERAL  "/>
        <s v="PETICIóN ENTRE AUTORIDADES  "/>
        <s v="PETICIóN DOCUMENTOS O INFORMACIóN "/>
        <s v="PETICIóN INFORMES A CONGRESISTAS  "/>
      </sharedItems>
    </cacheField>
    <cacheField name="Tiempo de respuesta legal" numFmtId="0">
      <sharedItems containsSemiMixedTypes="0" containsString="0" containsNumber="1" containsInteger="1" minValue="5" maxValue="30" count="4">
        <n v="30"/>
        <n v="15"/>
        <n v="10"/>
        <n v="5"/>
      </sharedItems>
    </cacheField>
    <cacheField name="RADICADO" numFmtId="0">
      <sharedItems/>
    </cacheField>
    <cacheField name="Fecha" numFmtId="14">
      <sharedItems containsSemiMixedTypes="0" containsNonDate="0" containsDate="1" containsString="0" minDate="2023-01-02T00:00:00" maxDate="2023-04-01T00:00:00"/>
    </cacheField>
    <cacheField name="Número de salida" numFmtId="1">
      <sharedItems containsBlank="1" containsMixedTypes="1" containsNumber="1" containsInteger="1" minValue="2023110001574" maxValue="20233110080761"/>
    </cacheField>
    <cacheField name="Fecha de salida" numFmtId="164">
      <sharedItems containsSemiMixedTypes="0" containsNonDate="0" containsDate="1" containsString="0" minDate="2023-01-12T00:00:00" maxDate="2023-07-18T00:00:00"/>
    </cacheField>
    <cacheField name="Días hábiles" numFmtId="1">
      <sharedItems containsSemiMixedTypes="0" containsString="0" containsNumber="1" containsInteger="1" minValue="-15" maxValue="119"/>
    </cacheField>
    <cacheField name="Tiempo de atención" numFmtId="1">
      <sharedItems containsSemiMixedTypes="0" containsString="0" containsNumber="1" containsInteger="1" minValue="-14" maxValue="120" count="82">
        <n v="69"/>
        <n v="15"/>
        <n v="16"/>
        <n v="59"/>
        <n v="60"/>
        <n v="10"/>
        <n v="2"/>
        <n v="56"/>
        <n v="3"/>
        <n v="4"/>
        <n v="54"/>
        <n v="111"/>
        <n v="51"/>
        <n v="110"/>
        <n v="49"/>
        <n v="53"/>
        <n v="108"/>
        <n v="24"/>
        <n v="17"/>
        <n v="107"/>
        <n v="43"/>
        <n v="120"/>
        <n v="68"/>
        <n v="14"/>
        <n v="28"/>
        <n v="7"/>
        <n v="6"/>
        <n v="102"/>
        <n v="42"/>
        <n v="21"/>
        <n v="29"/>
        <n v="22"/>
        <n v="1"/>
        <n v="23"/>
        <n v="12"/>
        <n v="96"/>
        <n v="85"/>
        <n v="57"/>
        <n v="26"/>
        <n v="18"/>
        <n v="13"/>
        <n v="93"/>
        <n v="44"/>
        <n v="55"/>
        <n v="33"/>
        <n v="106"/>
        <n v="71"/>
        <n v="46"/>
        <n v="34"/>
        <n v="31"/>
        <n v="30"/>
        <n v="35"/>
        <n v="20"/>
        <n v="39"/>
        <n v="19"/>
        <n v="38"/>
        <n v="37"/>
        <n v="47"/>
        <n v="32"/>
        <n v="36"/>
        <n v="45"/>
        <n v="79"/>
        <n v="8"/>
        <n v="77"/>
        <n v="91"/>
        <n v="27"/>
        <n v="90"/>
        <n v="76"/>
        <n v="89"/>
        <n v="25"/>
        <n v="9"/>
        <n v="88"/>
        <n v="73"/>
        <n v="-14"/>
        <n v="58"/>
        <n v="11"/>
        <n v="40"/>
        <n v="41"/>
        <n v="52"/>
        <n v="5"/>
        <n v="72"/>
        <n v="70"/>
      </sharedItems>
    </cacheField>
    <cacheField name="Estado" numFmtId="0">
      <sharedItems count="3">
        <s v="Extemporanea"/>
        <s v="Cumplida"/>
        <s v="Vencida"/>
      </sharedItems>
    </cacheField>
    <cacheField name="Observaciones" numFmtId="0">
      <sharedItems containsBlank="1" longText="1"/>
    </cacheField>
    <cacheField name="FECHA DIGITALIZACIÓN DOCUMENTO DE RESPUESTA" numFmtId="0">
      <sharedItems containsDate="1" containsBlank="1" containsMixedTypes="1" minDate="2022-02-08T00:00:00" maxDate="2023-07-26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7">
  <r>
    <x v="0"/>
    <x v="0"/>
    <x v="0"/>
    <s v="CUERPO DE BOMBEROS VOLUNTARIOS DE VILLAVICENCIO Ct. FERNANDO GARZON CRUZ DIRECTOR ESCUELA "/>
    <x v="0"/>
    <x v="0"/>
    <s v="CAC. Consulta Bomberos Villavicencio. "/>
    <s v="LUZ DERSI RODRIGUEZ PABON  "/>
    <x v="0"/>
    <s v="FORTALECIMIENTO BOMBERIL PARA LA RESPUESTA "/>
    <x v="0"/>
    <x v="0"/>
    <s v="20231140206052  "/>
    <d v="2023-01-02T00:00:00"/>
    <n v="20232140080991"/>
    <d v="2023-04-12T00:00:00"/>
    <n v="68"/>
    <x v="0"/>
    <x v="0"/>
    <s v="30-03-2023 10:12 AM_x0009_Archivar_x0009_Mauricio Delgado Perdomo_x0009_Se responde con radicado DNBC 20232140080991"/>
    <d v="2023-04-12T00:00:00"/>
    <s v="Pdf"/>
    <s v="Si"/>
    <s v="N/A"/>
    <s v="N/A"/>
  </r>
  <r>
    <x v="0"/>
    <x v="0"/>
    <x v="1"/>
    <s v="CUERPO DE BOMBEROS VOLUNTARIOS DE YUMBO  "/>
    <x v="0"/>
    <x v="0"/>
    <s v="CAC. Remisión por competencia - Solicitud Concepto Bomberos Yumbo. "/>
    <s v="Ronny Estiven Romero Velandia"/>
    <x v="0"/>
    <s v="FORMULACIÓN, ACTUALIZACIÓN ,ACOMPAÑAMINETO NORMATIVO Y OPERATIVO"/>
    <x v="0"/>
    <x v="0"/>
    <s v="20231140206132  "/>
    <d v="2023-01-02T00:00:00"/>
    <n v="20232110078471"/>
    <d v="2023-01-23T00:00:00"/>
    <n v="14"/>
    <x v="1"/>
    <x v="1"/>
    <s v="23-01-2023 16:05 PM_x0009_Archivar_x0009_Ronny Estiven Romero Velandia_x0009_TRAMITADO: Radicado DNBC No. * 20232110078471 * ** 20232110078471 ** Bogotá D.C, 23-01-2022"/>
    <d v="2023-02-08T00:00:00"/>
    <s v="Pdf"/>
    <s v="Si"/>
    <s v="N/A"/>
    <s v="N/A"/>
  </r>
  <r>
    <x v="0"/>
    <x v="0"/>
    <x v="1"/>
    <s v="JHOANY ANDRES ARCE TORRES  "/>
    <x v="1"/>
    <x v="0"/>
    <s v="CAC. Concepto jurídico. "/>
    <s v="Ronny Estiven Romero Velandia"/>
    <x v="0"/>
    <s v="FORMULACIÓN, ACTUALIZACIÓN ,ACOMPAÑAMINETO NORMATIVO Y OPERATIVO"/>
    <x v="1"/>
    <x v="1"/>
    <s v="20231140206302  "/>
    <d v="2023-01-05T00:00:00"/>
    <n v="20232110077991"/>
    <d v="2023-01-27T00:00:00"/>
    <n v="15"/>
    <x v="2"/>
    <x v="1"/>
    <s v="19-01-2023 10:48 AM_x0009_Archivar_x0009_Ronny Estiven Romero Velandia_x0009_TRAMITADO CON: Radicado DNBC No. *20232110077991* **20232110077991** Bogotá D.C, 19-01-2023"/>
    <s v="N/A"/>
    <s v="Word"/>
    <s v="Si"/>
    <s v="N/A"/>
    <s v="Evidencia de envio en respuestasatencionciudadano@dnbc.gov.co."/>
  </r>
  <r>
    <x v="0"/>
    <x v="0"/>
    <x v="2"/>
    <s v="LUZ DARY INFANTE CHAVARRO  "/>
    <x v="1"/>
    <x v="0"/>
    <s v="CAC. DERECHO DE PETICION. "/>
    <s v="Melba Vidal "/>
    <x v="0"/>
    <s v="INSPECCIÓN, VIGILANCIA Y CONTROL "/>
    <x v="1"/>
    <x v="1"/>
    <s v="20231140206392  "/>
    <d v="2023-01-05T00:00:00"/>
    <n v="20232150079931"/>
    <d v="2023-03-30T00:00:00"/>
    <n v="58"/>
    <x v="3"/>
    <x v="0"/>
    <s v="25-04-2023 17:11 PM Archivar Melba Vidal Respuesta enviada el 30 de marzo del 2023 con radicado No 20232150079931"/>
    <d v="2023-05-19T00:00:00"/>
    <s v="Pdf"/>
    <s v="Si"/>
    <s v="N/A"/>
    <m/>
  </r>
  <r>
    <x v="0"/>
    <x v="0"/>
    <x v="2"/>
    <s v="ERMITANO EMERSON FRANCO  "/>
    <x v="1"/>
    <x v="1"/>
    <s v="CAC. Ética y estética. "/>
    <s v="JUAN JOSE MALVEHY GARCIA  "/>
    <x v="0"/>
    <s v="INSPECCIÓN, VIGILANCIA Y CONTROL "/>
    <x v="1"/>
    <x v="1"/>
    <s v="20231140206432  "/>
    <d v="2023-01-05T00:00:00"/>
    <n v="20232150079881"/>
    <d v="2023-03-31T00:00:00"/>
    <n v="59"/>
    <x v="4"/>
    <x v="0"/>
    <s v="02-05-2023 12:16 PM_x0009_Archivar_x0009_JUAN JOSE MALVEHY GARCIA_x0009_SE ENVÍA RESPUESTA 31 DE MARZO Radicado No. 20232150079881"/>
    <d v="2023-03-31T00:00:00"/>
    <s v="Pdf"/>
    <s v="Si"/>
    <s v="N/A"/>
    <s v="N/A"/>
  </r>
  <r>
    <x v="0"/>
    <x v="0"/>
    <x v="3"/>
    <s v="CUERPO DE BOMBEROS VOLUNTARIOS DE ANDES - ANTIOQUIA  "/>
    <x v="0"/>
    <x v="2"/>
    <s v="CAC. Información Presupuesto Bomberos Andes. "/>
    <s v="Ronny Estiven Romero Velandia"/>
    <x v="0"/>
    <s v="FORMULACIÓN, ACTUALIZACIÓN ,ACOMPAÑAMINETO NORMATIVO Y OPERATIVO"/>
    <x v="1"/>
    <x v="1"/>
    <s v="20231140206502  "/>
    <d v="2023-01-06T00:00:00"/>
    <n v="20232110077551"/>
    <d v="2023-01-20T00:00:00"/>
    <n v="9"/>
    <x v="5"/>
    <x v="1"/>
    <s v="12-01-2023 10:13 AM_x0009_Archivar_x0009_Ronny Estiven Romero Velandia_x0009_TRAMITADO CON RADICADO; **20232110077551** Bogotá D.C, *12/01/2023*"/>
    <d v="2023-01-23T00:00:00"/>
    <s v="Pdf"/>
    <s v="Si"/>
    <s v="N/A"/>
    <s v="N/A"/>
  </r>
  <r>
    <x v="0"/>
    <x v="0"/>
    <x v="1"/>
    <s v="GOBERNACION DEPARTAMENTAL DEL VALLE DEL CAUCA Secretaria de Convivencia y Seguridad Ciudadana  "/>
    <x v="2"/>
    <x v="0"/>
    <s v="CAC. Solicitud Concepto - Tercer Periodo Yotoco. "/>
    <s v="Ronny Estiven Romero Velandia"/>
    <x v="0"/>
    <s v="FORMULACIÓN, ACTUALIZACIÓN ,ACOMPAÑAMINETO NORMATIVO Y OPERATIVO"/>
    <x v="2"/>
    <x v="1"/>
    <s v="20231140206542  "/>
    <d v="2023-01-06T00:00:00"/>
    <n v="20222110073221"/>
    <d v="2023-01-20T00:00:00"/>
    <n v="9"/>
    <x v="5"/>
    <x v="1"/>
    <s v="12-01-2023 10:50 AM_x0009_Archivar_x0009_Ronny Estiven Romero Velandia_x0009_Respondido con Radicado DNBC No. * 202321100775611* **20222110073221** Bogotá D.C, 12-01-2023"/>
    <d v="2022-12-02T00:00:00"/>
    <s v="Pdf"/>
    <s v="Si"/>
    <s v="N/A"/>
    <s v="N/A"/>
  </r>
  <r>
    <x v="0"/>
    <x v="0"/>
    <x v="4"/>
    <s v="CONTRALORIA DELEGADA PARA EL SECTOR DE INFRAESTRUTURA CLAUDIA ISABEL BERBEO  "/>
    <x v="3"/>
    <x v="0"/>
    <s v="CAC. Solicitud Información Actuación Fiscal - Denuncia 2022-249899-82111-Dasignación sigedoc 2022ER01455824. "/>
    <s v="_x0009_Carlos Armando López Barrera"/>
    <x v="1"/>
    <s v="GESTIÓN JURÍDICA"/>
    <x v="3"/>
    <x v="2"/>
    <s v="20231140206732  "/>
    <d v="2023-01-11T00:00:00"/>
    <n v="20233000077591"/>
    <d v="2023-01-12T00:00:00"/>
    <n v="1"/>
    <x v="6"/>
    <x v="1"/>
    <s v="26-01-2023 10:25 AM_x0009_Archivar_x0009_Carlos Armando López Barrera_x0009_Se archiva por cuanto se respondió mediante oficio con radicado de salida No. 20233000077591 remitido vía correo electrónico del director el día 12 de enero de 2023."/>
    <d v="2023-01-12T00:00:00"/>
    <s v="Pdf"/>
    <s v="Si"/>
    <s v="N/A"/>
    <s v="N/A"/>
  </r>
  <r>
    <x v="0"/>
    <x v="0"/>
    <x v="5"/>
    <s v="CUERPO DE BOMBEROS VOLUNTARIOS COMBITA  "/>
    <x v="0"/>
    <x v="0"/>
    <s v="CAC. CONSULTA PRESTACION DE SERVICIOS DE BOMBEROS. "/>
    <s v="Ronny Estiven Romero Velandia"/>
    <x v="0"/>
    <s v="FORMULACIÓN, ACTUALIZACIÓN ,ACOMPAÑAMINETO NORMATIVO Y OPERATIVO"/>
    <x v="2"/>
    <x v="1"/>
    <s v="20231140206842  "/>
    <d v="2023-01-11T00:00:00"/>
    <n v="20232110077581"/>
    <d v="2023-03-30T00:00:00"/>
    <n v="55"/>
    <x v="7"/>
    <x v="0"/>
    <s v="13-01-2023 15:10 PM_x0009_Archivar_x0009_Ronny Estiven Romero Velandia_x0009_TRAMITADO CON Al contestar cite este número: Radicado DNBC No. *20232110077581* **20232110077581** Bogotá D.C, 12-01-2023"/>
    <s v="N/A"/>
    <s v="Word"/>
    <s v="Si"/>
    <s v="N/A"/>
    <s v="Evidencia de envio en respuestasatencionciudadano@dnbc.gov.co."/>
  </r>
  <r>
    <x v="0"/>
    <x v="0"/>
    <x v="2"/>
    <s v="ALCALDÍA SUESCA CUNDINAMARCA CUNDINAMARCA "/>
    <x v="2"/>
    <x v="2"/>
    <s v="CAC. Solicitud Urgente. "/>
    <s v="Ronny Estiven Romero Velandia"/>
    <x v="0"/>
    <s v="FORMULACIÓN, ACTUALIZACIÓN ,ACOMPAÑAMINETO NORMATIVO Y OPERATIVO"/>
    <x v="1"/>
    <x v="1"/>
    <s v="20231140206892  "/>
    <d v="2023-01-11T00:00:00"/>
    <n v="2023110001574"/>
    <d v="2023-01-13T00:00:00"/>
    <n v="2"/>
    <x v="8"/>
    <x v="1"/>
    <s v="13-01-2023 15:21 PM_x0009_Archivar_x0009_Ronny Estiven Romero Velandia_x0009_Tramitado mediante envío de correo electrónico de fecha 13/01/2023, copiado atención ciudadano con el numero de radicado de entrada en el asunto."/>
    <s v="N/A"/>
    <s v="Pdf"/>
    <s v="Si"/>
    <s v="N/A"/>
    <s v="Se envia Circular"/>
  </r>
  <r>
    <x v="0"/>
    <x v="0"/>
    <x v="4"/>
    <s v="CONTRALORIA DELEGADA PARA EL SECTOR DE INFRAESTRUTURA CLAUDIA ISABEL BERBEO NOCUA  "/>
    <x v="3"/>
    <x v="3"/>
    <s v="CAC. Reiteración Solicitud de información Sigedoc 2022EE0235278, comunicada vía correo electrónico el 30-12-2022, cuyo plazo de respuesta venció el 06/01/2023 – Denuncia 2022-237481-82111-D  "/>
    <s v="_x0009_Carlos Armando López Barrera"/>
    <x v="1"/>
    <s v="GESTIÓN JURÍDICA"/>
    <x v="4"/>
    <x v="2"/>
    <s v="20231140206922  "/>
    <d v="2023-01-11T00:00:00"/>
    <n v="20233000077851"/>
    <d v="2023-01-16T00:00:00"/>
    <n v="3"/>
    <x v="9"/>
    <x v="1"/>
    <s v="26-01-2023 16:25 PM_x0009_Archivar_x0009_Carlos Armando López Barrera_x0009_Se archiva por cuanto se respondió mediante oficio de salida No. 20233000077851 desde el correo del Director Nacional y fue remitido el día 17 de enero de 2023 a las 9:17 am."/>
    <d v="2023-01-24T00:00:00"/>
    <s v="Pdf"/>
    <s v="Si"/>
    <s v="N/A"/>
    <s v="Correo de direccion general"/>
  </r>
  <r>
    <x v="0"/>
    <x v="0"/>
    <x v="6"/>
    <s v="CUERPO DE BOMBEROS VOLUNTARIOS DE VILLANUEVA - BOLIVAR  "/>
    <x v="0"/>
    <x v="4"/>
    <s v="CAC. Entrega items de IVC Bomberos Villanueva Casanare. "/>
    <s v="Julio Alejandro Chamorro Cabrera  "/>
    <x v="0"/>
    <s v="SUBDIRECCIÓN ESTRATÉGICA Y DE COORDINACIÓN BOMBERIL "/>
    <x v="1"/>
    <x v="1"/>
    <s v="20231140206982  "/>
    <d v="2023-01-12T00:00:00"/>
    <s v="20232000080321_x0009_"/>
    <d v="2023-03-29T00:00:00"/>
    <n v="53"/>
    <x v="10"/>
    <x v="0"/>
    <m/>
    <m/>
    <m/>
    <s v="Si"/>
    <m/>
    <s v="Sin archivar y subir documentro confirma"/>
  </r>
  <r>
    <x v="0"/>
    <x v="0"/>
    <x v="7"/>
    <s v="WILSON MAYA S  "/>
    <x v="1"/>
    <x v="0"/>
    <s v="CAC. solicitud de concepto. "/>
    <s v="Ronny Estiven Romero Velandia"/>
    <x v="0"/>
    <s v="FORMULACIÓN, ACTUALIZACIÓN ,ACOMPAÑAMINETO NORMATIVO Y OPERATIVO"/>
    <x v="2"/>
    <x v="1"/>
    <s v="20231140207082  "/>
    <d v="2023-01-12T00:00:00"/>
    <n v="20232110078611"/>
    <d v="2023-06-26T00:00:00"/>
    <n v="110"/>
    <x v="11"/>
    <x v="0"/>
    <s v="30-01-2023 12:22 PM_x0009_Archivar_x0009_Ronny Estiven Romero Velandia_x0009_TRAMITADO CON: Al contestar cite este número: Radicado DNBC No. *20232110078611* **20232110078611 ** Bogotá D.C, 30-01-2023"/>
    <s v="N/A"/>
    <s v="Word"/>
    <s v="Si"/>
    <s v="N/A"/>
    <s v="Evidencia de envio en respuestasatencionciudadano@dnbc.gov.co."/>
  </r>
  <r>
    <x v="0"/>
    <x v="0"/>
    <x v="8"/>
    <s v="CUERPO DE BOMBEROS VOLUNTARIOS DEL SOCORRO  "/>
    <x v="0"/>
    <x v="0"/>
    <s v="CAC. DERECHO DE PETICION. "/>
    <s v="Edgar Alexander Maya Lopez "/>
    <x v="0"/>
    <s v="EDUCACIÓN NACIONAL PARA BOMBEROS  "/>
    <x v="2"/>
    <x v="1"/>
    <s v="20231140207142  "/>
    <d v="2023-01-12T00:00:00"/>
    <n v="20232140079631"/>
    <d v="2023-03-24T00:00:00"/>
    <n v="50"/>
    <x v="12"/>
    <x v="0"/>
    <s v="24-03-2023 10:50 AM_x0009_Archivar_x0009_Edgar Alexander Maya Lopez_x0009_Se da respuesta con radicado DNBC N° 20232140079631 el 24/03/2023"/>
    <d v="2023-03-24T00:00:00"/>
    <s v="Pdf"/>
    <s v="Si"/>
    <s v="N/A"/>
    <s v="N/A"/>
  </r>
  <r>
    <x v="0"/>
    <x v="0"/>
    <x v="9"/>
    <s v="CUERPO DE BOMBEROS VOLUNTARIOS DE MANIZALES  "/>
    <x v="0"/>
    <x v="0"/>
    <s v="CAC. ASESORIA JURIDICA. "/>
    <s v="Ronny Estiven Romero Velandia"/>
    <x v="0"/>
    <s v="FORMULACIÓN, ACTUALIZACIÓN ,ACOMPAÑAMINETO NORMATIVO Y OPERATIVO"/>
    <x v="0"/>
    <x v="0"/>
    <s v="20231140207182  "/>
    <d v="2023-01-13T00:00:00"/>
    <n v="20232110078511"/>
    <d v="2023-02-03T00:00:00"/>
    <n v="15"/>
    <x v="2"/>
    <x v="1"/>
    <s v="24-01-2023 13:44 PM_x0009_Archivar_x0009_Ronny Estiven Romero Velandia_x0009_TRAMITADO CON: Al contestar cite este número: Radicado DNBC No. * 20232110078511* 20232110078511 Bogotá D.C, 24/01/2023"/>
    <d v="2022-02-08T00:00:00"/>
    <s v="Pdf"/>
    <s v="Si"/>
    <s v="N/A"/>
    <s v="N/A"/>
  </r>
  <r>
    <x v="0"/>
    <x v="0"/>
    <x v="4"/>
    <s v="CONTRALORIA DELEGADA PARA EL SECTOR DE INFRAESTRUTURA CLAUDIA ISABEL BERBEO NOCUA  "/>
    <x v="3"/>
    <x v="3"/>
    <s v="CAC. Segunda reiteración Solicitud de información Sigedoc 2022EE0235278, – Denuncia 2022-237481-82111-D.  "/>
    <s v="_x0009_Carlos Armando López Barrera"/>
    <x v="1"/>
    <s v="GESTIÓN JURÍDICA"/>
    <x v="3"/>
    <x v="2"/>
    <s v="20231140207232  "/>
    <d v="2023-01-13T00:00:00"/>
    <n v="2023300007851"/>
    <d v="2023-06-26T00:00:00"/>
    <n v="109"/>
    <x v="13"/>
    <x v="2"/>
    <s v="26-01-2023 11:32 AM_x0009_Archivar_x0009_Carlos Armando López Barrera_x0009_Se archiva por cuanto la respuesta a los dos requerimiento remitidos por la Contraloría General de la República se dió mediante oficio de salida con radicado No. 2023300007851 y fue remitida vía correo electrónico el día 17 de enero de 2023 a las 9:57 am desde el correo del Director Nacional."/>
    <m/>
    <m/>
    <m/>
    <m/>
    <s v="Radicado de salida no existente, sin evidencia de respuesta"/>
  </r>
  <r>
    <x v="0"/>
    <x v="0"/>
    <x v="8"/>
    <s v="CUERPO DE BOMBEROS VOLUNTARIOS DEL SOCORRO  "/>
    <x v="0"/>
    <x v="0"/>
    <s v="CAC. DERECHO DE PETICION-FAVOR DAR ACUSE DE RECIBIDO. "/>
    <s v="Edgar Alexander Maya Lopez"/>
    <x v="0"/>
    <s v="EDUCACIÓN NACIONAL PARA BOMBEROS  "/>
    <x v="2"/>
    <x v="1"/>
    <s v="20231140207252  "/>
    <d v="2023-01-13T00:00:00"/>
    <n v="20232140079541"/>
    <d v="2023-03-23T00:00:00"/>
    <n v="48"/>
    <x v="14"/>
    <x v="0"/>
    <s v="24-03-2023 08:03 AM_x0009_Archivar_x0009_Edgar Alexander Maya Lopez_x0009_Se da respuesta con radicado DNBC 20232140079541"/>
    <d v="2023-03-24T00:00:00"/>
    <s v="Pdf"/>
    <s v="Si"/>
    <s v="N/A"/>
    <s v="N/A"/>
  </r>
  <r>
    <x v="0"/>
    <x v="0"/>
    <x v="2"/>
    <s v="CUERPO DE BOMBEROS VOLUNTARIOS DE ZIPAQUIRA  "/>
    <x v="0"/>
    <x v="2"/>
    <s v="CAC. SOLICITUD APOYO ASESORIA JURIDICA. "/>
    <s v="Ronny Estiven Romero Velandia"/>
    <x v="0"/>
    <s v="FORMULACIÓN, ACTUALIZACIÓN ,ACOMPAÑAMINETO NORMATIVO Y OPERATIVO"/>
    <x v="1"/>
    <x v="1"/>
    <s v="20231140207272  "/>
    <d v="2023-01-13T00:00:00"/>
    <s v="N/A"/>
    <d v="2023-01-16T00:00:00"/>
    <n v="1"/>
    <x v="6"/>
    <x v="1"/>
    <s v="24-01-2023 13:49 PM_x0009_Archivar_x0009_Ronny Estiven Romero Velandia_x0009_SE DIO TRAMITE REALIZANDO COMISIÓN Y DESPLAZAMIENTO DEL FUNCIONARIO RONNY ROMERO, EL DÍA 16 DE ENERO DE 2023."/>
    <s v="N/A"/>
    <s v="N/A"/>
    <s v="N/A"/>
    <s v="N/A"/>
    <s v="N/A"/>
  </r>
  <r>
    <x v="0"/>
    <x v="0"/>
    <x v="2"/>
    <s v="LUZ DARY INFANTE CHAVARRO  "/>
    <x v="1"/>
    <x v="0"/>
    <s v="CAC. DERECHO DE PETICION. "/>
    <s v="Melba Vidal "/>
    <x v="0"/>
    <s v="INSPECCIÓN, VIGILANCIA Y CONTROL "/>
    <x v="1"/>
    <x v="1"/>
    <s v="20231140207302  "/>
    <d v="2023-01-17T00:00:00"/>
    <n v="20232150080621"/>
    <d v="2023-03-31T00:00:00"/>
    <n v="52"/>
    <x v="15"/>
    <x v="0"/>
    <s v="04-07-2023 15:33 PM Archivar Melba Vidal Se asocia imagen y se sube en anexos soporte de envio por correo electrónico"/>
    <d v="2023-07-04T00:00:00"/>
    <s v="Pdf"/>
    <s v="Si"/>
    <s v="N/A"/>
    <m/>
  </r>
  <r>
    <x v="0"/>
    <x v="0"/>
    <x v="4"/>
    <s v="CONGRESISTA JOSE OCTAVIO CARDONA LEON  "/>
    <x v="3"/>
    <x v="0"/>
    <s v="CAC. Petición del congresista José Octavio Cardona. "/>
    <s v="Carlos Armando López Barrera "/>
    <x v="1"/>
    <s v="GESTIÓN JURÍDICA"/>
    <x v="3"/>
    <x v="2"/>
    <s v="20231140207432  "/>
    <d v="2023-01-17T00:00:00"/>
    <m/>
    <d v="2023-06-26T00:00:00"/>
    <n v="107"/>
    <x v="16"/>
    <x v="2"/>
    <m/>
    <m/>
    <m/>
    <m/>
    <m/>
    <m/>
  </r>
  <r>
    <x v="0"/>
    <x v="0"/>
    <x v="4"/>
    <s v="PROCURADURIA 83 JUDICIAL PARA LA CONCILIACIóN ADMINISTRATIVA BOGOTA  "/>
    <x v="3"/>
    <x v="1"/>
    <s v="CAC. Audiencia de Conciliación Radicado E-2022-734612 MARIA YULIANI RUDAS LOPEZ Y OTROS vs NACIÓN – MINISTERIO DE JUSTICIA Y DEL DERECHO Y OTRAS. "/>
    <s v="Carlos Armando López Barrera "/>
    <x v="1"/>
    <s v="GESTIÓN JURÍDICA"/>
    <x v="4"/>
    <x v="2"/>
    <s v="20231140207442  "/>
    <d v="2023-01-17T00:00:00"/>
    <s v="N/A"/>
    <d v="2023-02-17T00:00:00"/>
    <n v="23"/>
    <x v="17"/>
    <x v="0"/>
    <s v="26-01-2023 16:10 PM_x0009_Archivar_x0009_Carlos Armando López Barrera_x0009_Se archiva por cuanto es la citación a una audiencia de conciliación extrajudicial en derecho programada para el día 17 de febrero de 2023."/>
    <s v="N/A"/>
    <s v="N/A"/>
    <s v="N/A"/>
    <s v="N/A"/>
    <s v="N/A"/>
  </r>
  <r>
    <x v="0"/>
    <x v="0"/>
    <x v="2"/>
    <s v="LEIDY ROSAMAYA REYES ARIZA  "/>
    <x v="1"/>
    <x v="0"/>
    <s v="CAC. Derecho de Petición. "/>
    <s v="Ronny Estiven Romero Velandia"/>
    <x v="0"/>
    <s v="FORMULACIÓN, ACTUALIZACIÓN ,ACOMPAÑAMINETO NORMATIVO Y OPERATIVO"/>
    <x v="1"/>
    <x v="1"/>
    <s v="20231140207462  "/>
    <d v="2023-01-17T00:00:00"/>
    <n v="20232110078521"/>
    <d v="2023-01-30T00:00:00"/>
    <n v="9"/>
    <x v="5"/>
    <x v="1"/>
    <s v="4-01-2023 15:16 PM_x0009_Archivar_x0009_Ronny Estiven Romero Velandia_x0009_TRAMITADO CON: Al contestar cite este número: Radicado DNBC No. *20232110078521* **20232110078521** Bogotá D.C, 24-01-2023"/>
    <d v="2023-01-30T00:00:00"/>
    <s v="Pdf"/>
    <s v="Si"/>
    <s v="N/A"/>
    <s v="N/A"/>
  </r>
  <r>
    <x v="0"/>
    <x v="0"/>
    <x v="10"/>
    <s v="CUERPO DE BOMBEROS VOLUNTARIOS DE SAHAGUN  "/>
    <x v="0"/>
    <x v="2"/>
    <s v="CAC. Asesoría – entrega en propiedad de Vehículos asignados al Cuerpo de Bomberos. "/>
    <s v="Ronny Estiven Romero Velandia"/>
    <x v="0"/>
    <s v="FORMULACIÓN, ACTUALIZACIÓN ,ACOMPAÑAMINETO NORMATIVO Y OPERATIVO"/>
    <x v="0"/>
    <x v="0"/>
    <s v="20231140207522  "/>
    <d v="2023-01-17T00:00:00"/>
    <n v="20232110078631"/>
    <d v="2023-02-08T00:00:00"/>
    <n v="16"/>
    <x v="18"/>
    <x v="1"/>
    <s v="07-02-2023 15:35 PM_x0009_Archivar_x0009_Ronny Estiven Romero Velandia_x0009_TRAMITADO CON: Radicado DNBC No. *20232110078631* **20232110078631** Bogotá D.C, *31-01-2023*"/>
    <d v="2023-07-17T00:00:00"/>
    <s v="Pdf"/>
    <s v="Si"/>
    <s v="N/A"/>
    <m/>
  </r>
  <r>
    <x v="0"/>
    <x v="0"/>
    <x v="2"/>
    <s v="ALCALDIA MUNICIPAL DE FACATATIVA  "/>
    <x v="2"/>
    <x v="2"/>
    <s v="cac. SOLICITUD ORIENTACIÓN CIRCULAR 20202050064551. "/>
    <s v="Ronny Estiven Romero Velandia"/>
    <x v="0"/>
    <s v="FORMULACIÓN, ACTUALIZACIÓN ,ACOMPAÑAMINETO NORMATIVO Y OPERATIVO"/>
    <x v="2"/>
    <x v="1"/>
    <s v="20231140207552  "/>
    <d v="2023-01-17T00:00:00"/>
    <n v="20232110078531"/>
    <d v="2023-01-30T00:00:00"/>
    <n v="9"/>
    <x v="5"/>
    <x v="1"/>
    <s v="24-01-2023 15:41 PM_x0009_Archivar_x0009_Ronny Estiven Romero Velandia_x0009_TRAMITADO CON: Radicado DNBC No. * 20232110078531* 20232110078531 Bogotá D.C, 24-01-2022"/>
    <d v="2023-01-30T00:00:00"/>
    <s v="Pdf"/>
    <s v="Si"/>
    <s v="N/A"/>
    <s v="N/A"/>
  </r>
  <r>
    <x v="0"/>
    <x v="0"/>
    <x v="4"/>
    <s v="CONTRALORIA DELEGADA PARA EL SECTOR DE INFRAESTRUTURA CLAUDIA ISABEL BERBEO NUCUA  "/>
    <x v="3"/>
    <x v="1"/>
    <s v="CAC. Tercera Reiteración que requiere complemento al oficio de Respuesta DNBC 20233000077851 del 16/01/2023. solicitud Información – Denuncia 2022- 237481-82111-D. "/>
    <s v="Carlos Armando López Barrera "/>
    <x v="1"/>
    <s v="GESTIÓN JURÍDICA"/>
    <x v="3"/>
    <x v="2"/>
    <s v="20231140207792  "/>
    <d v="2023-01-18T00:00:00"/>
    <m/>
    <d v="2023-06-26T00:00:00"/>
    <n v="106"/>
    <x v="19"/>
    <x v="2"/>
    <s v="26-01-2023 11:53 AM_x0009_Archivar_x0009_Carlos Armando López Barrera_x0009_Se archiva por cuanto la reiteración y aporte de los nuevos documentos fue respondida mediante correo electrónico remitido el día 18 de enero de 2023 adjuntando lo solicitado. El correo se respondió desde el mail del Director Nacional"/>
    <m/>
    <m/>
    <m/>
    <m/>
    <s v="No se tiene evidencia de respuesta"/>
  </r>
  <r>
    <x v="0"/>
    <x v="0"/>
    <x v="2"/>
    <s v="LUIS ERWIN BERNAL  "/>
    <x v="1"/>
    <x v="0"/>
    <s v="CAC. Derecho de Petición. "/>
    <s v="Melba Vidal "/>
    <x v="0"/>
    <s v="INSPECCIÓN, VIGILANCIA Y CONTROL "/>
    <x v="1"/>
    <x v="1"/>
    <s v="20231140207822  "/>
    <d v="2023-01-18T00:00:00"/>
    <n v="20232150081371"/>
    <d v="2023-03-17T00:00:00"/>
    <n v="42"/>
    <x v="20"/>
    <x v="0"/>
    <s v="25-04-2023 17:13 PM_x0009_Archivar_x0009_Melba Vidal_x0009_respuesta enviada el 17 de abril del 2023 con radicado No 20232150081371"/>
    <d v="2023-04-17T00:00:00"/>
    <s v="Pdf"/>
    <s v="Si"/>
    <s v="N/A"/>
    <s v="N/A"/>
  </r>
  <r>
    <x v="0"/>
    <x v="0"/>
    <x v="4"/>
    <s v="HONORABLE SENADORA ESMERALDA HERNáNDEZ  "/>
    <x v="3"/>
    <x v="1"/>
    <s v="CAC. Derecho de Petición - Información. "/>
    <s v="Ronny Estiven Romero Velandia"/>
    <x v="0"/>
    <s v="FORMULACIÓN, ACTUALIZACIÓN ,ACOMPAÑAMINETO NORMATIVO Y OPERATIVO"/>
    <x v="5"/>
    <x v="3"/>
    <s v="20231140208192  "/>
    <d v="2023-01-19T00:00:00"/>
    <m/>
    <d v="2023-07-17T00:00:00"/>
    <n v="119"/>
    <x v="21"/>
    <x v="2"/>
    <s v="25-01-2023 15:23 PM_x0009_Archivar_x0009_Ronny Estiven Romero Velandia_x0009_INFORMATIVO"/>
    <m/>
    <m/>
    <m/>
    <m/>
    <s v="Se trata de un traslado de petición por congresista no un documento informativo, revisar si se dio respuesta con algún otro radicado de entrada (reiteración) y subir evidencia con numero de radicado de salida."/>
  </r>
  <r>
    <x v="0"/>
    <x v="0"/>
    <x v="7"/>
    <s v="JOHNATHAN JAVIER PAZ DELGADO  "/>
    <x v="1"/>
    <x v="0"/>
    <s v="CAC. Remisión Derecho de Petición Ticket N° GSC-2023-88769 - ATENCIÓN AL CIUDADANO UNGRD. "/>
    <s v="Edgar Alexander Maya Lopez "/>
    <x v="0"/>
    <s v="EDUCACIÓN NACIONAL PARA BOMBEROS  "/>
    <x v="0"/>
    <x v="0"/>
    <s v="20231140208342  "/>
    <d v="2023-01-19T00:00:00"/>
    <s v="_x0009_20232140082081"/>
    <d v="2023-04-27T00:00:00"/>
    <n v="67"/>
    <x v="22"/>
    <x v="0"/>
    <s v="27-04-2023 10:12 AM_x0009_Archivar_x0009_Edgar Alexander Maya Lopez_x0009_Se da respuesta con radicado DNBC N° 20232140082081, se envia el 27/04/2023"/>
    <d v="2023-04-27T00:00:00"/>
    <s v="Pdf"/>
    <s v="Si"/>
    <s v="N/A"/>
    <s v="N/A"/>
  </r>
  <r>
    <x v="0"/>
    <x v="0"/>
    <x v="4"/>
    <s v="CONGRESISTA JOSE OCTAVIO CARDONA LEON  "/>
    <x v="3"/>
    <x v="0"/>
    <s v="CAC. Derecho de Petición - Remisión por competencia.  "/>
    <s v="Ronny Estiven Romero Velandia"/>
    <x v="0"/>
    <s v="FORMULACIÓN, ACTUALIZACIÓN ,ACOMPAÑAMINETO NORMATIVO Y OPERATIVO"/>
    <x v="5"/>
    <x v="3"/>
    <s v="20231140208452  "/>
    <d v="2023-01-19T00:00:00"/>
    <m/>
    <d v="2023-07-17T00:00:00"/>
    <n v="119"/>
    <x v="21"/>
    <x v="2"/>
    <s v="25-01-2023 15:24 PM_x0009_Archivar_x0009_Ronny Estiven Romero Velandia_x0009_INFORMATIVO"/>
    <m/>
    <m/>
    <m/>
    <m/>
    <s v="Se trata de un traslado de petición por congresista no un documento informativo, revisar si se dio respuesta con algún otro radicado de entrada (reiteración) y subir evidencia con numero de radicado de salida."/>
  </r>
  <r>
    <x v="0"/>
    <x v="1"/>
    <x v="11"/>
    <s v="CUERPO DE BOMBEROS VOLUNTARIOS DE LERIDA - TOLIMA  "/>
    <x v="0"/>
    <x v="0"/>
    <s v="CI. Envio oficio solicitud. "/>
    <s v="Ronny Estiven Romero Velandia"/>
    <x v="0"/>
    <s v="FORMULACIÓN, ACTUALIZACIÓN ,ACOMPAÑAMINETO NORMATIVO Y OPERATIVO"/>
    <x v="2"/>
    <x v="1"/>
    <s v="20231140208542  "/>
    <d v="2023-01-20T00:00:00"/>
    <n v="20232110078621"/>
    <d v="2023-02-08T00:00:00"/>
    <n v="13"/>
    <x v="23"/>
    <x v="1"/>
    <s v="30-01-2023 15:49 PM_x0009_Archivar_x0009_Ronny Estiven Romero Velandia_x0009_TRAMITADO CON: Radicado DNBC No. *20232110078621* **20232110078621** Bogotá D.C, 30-01-2022"/>
    <d v="2023-07-17T00:00:00"/>
    <s v="Pdf"/>
    <s v="Si"/>
    <s v="N/A"/>
    <m/>
  </r>
  <r>
    <x v="0"/>
    <x v="0"/>
    <x v="4"/>
    <s v="SUANY ARENAS ARBELAEZ  "/>
    <x v="1"/>
    <x v="0"/>
    <s v="CAC. Pregunta. "/>
    <s v="Ronny Estiven Romero Velandia"/>
    <x v="0"/>
    <s v="FORMULACIÓN, ACTUALIZACIÓN ,ACOMPAÑAMINETO NORMATIVO Y OPERATIVO"/>
    <x v="2"/>
    <x v="1"/>
    <s v="20231140208712  "/>
    <d v="2023-01-20T00:00:00"/>
    <n v="20232110078581"/>
    <d v="2023-02-08T00:00:00"/>
    <n v="13"/>
    <x v="23"/>
    <x v="1"/>
    <s v="30-01-2023 12:23 PM_x0009_Archivar_x0009_Ronny Estiven Romero Velandia_x0009_TRAMITADO CON: Al contestar cite este número: Radicado DNBC No. *20232110078581* 20232110078581 Bogotá 26/01/2023"/>
    <d v="2023-07-17T00:00:00"/>
    <s v="Pdf"/>
    <s v="Si"/>
    <s v="N/A"/>
    <m/>
  </r>
  <r>
    <x v="0"/>
    <x v="0"/>
    <x v="4"/>
    <s v="PROCURADURIA DELEGADA DISCIPLINARIA DE INSTRUCCIóN 6: PRIMERA PARA LA CONTRATACION ESTATAL  "/>
    <x v="3"/>
    <x v="3"/>
    <s v="CAC. OFICIO P1DCE No. 0189 DE 23/01/2023 - REQUERIMIENTO URGENTE DE INFORMACIÓN (EXPEDIENTE D-2020-1461345 PROCURADURÍA GENERAL DE LA NACIÓN).  "/>
    <s v="Carlos Armando López Barrera "/>
    <x v="2"/>
    <s v="GESTIÓN CONTRACTUAL "/>
    <x v="3"/>
    <x v="2"/>
    <s v="20231140209042  "/>
    <d v="2023-01-23T00:00:00"/>
    <s v="N/A"/>
    <d v="2023-03-01T00:00:00"/>
    <n v="27"/>
    <x v="24"/>
    <x v="0"/>
    <s v="21-03-2023 11:11 AM_x0009_Archivar_x0009_Alvaro Perez_x0009_SE DA RESPUESTA MEDIANTE CORREO ELECTRONICO DE EL DIRECTOR NACIONAL ENCARGADO EL DIA 01/03/2023."/>
    <s v="N/A"/>
    <s v="N/A"/>
    <s v="Si"/>
    <s v="N/A"/>
    <s v="Se responde por correo de Direccion general"/>
  </r>
  <r>
    <x v="0"/>
    <x v="0"/>
    <x v="3"/>
    <s v="FOCUS LEGAL GROUP SAS JORGE HERNAN QUICENO SANCHEZ  "/>
    <x v="4"/>
    <x v="0"/>
    <s v="CAC. RADICACION DERECHO DE PETICION - JORGE ALONSO AVENDAÑO ARBOLEDA. "/>
    <s v="Ronny Estiven Romero Velandia"/>
    <x v="0"/>
    <s v="FORMULACIÓN, ACTUALIZACIÓN ,ACOMPAÑAMINETO NORMATIVO Y OPERATIVO"/>
    <x v="1"/>
    <x v="1"/>
    <s v="20231140209182  "/>
    <d v="2023-01-23T00:00:00"/>
    <n v="20232110078591"/>
    <d v="2023-01-31T00:00:00"/>
    <n v="6"/>
    <x v="25"/>
    <x v="1"/>
    <s v="27-01-2023 10:28 AM_x0009_Archivar_x0009_Ronny Estiven Romero Velandia_x0009_TRAMITADO CON: Radicado DNBC No. * 20232110078591 * ** 20232110078591 ** Bogotá D.C, 27-01-2022"/>
    <d v="2023-02-08T00:00:00"/>
    <s v="Pdf"/>
    <s v="Si"/>
    <s v="N/A"/>
    <s v="N/A"/>
  </r>
  <r>
    <x v="0"/>
    <x v="0"/>
    <x v="12"/>
    <s v="CUERPO DE BOMBEROS VOLUNTARIOS DE ARMENIA QUINDIO  "/>
    <x v="0"/>
    <x v="0"/>
    <s v="CAC. Protocolización de junta directiva. "/>
    <s v="Ronny Estiven Romero Velandia"/>
    <x v="0"/>
    <s v="FORMULACIÓN, ACTUALIZACIÓN ,ACOMPAÑAMINETO NORMATIVO Y OPERATIVO"/>
    <x v="0"/>
    <x v="0"/>
    <s v="20231140209292  "/>
    <d v="2023-01-24T00:00:00"/>
    <n v="20232110078711"/>
    <d v="2023-02-13T00:00:00"/>
    <n v="14"/>
    <x v="1"/>
    <x v="1"/>
    <s v="08-02-2023 11:16 AM_x0009_Archivar_x0009_Ronny Estiven Romero Velandia_x0009_TRAMITADO CON: Radicado DNBC No. * 20232110078711* Bogotá D.C, 27-09-2022"/>
    <d v="2023-07-17T00:00:00"/>
    <s v="Pdf"/>
    <s v="Si"/>
    <s v="N/A"/>
    <m/>
  </r>
  <r>
    <x v="0"/>
    <x v="0"/>
    <x v="5"/>
    <s v="ALCALDIA SOATA BOYACA Secretaria de planeacion e infraestructura  "/>
    <x v="2"/>
    <x v="2"/>
    <s v="CAC. Solicitud información para la prestación del servicio esencial de Bomberos. "/>
    <s v="Ronny Estiven Romero Velandia"/>
    <x v="0"/>
    <s v="FORMULACIÓN, ACTUALIZACIÓN ,ACOMPAÑAMINETO NORMATIVO Y OPERATIVO"/>
    <x v="1"/>
    <x v="1"/>
    <s v="20231140209462  "/>
    <d v="2023-01-24T00:00:00"/>
    <n v="20232110078601"/>
    <d v="2023-01-31T00:00:00"/>
    <n v="5"/>
    <x v="26"/>
    <x v="1"/>
    <s v="08-02-2023 11:19 AM_x0009_Archivar_x0009_Ronny Estiven Romero Velandia_x0009_TRAMITADO: Radicado DNBC No. *20232110078601* **20232110078601** Bogotá D.C, 27/01/2023"/>
    <d v="2023-02-08T00:00:00"/>
    <s v="Pdf"/>
    <s v="Si"/>
    <s v="N/A"/>
    <s v="N/A"/>
  </r>
  <r>
    <x v="0"/>
    <x v="0"/>
    <x v="4"/>
    <s v="EDGARDO MANDON ARENAS "/>
    <x v="1"/>
    <x v="3"/>
    <s v="CAC. RESPUESTA AL OFICIO CNSC RADICADO NO 2023RS001874 Y REITERACIÓN DE LA SOLICITUD. "/>
    <s v="MARYOLY DIAZ "/>
    <x v="2"/>
    <s v="GESTIÓN TALENTO HUMANO "/>
    <x v="2"/>
    <x v="1"/>
    <s v="20231140209792  "/>
    <d v="2023-01-25T00:00:00"/>
    <m/>
    <d v="2023-06-26T00:00:00"/>
    <n v="101"/>
    <x v="27"/>
    <x v="2"/>
    <m/>
    <m/>
    <m/>
    <m/>
    <m/>
    <m/>
  </r>
  <r>
    <x v="0"/>
    <x v="0"/>
    <x v="5"/>
    <s v="CARMEN CAMARGO  "/>
    <x v="1"/>
    <x v="2"/>
    <s v="CAC, requerimiento intervención urgente CVBTUTA.pdf. "/>
    <s v="Melba Vidal "/>
    <x v="0"/>
    <s v="INSPECCIÓN, VIGILANCIA Y CONTROL "/>
    <x v="1"/>
    <x v="1"/>
    <s v="20231140210212  "/>
    <d v="2023-01-30T00:00:00"/>
    <n v="20232150080311"/>
    <d v="2023-03-29T00:00:00"/>
    <n v="41"/>
    <x v="28"/>
    <x v="0"/>
    <s v="25-04-2023 17:27 PM_x0009_Archivar_x0009_Melba Vidal_x0009_Respuesta enviada el 29 de marzo del 2023 con radicado No 20232150080311"/>
    <d v="2023-07-17T00:00:00"/>
    <s v="Pdf"/>
    <s v="Si"/>
    <s v="N/A"/>
    <m/>
  </r>
  <r>
    <x v="0"/>
    <x v="0"/>
    <x v="4"/>
    <s v="JULIO CESAR GARCIA TRIANA  "/>
    <x v="1"/>
    <x v="3"/>
    <s v="CAC. Solicitud certificación contratos 082-2022 y 164-2022. "/>
    <s v="Carlos Armando López Barrera "/>
    <x v="2"/>
    <s v="GESTIÓN CONTRACTUAL "/>
    <x v="4"/>
    <x v="2"/>
    <s v="20231140210382  "/>
    <d v="2023-01-30T00:00:00"/>
    <s v="N/A"/>
    <d v="2023-02-02T00:00:00"/>
    <n v="3"/>
    <x v="9"/>
    <x v="1"/>
    <s v="14-02-2023 11:24 AM_x0009_Archivar_x0009_Alvaro Perez_x0009_SE DA RESPUESTQA MEDIANTE CORREO ELECTRONICO DE Respuestasatencionciudadano@dnbc.gov.co EL DIA 02 /02/2023."/>
    <s v="N/A"/>
    <s v="N/A"/>
    <s v="Si"/>
    <s v="N/A"/>
    <s v="Evidencia correo contratacion"/>
  </r>
  <r>
    <x v="0"/>
    <x v="0"/>
    <x v="2"/>
    <s v="CUERPO DE BOMBEROS VOLUNTARIOS DE NILO  "/>
    <x v="0"/>
    <x v="2"/>
    <s v="CAC. VEHICULOS EN CUSTODIA DE LA ALCALDIA. "/>
    <s v="Ronny Estiven Romero Velandia"/>
    <x v="0"/>
    <s v="FORMULACIÓN, ACTUALIZACIÓN ,ACOMPAÑAMINETO NORMATIVO Y OPERATIVO"/>
    <x v="1"/>
    <x v="1"/>
    <s v="20231140210392  "/>
    <d v="2023-01-30T00:00:00"/>
    <n v="20232110078671"/>
    <d v="2023-02-27T00:00:00"/>
    <n v="20"/>
    <x v="29"/>
    <x v="0"/>
    <s v="03-02-2023 14:38 PM_x0009_Archivar_x0009_Ronny Estiven Romero Velandia_x0009_TRAMITADO CON: Radicado DNBC No. *20232110078671* **20232110078671** Bogotá D.C, 03/02/2023"/>
    <s v="N/A"/>
    <s v="N/A"/>
    <s v="Si"/>
    <s v="N/A"/>
    <s v="SE realiza envio correo respuestas atencionciudadano pero no se sube documento con firma a radicado de salida"/>
  </r>
  <r>
    <x v="0"/>
    <x v="1"/>
    <x v="2"/>
    <s v="PROCURADURIA PROVINCIAL DE INSTRUCCION FUSAGASUGA  "/>
    <x v="3"/>
    <x v="3"/>
    <s v="CI. Comunica oficio 327 Procuraduría Fusagasugá. Seguimiento preventivo al servicio bomberil de Sibaté (Cundinamarca)  "/>
    <s v="Melba Vidal "/>
    <x v="0"/>
    <s v="INSPECCIÓN, VIGILANCIA Y CONTROL "/>
    <x v="3"/>
    <x v="2"/>
    <s v="20231140210412  "/>
    <d v="2023-01-30T00:00:00"/>
    <n v="20232150079161"/>
    <d v="2023-03-09T00:00:00"/>
    <n v="28"/>
    <x v="30"/>
    <x v="0"/>
    <s v="25-04-2023 17:05 PM_x0009_Archivar_x0009_Melba Vidal_x0009_Se envía respuesta el 9 de marzo del 2023 con radicado No 20232150079161"/>
    <d v="2023-03-09T00:00:00"/>
    <s v="Pdf"/>
    <s v="Si"/>
    <s v="N/A"/>
    <s v="N/A"/>
  </r>
  <r>
    <x v="0"/>
    <x v="0"/>
    <x v="4"/>
    <s v="DAVID TARAZONA PERIODISTA Y EDITOR DE MONGABAY LATAM  "/>
    <x v="1"/>
    <x v="0"/>
    <s v="CAC. Remisión Derecho de Petición Ticket Nº GSC-2022-85523 - ATENCIÓN AL CIUDADANO UNGRD.  "/>
    <s v="Luis Alberto Valencia Pulido"/>
    <x v="0"/>
    <s v="COORDINACIÓN OPERATIVA"/>
    <x v="2"/>
    <x v="1"/>
    <s v="20231140210422  "/>
    <d v="2023-01-30T00:00:00"/>
    <s v="20232120079081-_x0009_20232120079071_x0009_"/>
    <d v="2023-02-28T00:00:00"/>
    <n v="21"/>
    <x v="31"/>
    <x v="0"/>
    <s v="01-03-2023 10:56 AM_x0009_Archivar_x0009_Luis Alberto Valencia Pulido_x0009_Se brindo respuesta el día 22-02-2023, se adjunta soportes."/>
    <s v="N/A"/>
    <s v="N/A"/>
    <s v="Si"/>
    <s v="N/A"/>
    <s v="SE realiza envio correo respuestas atencionciudadano pero no se sube documento con firma a radicado de salida"/>
  </r>
  <r>
    <x v="0"/>
    <x v="0"/>
    <x v="2"/>
    <s v="JAVIER RODRIGUEZ  "/>
    <x v="0"/>
    <x v="2"/>
    <s v="CAC. Derecho de petición. "/>
    <s v="Melba Vidal "/>
    <x v="0"/>
    <s v="INSPECCIÓN, VIGILANCIA Y CONTROL "/>
    <x v="1"/>
    <x v="1"/>
    <s v="20231140210482  "/>
    <d v="2023-01-31T00:00:00"/>
    <s v="_x0009_20232150079751"/>
    <d v="2023-04-26T00:00:00"/>
    <n v="58"/>
    <x v="3"/>
    <x v="0"/>
    <m/>
    <d v="2023-04-26T00:00:00"/>
    <s v="Pdf"/>
    <s v="Si"/>
    <s v="N/A"/>
    <s v="Radicado de entrada sin archivar"/>
  </r>
  <r>
    <x v="0"/>
    <x v="0"/>
    <x v="4"/>
    <s v="CONTRALORIA DELEGADA PARA EL SECTOR DE INFRAESTRUTURA CAROLINA SANCHEZ BRAVO  "/>
    <x v="3"/>
    <x v="3"/>
    <s v="CAC. Segunda reiteración solicitud Información faltante Respuesta (20223130072381 – 20223130076161) a Oficio 2022EE0193283 Actuación Fiscal - Denuncia 2022-249899-82111-D- asignación SIGEDOC 2022ER01455824. "/>
    <s v="Alvaro Perez"/>
    <x v="2"/>
    <s v="GESTIÓN CONTRACTUAL "/>
    <x v="3"/>
    <x v="2"/>
    <s v="20231140210892  "/>
    <d v="2023-02-01T00:00:00"/>
    <s v="_x0009_20233130078651"/>
    <d v="2023-02-01T00:00:00"/>
    <n v="0"/>
    <x v="32"/>
    <x v="1"/>
    <s v="14-02-2023 11:47 AM_x0009_Archivar_x0009_Alvaro Perez_x0009_se da respuesta mediante correo electronico de respuestasciudadano@dnbc.gov.co el dia 01/02/2023."/>
    <s v="N/A"/>
    <s v="Word"/>
    <s v="Si"/>
    <s v="N/A"/>
    <s v="No se carga documento con firma"/>
  </r>
  <r>
    <x v="0"/>
    <x v="0"/>
    <x v="9"/>
    <s v="CUERPO DE BOMBEROS VOLUNTARIOS BELALCAZAR CALDAS  "/>
    <x v="0"/>
    <x v="0"/>
    <s v="CAC. Traslado por competencia - solicitud del Cuerpo de Bomberos Voluntario de Belalcazar -Caldas. "/>
    <s v="Ronny Estiven Romero Velandia"/>
    <x v="0"/>
    <s v="FORMULACIÓN, ACTUALIZACIÓN ,ACOMPAÑAMINETO NORMATIVO Y OPERATIVO"/>
    <x v="0"/>
    <x v="0"/>
    <s v="20231140211072  "/>
    <d v="2023-02-01T00:00:00"/>
    <n v="20232110079011"/>
    <d v="2023-03-03T00:00:00"/>
    <n v="22"/>
    <x v="33"/>
    <x v="1"/>
    <s v="20-02-2023 10:25 AM_x0009_Archivar_x0009_Ronny Estiven Romero Velandia_x0009_TRAMITADO CON: Radicado DNBC No. * 20232110079011* **20232110079011** Bogotá D.C, 20/02/2023"/>
    <d v="2023-07-17T00:00:00"/>
    <s v="Pdf"/>
    <s v="Si"/>
    <s v="N/A"/>
    <m/>
  </r>
  <r>
    <x v="0"/>
    <x v="0"/>
    <x v="13"/>
    <s v="CUERPO DE BOMBEROS VOLUNTARIOS DE MIRANDA  "/>
    <x v="0"/>
    <x v="0"/>
    <s v="CAC. Solicitud de un concepto jurídico.  "/>
    <s v="Ronny Estiven Romero Velandia"/>
    <x v="0"/>
    <s v="FORMULACIÓN, ACTUALIZACIÓN ,ACOMPAÑAMINETO NORMATIVO Y OPERATIVO"/>
    <x v="0"/>
    <x v="0"/>
    <s v="20231140211092  "/>
    <d v="2023-02-01T00:00:00"/>
    <n v="20232110078831"/>
    <d v="2023-02-16T00:00:00"/>
    <n v="11"/>
    <x v="34"/>
    <x v="1"/>
    <s v="13-02-2023 16:18 PM_x0009_Archivar_x0009_Ronny Estiven Romero Velandia_x0009_TRAMITADO CON: Radicado DNBC No. *20232110078831* **20232110078831** Bogotá D.C, 13-02-2023"/>
    <d v="2023-02-16T00:00:00"/>
    <s v="Pdf"/>
    <s v="Si"/>
    <s v="N/A"/>
    <s v="N/A"/>
  </r>
  <r>
    <x v="0"/>
    <x v="0"/>
    <x v="6"/>
    <s v="FUNDACION CENTRO HISTORICO DE CARTAGENA  "/>
    <x v="4"/>
    <x v="0"/>
    <s v="CAC. CONSULTA BOMBEROS NACIONAL.  "/>
    <s v="Edgar Alexander Maya Lopez"/>
    <x v="0"/>
    <s v="EDUCACIÓN NACIONAL PARA BOMBEROS  "/>
    <x v="2"/>
    <x v="1"/>
    <s v="20231140211132  "/>
    <d v="2023-02-01T00:00:00"/>
    <n v="20232140079301"/>
    <d v="2023-03-02T00:00:00"/>
    <n v="21"/>
    <x v="31"/>
    <x v="0"/>
    <s v="06-03-2023 08:57 AM_x0009_Archivar_x0009_Edgar Alexander Maya Lopez_x0009_Se da respuesta con radicado DNBC 20232140079301 Se envia 02/03/2023"/>
    <d v="2023-03-02T00:00:00"/>
    <s v="Pdf"/>
    <s v="Si"/>
    <s v="N/A"/>
    <s v="N/A"/>
  </r>
  <r>
    <x v="0"/>
    <x v="0"/>
    <x v="4"/>
    <s v="CONTRALORIA GENERAL DE LA NACION VIGILANCIA FISCAL SECTOR INFRAESTRUCTURA  "/>
    <x v="3"/>
    <x v="3"/>
    <s v="CAC: SOLICITUD DE INFORMACIÓN RELACIONADA AL SEGUIMIENTO Y CONTROL DE LA DENUNCIA 2022-252859-82111-D - ORDEN DE COMPRA No. 56640 "/>
    <s v="Carlos Armando López Barrera "/>
    <x v="1"/>
    <s v="GESTIÓN JURÍDICA"/>
    <x v="3"/>
    <x v="2"/>
    <s v="20231140211282  "/>
    <d v="2023-02-02T00:00:00"/>
    <m/>
    <d v="2023-06-26T00:00:00"/>
    <n v="95"/>
    <x v="35"/>
    <x v="2"/>
    <m/>
    <m/>
    <m/>
    <m/>
    <m/>
    <m/>
  </r>
  <r>
    <x v="0"/>
    <x v="0"/>
    <x v="2"/>
    <s v="ALCALDÍA SUESCA CUNDINAMARCA CUNDINAMARCA "/>
    <x v="2"/>
    <x v="0"/>
    <s v="CAC. Solicitud de Acompañamiento en cumplimiento al principio de subsidiariedad, acorde a la Ley 1575 de 2012. "/>
    <s v="Ronny Estiven Romero Velandia"/>
    <x v="0"/>
    <s v="FORMULACIÓN, ACTUALIZACIÓN ,ACOMPAÑAMINETO NORMATIVO Y OPERATIVO"/>
    <x v="1"/>
    <x v="1"/>
    <s v="20231140211342  "/>
    <d v="2023-02-03T00:00:00"/>
    <n v="20232110079021"/>
    <d v="2023-03-03T00:00:00"/>
    <n v="20"/>
    <x v="29"/>
    <x v="0"/>
    <s v="22-02-2023 09:58 AM_x0009_Archivar_x0009_Ronny Estiven Romero Velandia_x0009_TRAMITADO CON: Radicado DNBC No. *20232110079021* **20232110079021** Bogotá D.C, 20/02/2023"/>
    <d v="2023-07-17T00:00:00"/>
    <s v="Pdf"/>
    <s v="Si"/>
    <s v="N/A"/>
    <m/>
  </r>
  <r>
    <x v="0"/>
    <x v="0"/>
    <x v="5"/>
    <s v="GOBERNACIÓN DE BOYACA SECRETARIO DE GOBIERNO Y ACCION COMUNAL  "/>
    <x v="2"/>
    <x v="0"/>
    <s v="CAC. Consulta coordinador Ejecutivo Bomberos de Boyacá. "/>
    <s v="Ronny Estiven Romero Velandia"/>
    <x v="0"/>
    <s v="FORMULACIÓN, ACTUALIZACIÓN ,ACOMPAÑAMINETO NORMATIVO Y OPERATIVO"/>
    <x v="0"/>
    <x v="0"/>
    <s v="20231140211412  "/>
    <d v="2023-02-03T00:00:00"/>
    <n v="20232110078781"/>
    <d v="2023-02-16T00:00:00"/>
    <n v="9"/>
    <x v="5"/>
    <x v="1"/>
    <s v="13-02-2023 09:16 AM_x0009_Archivar_x0009_Ronny Estiven Romero Velandia_x0009_TRAMITADO CON: Radicado DNBC No. *20232110078781* **20232110078781** Bogotá D.C, 13-02-2023"/>
    <d v="2023-02-16T00:00:00"/>
    <s v="Pdf"/>
    <s v="Si"/>
    <s v="N/A"/>
    <s v="N/A"/>
  </r>
  <r>
    <x v="0"/>
    <x v="0"/>
    <x v="1"/>
    <s v="CUERPO DE BOMBEROS VOLUNTARIOS DE YUMBO  "/>
    <x v="0"/>
    <x v="0"/>
    <s v="CAC. SOLICITUD DE INFORMACIÓN. "/>
    <s v="Ronny Estiven Romero Velandia"/>
    <x v="0"/>
    <s v="FORMULACIÓN, ACTUALIZACIÓN ,ACOMPAÑAMINETO NORMATIVO Y OPERATIVO"/>
    <x v="1"/>
    <x v="1"/>
    <s v="20231140211442  "/>
    <d v="2023-02-03T00:00:00"/>
    <n v="20232110079031"/>
    <d v="2023-03-03T00:00:00"/>
    <n v="20"/>
    <x v="29"/>
    <x v="0"/>
    <s v="21-02-2023 11:12 AM_x0009_Archivar_x0009_Ronny Estiven Romero Velandia_x0009_TRAMITADO CON: Radicado DNBC No. *20232110079031* **20232110079031** Bogotá D.C, 21-02-2023"/>
    <d v="2023-07-17T00:00:00"/>
    <s v="Pdf"/>
    <s v="Si"/>
    <s v="N/A"/>
    <m/>
  </r>
  <r>
    <x v="0"/>
    <x v="1"/>
    <x v="7"/>
    <s v="CUERPO DE BOMBEROS VOLUNTARIOS DE OSPINA  "/>
    <x v="0"/>
    <x v="1"/>
    <s v="CI. Derecho de petición. "/>
    <s v="Luis Alberto Valencia Pulido "/>
    <x v="0"/>
    <s v="FORTALECIMIENTO BOMBERIL PARA LA RESPUESTA "/>
    <x v="1"/>
    <x v="1"/>
    <s v="20231140211452  "/>
    <d v="2023-02-03T00:00:00"/>
    <n v="20232130084761"/>
    <d v="2023-06-08T00:00:00"/>
    <n v="84"/>
    <x v="36"/>
    <x v="0"/>
    <s v="05-06-2023 11:32 AM Archivar ALEJANDRA MOSQUERA HURTADO Se archiva porque se da respuesta mediante correo electronico al peticionario."/>
    <d v="2023-07-17T00:00:00"/>
    <s v="Pdf"/>
    <s v="Si"/>
    <s v="N/A"/>
    <m/>
  </r>
  <r>
    <x v="0"/>
    <x v="0"/>
    <x v="1"/>
    <s v="JUAN VALDEZ  "/>
    <x v="1"/>
    <x v="0"/>
    <s v="CAC. SOLICITUD DE INFORMACIÓN Y ACLARACIÓN DE TEMAS.  "/>
    <s v="Ronny Estiven Romero Velandia"/>
    <x v="0"/>
    <s v="FORMULACIÓN, ACTUALIZACIÓN ,ACOMPAÑAMINETO NORMATIVO Y OPERATIVO"/>
    <x v="0"/>
    <x v="0"/>
    <s v="20231140211462  "/>
    <d v="2023-02-03T00:00:00"/>
    <n v="20232110079041"/>
    <d v="2023-03-03T00:00:00"/>
    <n v="20"/>
    <x v="29"/>
    <x v="1"/>
    <s v="21-02-2023 14:53 PM_x0009_Archivar_x0009_Ronny Estiven Romero Velandia_x0009_TRAMITADO CON: Radicado DNBC No. * 20232110079041 * ** 20232110079041 ** Bogotá D.C, 21-02-2023"/>
    <d v="2023-07-17T00:00:00"/>
    <s v="Pdf"/>
    <s v="Si"/>
    <s v="N/A"/>
    <m/>
  </r>
  <r>
    <x v="0"/>
    <x v="0"/>
    <x v="5"/>
    <s v="ALCALDIA DE MONIQUIRA - BOYACA  "/>
    <x v="2"/>
    <x v="0"/>
    <s v="CAC. Solicitud, convenio 039 del 23 de enero del 2023 CBV Combita - Boyacá. "/>
    <s v="Ronny Estiven Romero Velandia"/>
    <x v="0"/>
    <s v="FORMULACIÓN, ACTUALIZACIÓN ,ACOMPAÑAMINETO NORMATIVO Y OPERATIVO"/>
    <x v="0"/>
    <x v="0"/>
    <s v="20231140211592  "/>
    <d v="2023-02-03T00:00:00"/>
    <n v="20232110079051"/>
    <d v="2023-03-03T00:00:00"/>
    <n v="20"/>
    <x v="29"/>
    <x v="1"/>
    <s v="21-02-2023 16:35 PM_x0009_Archivar_x0009_Ronny Estiven Romero Velandia_x0009_TRAMITADO CON: Radicado DNBC No. *20232110079051* **20232110079051** Bogotá D.C, 21-02-2023"/>
    <d v="2023-07-17T00:00:00"/>
    <s v="Pdf"/>
    <s v="Si"/>
    <s v="N/A"/>
    <m/>
  </r>
  <r>
    <x v="0"/>
    <x v="0"/>
    <x v="1"/>
    <s v="JESSICA MANRIQUE ULLOA  "/>
    <x v="1"/>
    <x v="5"/>
    <s v="CAC. Solicitud de respuesta para la queja que se emitió el pasado 14 de junio de 2022, cual se radico con número 202211400156962. "/>
    <s v="Melba Vidal "/>
    <x v="0"/>
    <s v="INSPECCIÓN, VIGILANCIA Y CONTROL "/>
    <x v="1"/>
    <x v="1"/>
    <s v="20231140211612  "/>
    <d v="2023-02-03T00:00:00"/>
    <n v="20232150082871"/>
    <d v="2023-04-27T00:00:00"/>
    <n v="56"/>
    <x v="37"/>
    <x v="0"/>
    <s v="04-07-2023 16:11 PM Archivar Melba Vidal se asocia imagen y se sube soporte de envío en anexos documentos"/>
    <d v="2023-07-04T00:00:00"/>
    <s v="Pdf"/>
    <s v="Si"/>
    <s v="N/A"/>
    <m/>
  </r>
  <r>
    <x v="0"/>
    <x v="0"/>
    <x v="1"/>
    <s v="BENEMERITO CUERPO DE BOMBEROS VOLUNTARIOS TULUA - DEPARTAMENTO DE EDUCACIÓN  "/>
    <x v="0"/>
    <x v="0"/>
    <s v="CAC. Derecho de Petición. "/>
    <s v="Edgar Alexander Maya Lopez"/>
    <x v="0"/>
    <s v="EDUCACIÓN NACIONAL PARA BOMBEROS  "/>
    <x v="1"/>
    <x v="1"/>
    <s v="20231140211622  "/>
    <d v="2023-02-03T00:00:00"/>
    <n v="20232140082171"/>
    <d v="2023-04-27T00:00:00"/>
    <n v="56"/>
    <x v="37"/>
    <x v="0"/>
    <s v="27-04-2023 10:25 AM_x0009_Archivar_x0009_Edgar Alexander Maya Lopez_x0009_Se da respuesta con radicado DNBC N°20232140082171 se envia el 27/04/23"/>
    <d v="2023-04-27T00:00:00"/>
    <s v="Pdf"/>
    <s v="Si"/>
    <s v="N/A"/>
    <s v="N/A"/>
  </r>
  <r>
    <x v="0"/>
    <x v="1"/>
    <x v="13"/>
    <s v="CUERPO DE BOMBEROS VOLUNTARIOS DE MIRANDA  "/>
    <x v="0"/>
    <x v="0"/>
    <s v="CI. Consulta jurídica. "/>
    <s v="Ronny Estiven Romero Velandia"/>
    <x v="0"/>
    <s v="FORMULACIÓN, ACTUALIZACIÓN ,ACOMPAÑAMINETO NORMATIVO Y OPERATIVO"/>
    <x v="1"/>
    <x v="1"/>
    <s v="20231140211662  "/>
    <d v="2023-02-03T00:00:00"/>
    <n v="20232110079101"/>
    <d v="2023-03-10T00:00:00"/>
    <n v="25"/>
    <x v="38"/>
    <x v="0"/>
    <m/>
    <d v="2023-03-10T00:00:00"/>
    <s v="Pdf"/>
    <s v="Si"/>
    <s v="N/A"/>
    <s v="N/A"/>
  </r>
  <r>
    <x v="0"/>
    <x v="0"/>
    <x v="4"/>
    <s v="PROCURADURIA DELEGADA DISCIPLINARIA DE INSTRUCCIóN 6: PRIMERA PARA LA CONTRATACION ESTATAL  "/>
    <x v="3"/>
    <x v="3"/>
    <s v="CAC: REITERACIÓN: OFICIO P1DCE No. 0189 DE 23/01/2023 - REQUERIMIENTO No. 20231140209042 (EXPEDIENTE D-2020-1461345 PROCURADURÍA GENERAL DE LA NACIÓN) "/>
    <s v="Alvaro Perez"/>
    <x v="2"/>
    <s v="GESTIÓN CONTRACTUAL "/>
    <x v="3"/>
    <x v="2"/>
    <s v="20231140211682  "/>
    <d v="2023-02-06T00:00:00"/>
    <s v="N/A"/>
    <d v="2023-03-01T00:00:00"/>
    <n v="17"/>
    <x v="39"/>
    <x v="0"/>
    <s v="21-03-2023 11:00 AM_x0009_Archivar_x0009_Alvaro Perez_x0009_SE DA RESPUESTA MEDIANTE CORREO ELECTRONICO DEL DIRECTOR ENCARGADO EL DIA 01/03/2023."/>
    <s v="N/A"/>
    <s v="N/A"/>
    <s v="Si"/>
    <s v="N/A"/>
    <s v="Se realiza respuesta via correo contratacion "/>
  </r>
  <r>
    <x v="0"/>
    <x v="0"/>
    <x v="2"/>
    <s v="CUERPO DE BOMBEROS VOLUNTARIOS DE NILO  "/>
    <x v="0"/>
    <x v="2"/>
    <s v="CAC: apoyo jurídico "/>
    <s v="Ronny Estiven Romero Velandia"/>
    <x v="0"/>
    <s v="FORMULACIÓN, ACTUALIZACIÓN ,ACOMPAÑAMINETO NORMATIVO Y OPERATIVO"/>
    <x v="1"/>
    <x v="1"/>
    <s v="20231140211692  "/>
    <d v="2023-02-07T00:00:00"/>
    <s v="N/A"/>
    <d v="2023-02-23T00:00:00"/>
    <n v="12"/>
    <x v="40"/>
    <x v="1"/>
    <s v="23-02-2023 11:24 AM_x0009_Archivar_x0009_Ronny Estiven Romero Velandia_x0009_SE ADELANTÓ REUNIÓN CORRESPONDIENTE, A TRAVÉS DEL FUNCIONARIO RONNY ROMERO"/>
    <s v="N/A"/>
    <s v="N/A"/>
    <s v="N/A"/>
    <s v="N/A"/>
    <s v="Se realiza reunion, evidencia en reporte entregado por gestor del proceso"/>
  </r>
  <r>
    <x v="0"/>
    <x v="0"/>
    <x v="4"/>
    <s v="CNSC - COMISION NACIONAL DEL SERVICIO CIVIL  "/>
    <x v="3"/>
    <x v="1"/>
    <s v="CAC: SOLICITUD PUBLICACIÓN DEL PROCESO DE SELECCIÓN CUERPOS OFICIALES DE BOMBEROS "/>
    <s v="Carlos Armando López Barrera "/>
    <x v="1"/>
    <s v="GESTIÓN JURÍDICA"/>
    <x v="3"/>
    <x v="2"/>
    <s v="20231140211782  "/>
    <d v="2023-02-07T00:00:00"/>
    <m/>
    <d v="2023-06-26T00:00:00"/>
    <n v="92"/>
    <x v="41"/>
    <x v="2"/>
    <m/>
    <m/>
    <m/>
    <m/>
    <m/>
    <m/>
  </r>
  <r>
    <x v="0"/>
    <x v="0"/>
    <x v="3"/>
    <s v="SERGIO VIANA  "/>
    <x v="1"/>
    <x v="6"/>
    <s v="CAC: DERECHO DE PETICIÓN "/>
    <s v="Edgar Alexander Maya Lopez"/>
    <x v="0"/>
    <s v="EDUCACIÓN NACIONAL PARA BOMBEROS  "/>
    <x v="1"/>
    <x v="1"/>
    <s v="20231140211792  "/>
    <d v="2023-02-07T00:00:00"/>
    <s v="_x0009_20232140081041"/>
    <d v="2023-04-12T00:00:00"/>
    <n v="43"/>
    <x v="42"/>
    <x v="0"/>
    <s v="14-04-2023 12:19 PM_x0009_Archivar_x0009_Edgar Alexander Maya Lopez_x0009_Se archiva con radicado de salida N° 20232140081041, se envia el 12/04/2023"/>
    <d v="2023-04-12T00:00:00"/>
    <s v="Pdf"/>
    <s v="Si"/>
    <s v="N/A"/>
    <s v="N/A"/>
  </r>
  <r>
    <x v="0"/>
    <x v="0"/>
    <x v="4"/>
    <s v="FUNCION PUBLICA  "/>
    <x v="3"/>
    <x v="0"/>
    <s v="CAC: RESPUESTA FUNCIÓN PÚBLICA RAD. 20232040052401 "/>
    <s v="Ronny Estiven Romero Velandia"/>
    <x v="0"/>
    <s v="FORMULACIÓN, ACTUALIZACIÓN ,ACOMPAÑAMINETO NORMATIVO Y OPERATIVO"/>
    <x v="2"/>
    <x v="1"/>
    <s v="20231140211812  "/>
    <d v="2023-02-07T00:00:00"/>
    <n v="20232110079121"/>
    <d v="2023-03-10T00:00:00"/>
    <n v="23"/>
    <x v="17"/>
    <x v="0"/>
    <s v="23-02-2023 14:30 PM_x0009_Archivar_x0009_Ronny Estiven Romero Velandia_x0009_TRAMITADO CON: Radicado DNBC No. *20232110079121* **20232110079121** Bogotá D.C, 23-01-2022"/>
    <d v="2023-03-10T00:00:00"/>
    <s v="Pdf"/>
    <s v="Si"/>
    <s v="N/A"/>
    <s v="N/A"/>
  </r>
  <r>
    <x v="0"/>
    <x v="0"/>
    <x v="4"/>
    <s v="LEYDI JOHANA SERNA ARANGO  "/>
    <x v="1"/>
    <x v="0"/>
    <s v="CAC: DERECHO DE PETICIÓN "/>
    <s v="Edgar Alexander Maya Lopez"/>
    <x v="0"/>
    <s v="EDUCACIÓN NACIONAL PARA BOMBEROS  "/>
    <x v="0"/>
    <x v="0"/>
    <s v="20231140211822  "/>
    <d v="2023-02-07T00:00:00"/>
    <n v="20232140082381"/>
    <d v="2023-04-27T00:00:00"/>
    <n v="54"/>
    <x v="43"/>
    <x v="0"/>
    <s v="27-04-2023 10:34 AM_x0009_Archivar_x0009_Edgar Alexander Maya Lopez_x0009_Se da respuesta con radicado DNBC N° 20232140082381, se envia el 27/04/2023"/>
    <s v="_x0009_27/04/2023"/>
    <s v="Pdf"/>
    <s v="Si"/>
    <s v="N/A"/>
    <s v="N/A"/>
  </r>
  <r>
    <x v="0"/>
    <x v="0"/>
    <x v="4"/>
    <s v="ISELE TOSCANO  "/>
    <x v="1"/>
    <x v="0"/>
    <s v="CAC: Requisito comandante "/>
    <s v="Mauricio Delgado Perdomo"/>
    <x v="0"/>
    <s v="EDUCACIÓN NACIONAL PARA BOMBEROS  "/>
    <x v="2"/>
    <x v="1"/>
    <s v="20231140211832  "/>
    <d v="2023-02-07T00:00:00"/>
    <n v="20232140079641"/>
    <d v="2023-03-24T00:00:00"/>
    <n v="32"/>
    <x v="44"/>
    <x v="0"/>
    <s v="09-03-2023 11:35 AM_x0009_Archivar_x0009_Mauricio Delgado Perdomo_x0009_se responde mediante oficio 20231140211832-20232140079641-CONSULTA-ISELE TOSCANO"/>
    <d v="2023-03-27T00:00:00"/>
    <s v="Pdf"/>
    <s v="Si"/>
    <s v="N/A"/>
    <s v="N/A"/>
  </r>
  <r>
    <x v="0"/>
    <x v="0"/>
    <x v="1"/>
    <s v="MARCO ANTONIO CANDELO  "/>
    <x v="1"/>
    <x v="0"/>
    <s v="CAC: Consulta Requisitos Mínimos para aspirar al rango de Bombero Art 40 de la Resolución 1127 de 2018 / Libreta Militar "/>
    <s v="Ronny Estiven Romero Velandia"/>
    <x v="0"/>
    <s v="FORMULACIÓN, ACTUALIZACIÓN ,ACOMPAÑAMINETO NORMATIVO Y OPERATIVO"/>
    <x v="0"/>
    <x v="0"/>
    <s v="20231140211842  "/>
    <d v="2023-02-07T00:00:00"/>
    <n v="20232110079131"/>
    <d v="2023-03-09T00:00:00"/>
    <n v="22"/>
    <x v="33"/>
    <x v="1"/>
    <s v="23-02-2023 15:43 PM_x0009_Archivar_x0009_Ronny Estiven Romero Velandia_x0009_TRAMITADO CON: Radicado DNBC No. *20232110079131* Bogotá D.C, 24-02-2023"/>
    <d v="2023-03-10T00:00:00"/>
    <s v="Pdf"/>
    <s v="Si"/>
    <s v="N/A"/>
    <s v="N/A"/>
  </r>
  <r>
    <x v="0"/>
    <x v="0"/>
    <x v="4"/>
    <s v="RICHARD LEONARDO BUSTOS  "/>
    <x v="1"/>
    <x v="0"/>
    <s v="CAC. Derecho de Petición - Riesgo a la vida de las personas por Ausencia de Control en las Entidades Requeridas. "/>
    <s v="Edgar Alexander Maya Lopez"/>
    <x v="0"/>
    <s v="EDUCACIÓN NACIONAL PARA BOMBEROS  "/>
    <x v="0"/>
    <x v="0"/>
    <s v="20231140211952  "/>
    <d v="2023-02-08T00:00:00"/>
    <m/>
    <d v="2023-07-17T00:00:00"/>
    <n v="105"/>
    <x v="45"/>
    <x v="2"/>
    <m/>
    <m/>
    <m/>
    <m/>
    <m/>
    <m/>
  </r>
  <r>
    <x v="0"/>
    <x v="0"/>
    <x v="2"/>
    <s v="CUERPO DE BOMBEROS VOLUNTARIOS DE FACATATIVA  "/>
    <x v="0"/>
    <x v="2"/>
    <s v="CAC. SOLICITUD "/>
    <s v="Ronny Estiven Romero Velandia"/>
    <x v="0"/>
    <s v="FORMULACIÓN, ACTUALIZACIÓN ,ACOMPAÑAMINETO NORMATIVO Y OPERATIVO"/>
    <x v="0"/>
    <x v="0"/>
    <s v="20231140212002  "/>
    <d v="2023-02-08T00:00:00"/>
    <n v="20232110079141"/>
    <d v="2023-03-09T00:00:00"/>
    <n v="21"/>
    <x v="31"/>
    <x v="0"/>
    <s v="28-02-2023 11:18 AM_x0009_Archivar_x0009_Ronny Estiven Romero Velandia_x0009_TRAMITADO CON: Radicado No. 20232110079141 de fecha 23 de febrero 2023"/>
    <d v="2023-03-10T00:00:00"/>
    <s v="Pdf"/>
    <s v="Si"/>
    <s v="N/A"/>
    <s v="N/A"/>
  </r>
  <r>
    <x v="0"/>
    <x v="0"/>
    <x v="2"/>
    <s v="ALCALDIA MUNICIPAL DE NILO  "/>
    <x v="2"/>
    <x v="6"/>
    <s v="CAC. Solicitud de Capacitación de Bomberos Voluntarios.  "/>
    <s v="Edgar Alexander Maya Lopez"/>
    <x v="0"/>
    <s v="EDUCACIÓN NACIONAL PARA BOMBEROS  "/>
    <x v="1"/>
    <x v="1"/>
    <s v="20231140212012  "/>
    <d v="2023-02-08T00:00:00"/>
    <n v="20232140081071"/>
    <d v="2023-04-12T00:00:00"/>
    <n v="42"/>
    <x v="20"/>
    <x v="0"/>
    <s v="14-04-2023 12:21 PM_x0009_Archivar_x0009_Edgar Alexander Maya Lopez_x0009_Se da respuesta con radicado DNBC N° 20232140081071, se envia el 12/04/2023"/>
    <d v="2023-04-12T00:00:00"/>
    <s v="Pdf"/>
    <s v="Si"/>
    <s v="N/A"/>
    <s v="N/A"/>
  </r>
  <r>
    <x v="0"/>
    <x v="0"/>
    <x v="3"/>
    <s v="RAUL ANDRES MEJIA RESTREPO  "/>
    <x v="1"/>
    <x v="6"/>
    <s v="CAC. Solicitud de información – certificación DNBC derecho de petición. "/>
    <s v="Edgar Alexander Maya Lopez"/>
    <x v="0"/>
    <s v="EDUCACIÓN NACIONAL PARA BOMBEROS  "/>
    <x v="2"/>
    <x v="1"/>
    <s v="20231140212032  "/>
    <d v="2023-02-08T00:00:00"/>
    <n v="20232140083601"/>
    <d v="2023-05-24T00:00:00"/>
    <n v="70"/>
    <x v="46"/>
    <x v="0"/>
    <s v="24-05-2023 09:25 AM_x0009_Archivar_x0009_Edgar Alexander Maya Lopez_x0009_Se da respuesta con radicado DNBC N° 20232140083601, se envia el 24/05/2023"/>
    <d v="2023-05-24T00:00:00"/>
    <s v="Pdf"/>
    <s v="Si"/>
    <s v="N/A"/>
    <s v="N/A"/>
  </r>
  <r>
    <x v="0"/>
    <x v="0"/>
    <x v="7"/>
    <s v="WILSON MAYA S  "/>
    <x v="1"/>
    <x v="0"/>
    <s v="CAC. Solicitud de concepto. "/>
    <s v="Ronny Estiven Romero Velandia"/>
    <x v="0"/>
    <s v="FORMULACIÓN, ACTUALIZACIÓN ,ACOMPAÑAMINETO NORMATIVO Y OPERATIVO"/>
    <x v="0"/>
    <x v="0"/>
    <s v="20231140212082  "/>
    <d v="2023-02-08T00:00:00"/>
    <n v="20232110079261"/>
    <d v="2023-03-09T00:00:00"/>
    <n v="21"/>
    <x v="31"/>
    <x v="1"/>
    <s v="01-03-2023 09:54 AM_x0009_Archivar_x0009_Ronny Estiven Romero Velandia_x0009_TRAMITADO CON RADICADO: DNBC No. 20232110079261 28 DE FEBRERO DE 2022"/>
    <d v="2023-03-09T00:00:00"/>
    <s v="Pdf"/>
    <s v="Si"/>
    <s v="N/A"/>
    <s v="N/A"/>
  </r>
  <r>
    <x v="0"/>
    <x v="0"/>
    <x v="2"/>
    <s v="ALCALDÍA SUESCA CUNDINAMARCA CUNDINAMARCA "/>
    <x v="2"/>
    <x v="0"/>
    <s v="CAC. Asunto: Radicado 20222110074611, Referencia: Certificado de cumplimiento. "/>
    <s v="Ronny Estiven Romero Velandia"/>
    <x v="0"/>
    <s v="FORMULACIÓN, ACTUALIZACIÓN ,ACOMPAÑAMINETO NORMATIVO Y OPERATIVO"/>
    <x v="1"/>
    <x v="1"/>
    <s v="20231140212102  "/>
    <d v="2023-02-08T00:00:00"/>
    <n v="20232110079021"/>
    <d v="2023-05-24T00:00:00"/>
    <n v="70"/>
    <x v="46"/>
    <x v="0"/>
    <s v="24-05-2023 09:25 AM_x0009_Archivar_x0009_Edgar Alexander Maya Lopez_x0009_Se da respuesta con radicado DNBC N° 20232140083601, se envia el 24/05/2023"/>
    <d v="2023-05-24T00:00:00"/>
    <s v="Pdf"/>
    <s v="Si"/>
    <s v="N/A"/>
    <s v="N/A"/>
  </r>
  <r>
    <x v="0"/>
    <x v="0"/>
    <x v="4"/>
    <s v="NASLY DEL PILASR FAJARDO RAMIREZ  "/>
    <x v="1"/>
    <x v="1"/>
    <s v="CAC. Derecho de petición. "/>
    <s v="Pedro Andrés Manosalva Rincón "/>
    <x v="0"/>
    <s v="COORDINACIÓN OPERATIVA"/>
    <x v="2"/>
    <x v="1"/>
    <s v="20231140212172  "/>
    <d v="2023-02-09T00:00:00"/>
    <s v="N/A"/>
    <d v="2023-04-28T00:00:00"/>
    <n v="53"/>
    <x v="10"/>
    <x v="0"/>
    <s v="28-04-2023 15:00 PM_x0009_Archivar_x0009_Angélica Xiomara Rosado Bayona_x0009_Se da traslado al Cuerpo de bomberos Oficiales, comprobante en documentos."/>
    <s v="N/A"/>
    <s v="N/A"/>
    <s v="Si"/>
    <s v="N/A"/>
    <s v="Se realiza tralado despues de los 5 dias habiles"/>
  </r>
  <r>
    <x v="0"/>
    <x v="0"/>
    <x v="1"/>
    <s v="CUERPO DE BOMBEROS VOLUNTARIOS DE YOTOCO  "/>
    <x v="0"/>
    <x v="0"/>
    <s v="CAC. Solicitud de Información periodos de Comandantes. "/>
    <s v="Andrea Bibiana Castañeda Durán  "/>
    <x v="0"/>
    <s v="FORMULACIÓN, ACTUALIZACIÓN ,ACOMPAÑAMINETO NORMATIVO Y OPERATIVO"/>
    <x v="0"/>
    <x v="0"/>
    <s v="20231140212232  "/>
    <d v="2023-02-09T00:00:00"/>
    <n v="20232110079841"/>
    <d v="2023-04-18T00:00:00"/>
    <n v="45"/>
    <x v="47"/>
    <x v="0"/>
    <s v="19-04-2023 14:38 PM_x0009_Archivar_x0009_Andrea Bibiana Castañeda Durán_x0009_SE DIO TRÁMITE CON RAD. 20232110079841 ENVIADO EL 18/4/23"/>
    <s v="N/A"/>
    <s v="Word"/>
    <s v="Si"/>
    <s v="N/A"/>
    <s v="No se sube documento con firma"/>
  </r>
  <r>
    <x v="0"/>
    <x v="0"/>
    <x v="2"/>
    <s v="PRESIDENTE ASOJUNTAS  "/>
    <x v="4"/>
    <x v="5"/>
    <s v="CAC. Denuncia, cuerpo Bomberos Soacha. "/>
    <s v="JUAN JOSE MALVEHY GARCIA  "/>
    <x v="0"/>
    <s v="INSPECCIÓN, VIGILANCIA Y CONTROL "/>
    <x v="1"/>
    <x v="1"/>
    <s v="20231140212302  "/>
    <d v="2023-02-09T00:00:00"/>
    <s v="20232000079481-_x0009_20232150079941"/>
    <d v="2023-03-29T00:00:00"/>
    <n v="33"/>
    <x v="48"/>
    <x v="0"/>
    <s v="23-05-2023 11:04 AM Archivar JUAN JOSE MALVEHY GARCIA Nos permitimos anexar Radicado No. 20232150079941 para su conocimiento y fines pertinentes. 29/03/23"/>
    <d v="2023-07-04T00:00:00"/>
    <s v="Pdf"/>
    <s v="Si"/>
    <s v="N/A"/>
    <m/>
  </r>
  <r>
    <x v="0"/>
    <x v="0"/>
    <x v="14"/>
    <s v="CUERPO DE BOMBEROS VOLUNTARIOS SABANAGRANDE  "/>
    <x v="0"/>
    <x v="2"/>
    <s v="CAC. Borrador CONTRATO PSAG CUERPO DE BOMBEROS 2023.  "/>
    <s v="Ronny Estiven Romero Velandia"/>
    <x v="0"/>
    <s v="FORMULACIÓN, ACTUALIZACIÓN ,ACOMPAÑAMINETO NORMATIVO Y OPERATIVO"/>
    <x v="1"/>
    <x v="1"/>
    <s v="20231140212332  "/>
    <d v="2023-02-09T00:00:00"/>
    <n v="20232110078851"/>
    <d v="2023-03-03T00:00:00"/>
    <n v="16"/>
    <x v="18"/>
    <x v="0"/>
    <s v="02-03-2023 14:13 PM_x0009_Archivar_x0009_Ronny Estiven Romero Velandia_x0009_TRAMITADO CON: Radicado DNBC No. *20232110078851* **20232110078851** Bogotá D.C, 02/03/2023"/>
    <d v="2023-07-18T00:00:00"/>
    <s v="Pdf"/>
    <s v="Si"/>
    <s v="N/A"/>
    <m/>
  </r>
  <r>
    <x v="0"/>
    <x v="0"/>
    <x v="4"/>
    <s v="ISELE TOSCANO  "/>
    <x v="1"/>
    <x v="0"/>
    <s v="CAC. Firma contrato sin ser comandante. "/>
    <s v="Ronny Estiven Romero Velandia"/>
    <x v="0"/>
    <s v="FORMULACIÓN, ACTUALIZACIÓN ,ACOMPAÑAMINETO NORMATIVO Y OPERATIVO"/>
    <x v="0"/>
    <x v="0"/>
    <s v="20231140212342  "/>
    <d v="2023-02-09T00:00:00"/>
    <n v="20232110079351"/>
    <d v="2023-03-10T00:00:00"/>
    <n v="21"/>
    <x v="31"/>
    <x v="1"/>
    <s v="02-03-2023 14:11 PM_x0009_Archivar_x0009_Ronny Estiven Romero Velandia_x0009_TRAMITADO CON: Radicado DNBC No. *20232110079351* **20232110079351 Bogotá D.C, 02/03/2023"/>
    <d v="2023-07-18T00:00:00"/>
    <s v="Pdf"/>
    <s v="Si"/>
    <s v="N/A"/>
    <m/>
  </r>
  <r>
    <x v="0"/>
    <x v="0"/>
    <x v="15"/>
    <s v="CUERPO DE BOMBEROS VOLUNTARIOS DE SAN JOSE DEL GUAVIARE  "/>
    <x v="0"/>
    <x v="3"/>
    <s v="CAC. SOLICITUD DE INFORMACION.  "/>
    <s v="Alvaro Perez"/>
    <x v="2"/>
    <s v="GESTIÓN CONTRACTUAL "/>
    <x v="1"/>
    <x v="1"/>
    <s v="20231140212402  "/>
    <d v="2023-02-10T00:00:00"/>
    <s v="_x0009_20233130082161"/>
    <d v="2023-04-19T00:00:00"/>
    <n v="45"/>
    <x v="47"/>
    <x v="0"/>
    <s v="19-04-2023 15:54 PM_x0009_Archivar_x0009_Alvaro Perez_x0009_SE DA RESPUESTA MEDIANTE CORREO ELECTRONICO DE CONTRATACION EL DIA 19/04/2023."/>
    <s v="N/A"/>
    <s v="Word"/>
    <s v="N/A"/>
    <s v="N/A"/>
    <s v="No se adjunta documento con firma"/>
  </r>
  <r>
    <x v="0"/>
    <x v="2"/>
    <x v="2"/>
    <s v="YUDY CARDENAS RODRIGUEZ  "/>
    <x v="1"/>
    <x v="1"/>
    <s v="RD. Denuncia en contra del Bombero FREDY ALEXANDER PACHON CANO. "/>
    <s v="Andrea Bibiana Castañeda Durán  "/>
    <x v="0"/>
    <s v="FORMULACIÓN, ACTUALIZACIÓN ,ACOMPAÑAMINETO NORMATIVO Y OPERATIVO"/>
    <x v="1"/>
    <x v="1"/>
    <s v="20231140212492  "/>
    <d v="2023-02-10T00:00:00"/>
    <s v="20232110079701 -20232110079681 -20232110079671 "/>
    <d v="2023-03-27T00:00:00"/>
    <n v="30"/>
    <x v="49"/>
    <x v="0"/>
    <s v="27-03-2023 09:39 AM_x0009_Archivar_x0009_Andrea Bibiana Castañeda Durán_x0009_SE DIO TRÁMITE CON RAD. 20232110079691 ENVIADO AL ICBF, 20232110079701 A LA PETICIONARIA, 20232110079681 AL TRIBUNAL DISCIPLINARIO Y 20232110079671 AL COMANDANTE DEL CBV DE GACHETÁ"/>
    <s v="N/A"/>
    <s v="Word"/>
    <s v="Si"/>
    <s v="N/A"/>
    <s v="Radicado de salida sin subir imagen con firma"/>
  </r>
  <r>
    <x v="0"/>
    <x v="0"/>
    <x v="16"/>
    <s v="ALCALDIA TAMARA CASANARE "/>
    <x v="2"/>
    <x v="2"/>
    <s v="CAC. Solicitud de concepto. "/>
    <s v="Andrea Bibiana Castañeda Durán  "/>
    <x v="0"/>
    <s v="FORMULACIÓN, ACTUALIZACIÓN ,ACOMPAÑAMINETO NORMATIVO Y OPERATIVO"/>
    <x v="2"/>
    <x v="1"/>
    <s v="20231140212562  "/>
    <d v="2023-02-13T00:00:00"/>
    <n v="20232110080041"/>
    <d v="2023-03-27T00:00:00"/>
    <n v="29"/>
    <x v="50"/>
    <x v="0"/>
    <s v="10-04-2023 10:53 AM_x0009_Archivar_x0009_Andrea Bibiana Castañeda Durán_x0009_SE DIO TRÁMITE CON RAD. ENVIADO EL 31/03/23"/>
    <d v="2023-03-31T00:00:00"/>
    <s v="Pdf"/>
    <s v="Si"/>
    <s v="N/A"/>
    <s v="N/A"/>
  </r>
  <r>
    <x v="0"/>
    <x v="0"/>
    <x v="17"/>
    <s v="DELEGACION DE BOMBEROS DEL CHOCO  "/>
    <x v="0"/>
    <x v="0"/>
    <s v="CAC. Convenios. "/>
    <s v="Andrea Bibiana Castañeda Durán  "/>
    <x v="0"/>
    <s v="FORMULACIÓN, ACTUALIZACIÓN ,ACOMPAÑAMINETO NORMATIVO Y OPERATIVO"/>
    <x v="2"/>
    <x v="1"/>
    <s v="20231140212612  "/>
    <d v="2023-02-13T00:00:00"/>
    <n v="20232110079731"/>
    <d v="2023-03-24T00:00:00"/>
    <n v="28"/>
    <x v="30"/>
    <x v="0"/>
    <s v="27-03-2023 09:40 AM_x0009_Archivar_x0009_Andrea Bibiana Castañeda Durán_x0009_SE DIO TRÁMITE CON EL RAD. 20232110079731 ENVIADO EL 24/03/23"/>
    <s v="N/A"/>
    <s v="Word"/>
    <s v="Si"/>
    <s v="N/A"/>
    <s v="Radicado de salida sin subir imagen con firma"/>
  </r>
  <r>
    <x v="0"/>
    <x v="0"/>
    <x v="2"/>
    <s v="CUERPO DE BOMBEROS VOLUNTARIOS DE ZIPAQUIRA  "/>
    <x v="0"/>
    <x v="1"/>
    <s v="CAC. Equipo Usar-L Zona Andina en formación. "/>
    <s v="VIVIANA ANDRADE TOVAR"/>
    <x v="1"/>
    <s v="PLANEACIÓN ESTRATEGICA"/>
    <x v="1"/>
    <x v="1"/>
    <s v="20231140212622  "/>
    <d v="2023-02-13T00:00:00"/>
    <n v="20231100080521"/>
    <d v="2023-04-03T00:00:00"/>
    <n v="34"/>
    <x v="51"/>
    <x v="0"/>
    <s v="22-03-2023 13:37 PM_x0009_Archivar_x0009_VIVIANA ANDRADE TOVAR_x0009_Se da respuesta a través de radicado No. 20231100080521"/>
    <d v="2023-03-04T00:00:00"/>
    <s v="Pdf"/>
    <s v="Si"/>
    <s v="N/A"/>
    <s v="N/A"/>
  </r>
  <r>
    <x v="0"/>
    <x v="0"/>
    <x v="18"/>
    <s v="CUERPO DE BOMBEROS VOLUNTARIOS DE VILLA DEL ROSARIO  "/>
    <x v="0"/>
    <x v="0"/>
    <s v="CAC. solicitud de información aclaratoria.  "/>
    <s v="Andrea Bibiana Castañeda Durán  "/>
    <x v="0"/>
    <s v="FORMULACIÓN, ACTUALIZACIÓN ,ACOMPAÑAMINETO NORMATIVO Y OPERATIVO"/>
    <x v="0"/>
    <x v="0"/>
    <s v="20231140212652  "/>
    <d v="2023-02-13T00:00:00"/>
    <n v="20232110080671"/>
    <d v="2023-03-31T00:00:00"/>
    <n v="33"/>
    <x v="48"/>
    <x v="0"/>
    <s v="10-04-2023 10:57 AM_x0009_Archivar_x0009_Andrea Bibiana Castañeda Durán_x0009_SE DIO TRÁMITE CON RAD. 20232110080671 ENVIADO EL 31/03/23"/>
    <s v="N/A"/>
    <s v="Word"/>
    <s v="Si"/>
    <s v="N/A"/>
    <s v="Radicado de salida sin subir imagen con firma"/>
  </r>
  <r>
    <x v="0"/>
    <x v="0"/>
    <x v="9"/>
    <s v="MARLENY VARGAS VALENCIA  "/>
    <x v="1"/>
    <x v="1"/>
    <s v="CAC. Inquietud Rifa Bomberos Fresno. "/>
    <s v="Ronny Estiven Romero Velandia"/>
    <x v="0"/>
    <s v="FORMULACIÓN, ACTUALIZACIÓN ,ACOMPAÑAMINETO NORMATIVO Y OPERATIVO"/>
    <x v="1"/>
    <x v="1"/>
    <s v="20231140212732  "/>
    <d v="2023-02-13T00:00:00"/>
    <n v="20232110079361"/>
    <d v="2023-03-10T00:00:00"/>
    <n v="19"/>
    <x v="52"/>
    <x v="0"/>
    <s v="02-03-2023 15:53 PM_x0009_Archivar_x0009_Ronny Estiven Romero Velandia_x0009_TRAMITADO CON: Al contestar cite este número: Radicado DNBC No. *20232110079361* Bogotá D.C, 03-03-2023"/>
    <d v="2023-07-18T00:00:00"/>
    <s v="Pdf"/>
    <s v="Si"/>
    <s v="N/A"/>
    <m/>
  </r>
  <r>
    <x v="0"/>
    <x v="0"/>
    <x v="12"/>
    <s v="ALCALDIA MUNICIPAL DE SALENTO QUINDIO  "/>
    <x v="2"/>
    <x v="0"/>
    <s v="CAC. SOLICITUD APOYO ACLARACION LEY 1575 DE 2012 Y LEY 2187 DE 2022.  "/>
    <s v="Andrea Bibiana Castañeda Durán  "/>
    <x v="0"/>
    <s v="FORMULACIÓN, ACTUALIZACIÓN ,ACOMPAÑAMINETO NORMATIVO Y OPERATIVO"/>
    <x v="0"/>
    <x v="0"/>
    <s v="20231140212752  "/>
    <d v="2023-02-13T00:00:00"/>
    <n v="20232110080251"/>
    <d v="2023-03-31T00:00:00"/>
    <n v="33"/>
    <x v="48"/>
    <x v="0"/>
    <s v="10-04-2023 10:44 AM_x0009_Archivar_x0009_Andrea Bibiana Castañeda Durán_x0009_SE DIO TRÁMITE CON EL RAD. 20232110080251 ENVIADO EL 31/03/23"/>
    <s v="N/A"/>
    <s v="Word"/>
    <s v="Si"/>
    <s v="N/A"/>
    <s v="Radicado de salida sin subir imagen con firma"/>
  </r>
  <r>
    <x v="0"/>
    <x v="0"/>
    <x v="3"/>
    <s v="CUERPO DE BOMBEROS VOLUNTARIOS LA APARTADA  "/>
    <x v="0"/>
    <x v="2"/>
    <s v="CAC. Asesoría sobre el convenio. "/>
    <s v="Ronny Estiven Romero Velandia"/>
    <x v="0"/>
    <s v="FORMULACIÓN, ACTUALIZACIÓN ,ACOMPAÑAMINETO NORMATIVO Y OPERATIVO"/>
    <x v="1"/>
    <x v="1"/>
    <s v="20231140212842  "/>
    <d v="2023-02-14T00:00:00"/>
    <n v="20232110078851"/>
    <d v="2023-03-03T00:00:00"/>
    <n v="13"/>
    <x v="23"/>
    <x v="1"/>
    <s v="13-03-2023 09:43 AM_x0009_Archivar_x0009_Ronny Estiven Romero Velandia_x0009_TRAMITADO CON RADICADO DNBC 20232110078851** Bogotá D.C, 14/02/2023"/>
    <d v="2023-07-18T00:00:00"/>
    <s v="Pdf"/>
    <s v="Si"/>
    <s v="N/A"/>
    <m/>
  </r>
  <r>
    <x v="0"/>
    <x v="0"/>
    <x v="11"/>
    <s v="CUERPO DE BOMBEROS VOLUNTARIOS DE GUAMO  "/>
    <x v="0"/>
    <x v="0"/>
    <s v="CAC. Solicitud Información. "/>
    <s v="Ronny Estiven Romero Velandia"/>
    <x v="0"/>
    <s v="FORMULACIÓN, ACTUALIZACIÓN ,ACOMPAÑAMINETO NORMATIVO Y OPERATIVO"/>
    <x v="0"/>
    <x v="0"/>
    <s v="20231140212852  "/>
    <d v="2023-02-14T00:00:00"/>
    <n v="20232110079181"/>
    <d v="2023-03-09T00:00:00"/>
    <n v="17"/>
    <x v="39"/>
    <x v="1"/>
    <s v="13-03-2023 09:48 AM_x0009_Archivar_x0009_Ronny Estiven Romero Velandia_x0009_TRAMITADO CON: Radicado DNBC No. * 20232110079181* ** 20232110079181** Bogotá D.C, 27-02-2023"/>
    <d v="2023-03-09T00:00:00"/>
    <s v="Pdf"/>
    <s v="Si"/>
    <s v="N/A"/>
    <s v="N/A"/>
  </r>
  <r>
    <x v="0"/>
    <x v="0"/>
    <x v="19"/>
    <s v="CIUDADANO SAN PEDRO  "/>
    <x v="1"/>
    <x v="5"/>
    <s v="CAC. Carro de San pedro. "/>
    <s v="Julio Cesar Garcia Triana "/>
    <x v="0"/>
    <s v="INSPECCIÓN, VIGILANCIA Y CONTROL "/>
    <x v="1"/>
    <x v="1"/>
    <s v="20231140212922  "/>
    <d v="2023-02-14T00:00:00"/>
    <n v="20232150079861"/>
    <d v="2023-04-12T00:00:00"/>
    <n v="38"/>
    <x v="53"/>
    <x v="0"/>
    <s v="14-04-2023 11:54 AM_x0009_Archivar_x0009_Julio Cesar Garcia Triana_x0009_la respuesta se envia por atencion al ciudadano el 12 de abril de 2023 archivese"/>
    <d v="2023-04-12T00:00:00"/>
    <s v="Pdf"/>
    <s v="Si"/>
    <s v="N/A"/>
    <s v="N/A"/>
  </r>
  <r>
    <x v="0"/>
    <x v="0"/>
    <x v="1"/>
    <s v="SINDICATO DISTRITAL DE BOMBEROS VOLUNTARIOS DE BUENAVENTURA  "/>
    <x v="4"/>
    <x v="0"/>
    <s v="CAC. Remisión por Competencia - Solicitud de Información. "/>
    <s v="Andrea Bibiana Castañeda Durán  "/>
    <x v="0"/>
    <s v="FORMULACIÓN, ACTUALIZACIÓN ,ACOMPAÑAMINETO NORMATIVO Y OPERATIVO"/>
    <x v="1"/>
    <x v="1"/>
    <s v="20231140213032  "/>
    <d v="2023-02-14T00:00:00"/>
    <n v="20232110079911"/>
    <d v="2023-03-31T00:00:00"/>
    <n v="32"/>
    <x v="44"/>
    <x v="0"/>
    <s v="10-04-2023 10:59 AM_x0009_Archivar_x0009_Andrea Bibiana Castañeda Durán_x0009_SE DIO TRÁMITE CON RAD.20232110079911 ENVIADO EL 30/3/23"/>
    <d v="2023-03-31T00:00:00"/>
    <s v="Pdf"/>
    <s v="Si"/>
    <s v="N/A"/>
    <s v="N/A"/>
  </r>
  <r>
    <x v="0"/>
    <x v="0"/>
    <x v="2"/>
    <s v="ALCALDÍA SUESCA CUNDINAMARCA CUNDINAMARCA "/>
    <x v="2"/>
    <x v="0"/>
    <s v="CAC. Solicitud de información URGENTE. "/>
    <s v="Julio Cesar Garcia Triana "/>
    <x v="0"/>
    <s v="INSPECCIÓN, VIGILANCIA Y CONTROL "/>
    <x v="1"/>
    <x v="1"/>
    <s v="20231140213042  "/>
    <d v="2023-02-14T00:00:00"/>
    <s v="20232150080151_x0009_-20232150080161"/>
    <d v="2023-04-12T00:00:00"/>
    <n v="38"/>
    <x v="53"/>
    <x v="0"/>
    <s v="14-04-2023 13:39 PM_x0009_Archivar_x0009_Julio Cesar Garcia Triana_x0009_la respuesta se envia por atencion al ciudadano el 12 de abril de 2023 archivese"/>
    <d v="2023-04-12T00:00:00"/>
    <s v="Pdf"/>
    <s v="Si"/>
    <s v="N/A"/>
    <s v="N/A"/>
  </r>
  <r>
    <x v="0"/>
    <x v="0"/>
    <x v="4"/>
    <s v="ISELE TOSCANA  "/>
    <x v="1"/>
    <x v="0"/>
    <s v="CAC. Derechos de los fundadores. "/>
    <s v="Andrea Bibiana Castañeda Durán  "/>
    <x v="0"/>
    <s v="FORMULACIÓN, ACTUALIZACIÓN ,ACOMPAÑAMINETO NORMATIVO Y OPERATIVO"/>
    <x v="0"/>
    <x v="0"/>
    <s v="20231140213052  "/>
    <d v="2023-02-14T00:00:00"/>
    <n v="20232110080681"/>
    <d v="2023-04-04T00:00:00"/>
    <n v="34"/>
    <x v="51"/>
    <x v="0"/>
    <s v="10-04-2023 11:00 AM_x0009_Archivar_x0009_Andrea Bibiana Castañeda Durán_x0009_SE DIO TRÁMITE CON RAD. 20232110080681 ENVIADO EL 04/04/23"/>
    <s v="N/A"/>
    <s v="Word"/>
    <s v="Si"/>
    <s v="N/A"/>
    <s v="Radicado de salida sin subir imagen con firma"/>
  </r>
  <r>
    <x v="0"/>
    <x v="0"/>
    <x v="4"/>
    <s v="ISELE TOSCANO  "/>
    <x v="1"/>
    <x v="0"/>
    <s v="CAC. Inquietud jurídica. "/>
    <s v="Ronny Estiven Romero Velandia"/>
    <x v="0"/>
    <s v="FORMULACIÓN, ACTUALIZACIÓN ,ACOMPAÑAMINETO NORMATIVO Y OPERATIVO"/>
    <x v="0"/>
    <x v="0"/>
    <s v="20231140213062  "/>
    <d v="2023-02-14T00:00:00"/>
    <n v="20232110079441"/>
    <d v="2023-03-10T00:00:00"/>
    <n v="18"/>
    <x v="54"/>
    <x v="1"/>
    <s v="13-03-2023 10:22 AM_x0009_Archivar_x0009_Ronny Estiven Romero Velandia_x0009_TRAMITADO CON: Radicado DNBC No. *20232110079441* **20232110079441** Bogotá D.C, 03-03-2023"/>
    <d v="2023-07-18T00:00:00"/>
    <s v="Pdf"/>
    <s v="Si"/>
    <s v="N/A"/>
    <m/>
  </r>
  <r>
    <x v="0"/>
    <x v="0"/>
    <x v="9"/>
    <s v="MARLY DAYAN QUESADA ANDRADE  "/>
    <x v="1"/>
    <x v="5"/>
    <s v="CAC. OFICIO MP 0059 REMISIÓN DE QUEJA,  "/>
    <s v="Julio Cesar Garcia Triana "/>
    <x v="0"/>
    <s v="INSPECCIÓN, VIGILANCIA Y CONTROL "/>
    <x v="1"/>
    <x v="1"/>
    <s v="20231140213092  "/>
    <d v="2023-02-14T00:00:00"/>
    <s v="20232150080171-20232150080181"/>
    <d v="2023-04-11T00:00:00"/>
    <n v="37"/>
    <x v="55"/>
    <x v="0"/>
    <s v="14-04-2023 11:44 AM_x0009_Archivar_x0009_Julio Cesar Garcia Triana_x0009_la respuesta fue enviada por atencion al cuidadano el 12 de abril de 2023, archivese"/>
    <d v="2023-04-12T00:00:00"/>
    <s v="Pdf"/>
    <s v="Si"/>
    <s v="N/A"/>
    <s v="N/A"/>
  </r>
  <r>
    <x v="0"/>
    <x v="0"/>
    <x v="4"/>
    <s v="MARISOL PEñA LUQUE "/>
    <x v="1"/>
    <x v="0"/>
    <s v="CAC. INQUIETUDES JURÍDICAS, SOLICITUD DE AYUDA DE CARACTER PRIORITARIO. "/>
    <s v="Andrea Bibiana Castañeda Durán  "/>
    <x v="0"/>
    <s v="FORMULACIÓN, ACTUALIZACIÓN ,ACOMPAÑAMINETO NORMATIVO Y OPERATIVO"/>
    <x v="0"/>
    <x v="0"/>
    <s v="20231140213112  "/>
    <d v="2023-02-15T00:00:00"/>
    <n v="20232110080701"/>
    <d v="2023-04-04T00:00:00"/>
    <n v="33"/>
    <x v="48"/>
    <x v="0"/>
    <s v="10-04-2023 11:07 AM_x0009_Archivar_x0009_Andrea Bibiana Castañeda Durán_x0009_SE DIO TRÁMITE CON RAD. 20232110080701 ENVIADO EL 04/04/23"/>
    <d v="2023-05-29T00:00:00"/>
    <s v="Pdf"/>
    <s v="Si"/>
    <s v="N/A"/>
    <m/>
  </r>
  <r>
    <x v="0"/>
    <x v="0"/>
    <x v="4"/>
    <s v="FISCALIA SEGUNDA SECCIONAL UNIDAD DE DELITOS CONTRA LA ADMINISTRACION PUBLICA  "/>
    <x v="3"/>
    <x v="1"/>
    <s v="CAC. SOLICITUD DE INFORMACION - IMPORTANTE - NOTICIA CRIMINAL 686796000151202250084. "/>
    <s v="ALEJANDRA MOSQUERA HURTADO  "/>
    <x v="0"/>
    <s v="FORTALECIMIENTO BOMBERIL PARA LA RESPUESTA "/>
    <x v="1"/>
    <x v="1"/>
    <s v="20231140213152  "/>
    <d v="2023-02-15T00:00:00"/>
    <n v="20232130081161"/>
    <d v="2023-04-11T00:00:00"/>
    <n v="36"/>
    <x v="56"/>
    <x v="0"/>
    <s v="11-04-2023 11:04 AM_x0009_Archivar_x0009_ALEJANDRA MOSQUERA HURTADO_x0009_se archiva porque ya se encuentra la respuesta adjunta en el orfeo"/>
    <d v="2023-04-12T00:00:00"/>
    <s v="Pdf"/>
    <s v="Si"/>
    <s v="N/A"/>
    <s v="N/A"/>
  </r>
  <r>
    <x v="0"/>
    <x v="0"/>
    <x v="1"/>
    <s v="AMBULANCIAS AVIS  "/>
    <x v="4"/>
    <x v="5"/>
    <s v="CAC. OFICIO QUEJA FRENTE AL SEÑOR CAPITAN ARBEY HERNAN TRUJILLO MENDEZ (CUERPO DE BOMBERO DE EL CERRITO VALLE). "/>
    <s v="Julio Alejandro Chamorro Cabrera  "/>
    <x v="0"/>
    <s v="SUBDIRECCIÓN ESTRATÉGICA Y DE COORDINACIÓN BOMBERIL "/>
    <x v="1"/>
    <x v="1"/>
    <s v="20231140213162  "/>
    <d v="2023-02-15T00:00:00"/>
    <n v="20232150082111"/>
    <d v="2023-04-25T00:00:00"/>
    <n v="46"/>
    <x v="57"/>
    <x v="0"/>
    <s v="09-05-2023 19:11 PM Archivar Melba Vidal Respuesta enviada el 25 de abril del 2023 con radicado No 20232150082111"/>
    <d v="2023-07-04T00:00:00"/>
    <s v="Pdf"/>
    <s v="Si"/>
    <s v="N/A"/>
    <m/>
  </r>
  <r>
    <x v="0"/>
    <x v="0"/>
    <x v="2"/>
    <s v="CUERPO DE BOMBEROS VOLUNTARIOS DE PANDI  "/>
    <x v="0"/>
    <x v="2"/>
    <s v="CAC. PROPUESTA REALIZADA A LA ALCALDIA DE PANDI. "/>
    <s v="Andrea Bibiana Castañeda Durán  "/>
    <x v="0"/>
    <s v="FORMULACIÓN, ACTUALIZACIÓN ,ACOMPAÑAMINETO NORMATIVO Y OPERATIVO"/>
    <x v="1"/>
    <x v="1"/>
    <s v="20231140213212  "/>
    <d v="2023-02-15T00:00:00"/>
    <n v="20232110080711"/>
    <d v="2023-04-04T00:00:00"/>
    <n v="33"/>
    <x v="48"/>
    <x v="0"/>
    <s v="10-04-2023 11:01 AM_x0009_Archivar_x0009_Andrea Bibiana Castañeda Durán_x0009_SE DIO TRÁMITE CON RAD. 20232110080711 ENVIADO EL 04/04/23"/>
    <s v="N/A"/>
    <s v="Word"/>
    <s v="Si"/>
    <s v="N/A"/>
    <s v="Radicado de salida sin subir imagen con firma"/>
  </r>
  <r>
    <x v="0"/>
    <x v="0"/>
    <x v="8"/>
    <s v="ALCALDIA MUNICIPAL EL PLAYON CONSEJO MUNICIPAL  "/>
    <x v="2"/>
    <x v="5"/>
    <s v="CAC. SOLICITUD INFORMACION. "/>
    <s v="Julio Cesar Garcia Triana "/>
    <x v="0"/>
    <s v="INSPECCIÓN, VIGILANCIA Y CONTROL "/>
    <x v="4"/>
    <x v="2"/>
    <s v="20231140213232  "/>
    <d v="2023-02-15T00:00:00"/>
    <s v="20232150080271_x0009_"/>
    <d v="2023-04-13T00:00:00"/>
    <n v="38"/>
    <x v="53"/>
    <x v="0"/>
    <s v="14-04-2023 13:50 PM_x0009_Archivar_x0009_Julio Cesar Garcia Triana_x0009_la respuesta se envia por atencion al ciudadano el 13 de abril de 2023 archivese"/>
    <d v="2023-04-14T00:00:00"/>
    <s v="Pdf"/>
    <s v="Si"/>
    <s v="N/A"/>
    <s v="N/A"/>
  </r>
  <r>
    <x v="0"/>
    <x v="0"/>
    <x v="20"/>
    <s v="CUERPO DE BOMBEROS VOLUNTARIOS DE LA PAZ  "/>
    <x v="0"/>
    <x v="1"/>
    <s v="CAC. DOCUMENTOS DE DENUNCIA PUBLICA POR EXTORCION Y AMENAZA. "/>
    <s v="Andrea Bibiana Castañeda Durán  "/>
    <x v="0"/>
    <s v="FORMULACIÓN, ACTUALIZACIÓN ,ACOMPAÑAMINETO NORMATIVO Y OPERATIVO"/>
    <x v="1"/>
    <x v="1"/>
    <s v="20231140213242  "/>
    <d v="2023-02-15T00:00:00"/>
    <n v="20232110080561"/>
    <d v="2023-03-31T00:00:00"/>
    <n v="31"/>
    <x v="58"/>
    <x v="0"/>
    <s v="10-04-2023 10:52 AM_x0009_Archivar_x0009_Andrea Bibiana Castañeda Durán_x0009_SE DIO TRÁMITE CON RAD. 20232110080561 ENVIADO EL 31/03/23"/>
    <s v="N/A"/>
    <s v="Word"/>
    <s v="Si"/>
    <s v="N/A"/>
    <s v="Radicado de salida sin subir imagen con firma"/>
  </r>
  <r>
    <x v="0"/>
    <x v="0"/>
    <x v="19"/>
    <s v="CUERPO DE BOMBEROS VOLUNTARIOS DE SAN PEDRO SUCRE  "/>
    <x v="0"/>
    <x v="0"/>
    <s v="CAC. SOLICITUD DE INFORMACION - INSCRIPCIÓN DE DIGNATARIOS. "/>
    <s v="Melba Vidal "/>
    <x v="0"/>
    <s v="INSPECCIÓN, VIGILANCIA Y CONTROL "/>
    <x v="1"/>
    <x v="1"/>
    <s v="20231140213292  "/>
    <d v="2023-02-16T00:00:00"/>
    <n v="20232150080641"/>
    <d v="2023-03-31T00:00:00"/>
    <n v="30"/>
    <x v="49"/>
    <x v="0"/>
    <s v="09-05-2023 19:16 PM Archivar Melba Vidal Respuesta enviada el 31 de marzo del 2023 con radicado No 20232150080641"/>
    <d v="2023-07-04T00:00:00"/>
    <s v="Pdf"/>
    <s v="Si"/>
    <s v="N/A"/>
    <m/>
  </r>
  <r>
    <x v="0"/>
    <x v="0"/>
    <x v="4"/>
    <s v="JOSE OCTAVIO CARDONA LEON "/>
    <x v="3"/>
    <x v="1"/>
    <s v="CAC. TRASLADO POR COMPETENCIA DE SOLICITUD RADICADO 2023010033664. "/>
    <s v="_x0009_Jiud Magnoly Gaviria Narvaez"/>
    <x v="0"/>
    <s v="COORDINACIÓN OPERATIVA"/>
    <x v="5"/>
    <x v="2"/>
    <s v="20231140213312  "/>
    <d v="2023-02-16T00:00:00"/>
    <n v="20232120080231"/>
    <d v="2023-03-13T00:00:00"/>
    <n v="17"/>
    <x v="39"/>
    <x v="0"/>
    <s v="12-04-2023 11:58 AM_x0009_Archivar_x0009_Jiud Magnoly Gaviria Narvaez_x0009_Se brindo respuesta con Radicado DNBC No. *20232120080231*, de REFERENCIA ENTRADA: Radicado DNBC No. 20231140210552. Enviada el 17/03/2023."/>
    <s v="N/A"/>
    <s v="Word"/>
    <s v="Si"/>
    <s v="N/A"/>
    <s v="Radicado de salida sin subir imagen con firma"/>
  </r>
  <r>
    <x v="0"/>
    <x v="0"/>
    <x v="2"/>
    <s v="CUERPO DE BOMBEROS VOLUNTARIOS DE SOPO  "/>
    <x v="0"/>
    <x v="0"/>
    <s v="CAC. DERECHO DE PETICION INFORMACION CERTIFICADOS DE BRIGADA BOMB GACHANCIPA. "/>
    <s v="Edgar Alexander Maya Lopez"/>
    <x v="0"/>
    <s v="EDUCACIÓN NACIONAL PARA BOMBEROS  "/>
    <x v="0"/>
    <x v="0"/>
    <s v="20231140213362  "/>
    <d v="2023-02-16T00:00:00"/>
    <n v="20232140079651"/>
    <d v="2023-03-24T00:00:00"/>
    <n v="25"/>
    <x v="38"/>
    <x v="1"/>
    <s v="27-03-2023 08:32 AM_x0009_Archivar_x0009_Edgar Alexander Maya Lopez_x0009_Se da respuesta con radicado DNBC N° 20232140079651, se envia el 24/03/2023"/>
    <d v="2023-04-13T00:00:00"/>
    <s v="Pdf"/>
    <s v="Si"/>
    <s v="N/A"/>
    <s v="N/A"/>
  </r>
  <r>
    <x v="0"/>
    <x v="0"/>
    <x v="2"/>
    <s v="SIHO ALEXANDER LUQUE  "/>
    <x v="1"/>
    <x v="0"/>
    <s v="CAC. PROCESO DE INVESTIGACION COMANDANTE C.B.V. SUESCA.  "/>
    <s v="Julio Cesar Garcia Triana "/>
    <x v="0"/>
    <s v="INSPECCIÓN, VIGILANCIA Y CONTROL "/>
    <x v="1"/>
    <x v="1"/>
    <s v="20231140213382  "/>
    <d v="2023-02-16T00:00:00"/>
    <s v="_x0009_20232150080891_x0009_"/>
    <d v="2023-04-12T00:00:00"/>
    <n v="36"/>
    <x v="56"/>
    <x v="0"/>
    <s v="14-04-2023 13:44 PM_x0009_Archivar_x0009_Julio Cesar Garcia Triana_x0009_la respuesta se envia por atencion al ciudadano el 12 de abril de 2023 archivese"/>
    <d v="2023-04-12T00:00:00"/>
    <s v="Pdf"/>
    <s v="Si"/>
    <s v="N/A"/>
    <s v="N/A"/>
  </r>
  <r>
    <x v="0"/>
    <x v="0"/>
    <x v="9"/>
    <s v="GOBERNACIóN DE CALDAS  "/>
    <x v="2"/>
    <x v="0"/>
    <s v="CAC. Consulta sobre inscripción de Comandante. "/>
    <s v="Andrea Bibiana Castañeda Durán  "/>
    <x v="0"/>
    <s v="FORMULACIÓN, ACTUALIZACIÓN ,ACOMPAÑAMINETO NORMATIVO Y OPERATIVO"/>
    <x v="0"/>
    <x v="0"/>
    <s v="20231140213452  "/>
    <d v="2023-02-17T00:00:00"/>
    <n v="20232110080721"/>
    <d v="2023-04-04T00:00:00"/>
    <n v="31"/>
    <x v="58"/>
    <x v="0"/>
    <s v="10-04-2023 11:07 AM_x0009_Archivar_x0009_Andrea Bibiana Castañeda Durán_x0009_SE DIO TRÁMITE CON RAD. 20232110080721 ENVIADO 04/04/2023"/>
    <s v="N/A"/>
    <s v="Word"/>
    <s v="Si"/>
    <s v="N/A"/>
    <s v="Radicado de salida sin subir imagen con firma"/>
  </r>
  <r>
    <x v="0"/>
    <x v="0"/>
    <x v="2"/>
    <s v="ALCALDÍA SUESCA CUNDINAMARCA PERSONERÍA MUNICIPAL CUNDINAMARCA "/>
    <x v="2"/>
    <x v="5"/>
    <s v="CAC. Requerimiento información expedición certificado de cumplimiento.  "/>
    <s v="Julio Cesar Garcia Triana "/>
    <x v="0"/>
    <s v="INSPECCIÓN, VIGILANCIA Y CONTROL "/>
    <x v="1"/>
    <x v="1"/>
    <s v="20231140213472  "/>
    <d v="2023-02-17T00:00:00"/>
    <s v="_x0009_20232150080911_x0009_"/>
    <d v="2023-04-13T00:00:00"/>
    <n v="36"/>
    <x v="56"/>
    <x v="0"/>
    <s v="14-04-2023 13:52 PM_x0009_Archivar_x0009_Julio Cesar Garcia Triana_x0009_la respuesta se envia por atencion al ciudadano el 13 de abril de 2023 archivese"/>
    <d v="2023-04-13T00:00:00"/>
    <s v="Pdf"/>
    <s v="Si"/>
    <s v="N/A"/>
    <s v="N/A"/>
  </r>
  <r>
    <x v="0"/>
    <x v="0"/>
    <x v="4"/>
    <s v="EDGAR ALVEIRO JOJOA BERMUDES  "/>
    <x v="1"/>
    <x v="3"/>
    <s v="CAC. DERECHO DE PETICION EDGAR JOJOA. "/>
    <s v="MARYOLY DIAZ "/>
    <x v="2"/>
    <s v="GESTIÓN TALENTO HUMANO "/>
    <x v="1"/>
    <x v="1"/>
    <s v="20231140213492  "/>
    <d v="2023-02-17T00:00:00"/>
    <m/>
    <d v="2023-06-26T00:00:00"/>
    <n v="84"/>
    <x v="36"/>
    <x v="2"/>
    <m/>
    <m/>
    <m/>
    <m/>
    <m/>
    <m/>
  </r>
  <r>
    <x v="0"/>
    <x v="0"/>
    <x v="9"/>
    <s v="CUERPO DE BOMBEROS VOLUNTARIOS DE CHINCHINA  "/>
    <x v="0"/>
    <x v="6"/>
    <s v="CAC. SOLICITUD DE COPIA CERTIFICADO DIGITAL. "/>
    <s v="Edgar Alexander Maya Lopez"/>
    <x v="0"/>
    <s v="EDUCACIÓN NACIONAL PARA BOMBEROS  "/>
    <x v="0"/>
    <x v="0"/>
    <s v="20231140213532  "/>
    <d v="2023-02-17T00:00:00"/>
    <s v="N/A"/>
    <d v="2023-03-09T00:00:00"/>
    <n v="14"/>
    <x v="1"/>
    <x v="1"/>
    <s v="09-03-2023 11:53 AM_x0009_Archivar_x0009_Edgar Alexander Maya Lopez_x0009_Se da respuesta por correo electrónico se deja evidencia en digital"/>
    <s v="N/A"/>
    <s v="N/A"/>
    <s v="Si"/>
    <s v="N/A"/>
    <s v="No se genero radicado de salida"/>
  </r>
  <r>
    <x v="0"/>
    <x v="0"/>
    <x v="2"/>
    <s v="CUERPO DE BOMBEROS VOLUNTARIOS DE SIBATE"/>
    <x v="0"/>
    <x v="5"/>
    <s v="CAC: solicitud de información "/>
    <s v="Julio Cesar Garcia Triana "/>
    <x v="0"/>
    <s v="INSPECCIÓN, VIGILANCIA Y CONTROL "/>
    <x v="1"/>
    <x v="1"/>
    <s v="20231140213602  "/>
    <d v="2023-02-20T00:00:00"/>
    <s v="_x0009_20232150081051_x0009_"/>
    <d v="2023-04-13T00:00:00"/>
    <n v="35"/>
    <x v="59"/>
    <x v="0"/>
    <s v="14-04-2023 14:03 PM_x0009_Archivar_x0009_Julio Cesar Garcia Triana_x0009_la respuesta se envia por atencion al ciudadano el 13 de abril de 2023 archivese"/>
    <d v="2023-04-13T00:00:00"/>
    <s v="Pdf"/>
    <s v="Si"/>
    <s v="N/A"/>
    <s v="N/A"/>
  </r>
  <r>
    <x v="0"/>
    <x v="0"/>
    <x v="19"/>
    <s v="JOSE LUIS CASTRO FLOREZ  "/>
    <x v="1"/>
    <x v="6"/>
    <s v="CAC: Solicitud de información "/>
    <s v="Edgar Alexander Maya Lopez"/>
    <x v="0"/>
    <s v="EDUCACIÓN NACIONAL PARA BOMBEROS  "/>
    <x v="1"/>
    <x v="1"/>
    <s v="20231140213622  "/>
    <d v="2023-02-21T00:00:00"/>
    <s v="N/A"/>
    <d v="2023-02-22T00:00:00"/>
    <n v="1"/>
    <x v="6"/>
    <x v="1"/>
    <s v="22-02-2023 13:54 PM_x0009_Archivar_x0009_Edgar Alexander Maya Lopez_x0009_se responde por correo electrónico, se adjunta imagen."/>
    <s v="N/A"/>
    <s v="N/A"/>
    <s v="Si"/>
    <s v="N/A"/>
    <s v="No se genero radicado de salida"/>
  </r>
  <r>
    <x v="0"/>
    <x v="3"/>
    <x v="4"/>
    <s v="PERSONERIA DE BOGOTA  "/>
    <x v="3"/>
    <x v="0"/>
    <s v="SM: Auto de apertura de investigacion disciplinaria "/>
    <s v="Edgar Alexander Maya Lopez"/>
    <x v="0"/>
    <s v="EDUCACIÓN NACIONAL PARA BOMBEROS  "/>
    <x v="0"/>
    <x v="0"/>
    <s v="20231140213632  "/>
    <d v="2023-02-21T00:00:00"/>
    <n v="20232140082701"/>
    <d v="2023-04-27T00:00:00"/>
    <n v="44"/>
    <x v="60"/>
    <x v="0"/>
    <s v="27-04-2023 14:49 PM_x0009_Archivar_x0009_Edgar Alexander Maya Lopez_x0009_Se da respuesta con radicado DNBC N° 20232140082701, se envia el 27/04/2023"/>
    <d v="2023-04-27T00:00:00"/>
    <s v="Pdf"/>
    <s v="Si"/>
    <s v="N/A"/>
    <s v="N/A"/>
  </r>
  <r>
    <x v="0"/>
    <x v="0"/>
    <x v="4"/>
    <s v="PROCURADURIA DELEGADA DISCIPLINARIA DE INSTRUCCIóN 6: PRIMERA PARA LA CONTRATACION ESTATAL  "/>
    <x v="3"/>
    <x v="3"/>
    <s v="CAC: SEGUNDA REITERACIÓN: OFICIO P1DCE No. 0189 DE 23/01/2023 - REQUERIMIENTO No. 20231140209042 (EXPEDIENTE D-2020-1461345 PROCURADURÍA GENERAL DE LA NACIÓN) "/>
    <s v="Alvaro Perez"/>
    <x v="2"/>
    <s v="GESTIÓN CONTRACTUAL "/>
    <x v="3"/>
    <x v="2"/>
    <s v="20231140213652  "/>
    <d v="2023-02-21T00:00:00"/>
    <s v="N/A"/>
    <d v="2023-03-01T00:00:00"/>
    <n v="6"/>
    <x v="25"/>
    <x v="1"/>
    <s v="21-03-2023 10:58 AM_x0009_Archivar_x0009_Alvaro Perez_x0009_SE DIO RESPUESTA MEDIANTE CORREO ELECTRONICO DEL DIRECTOR ENCARGADO EL DIA 01/03/2023."/>
    <s v="N/A"/>
    <s v="N/A"/>
    <s v="Si"/>
    <s v="N/A"/>
    <s v="No se genero radicado de salida"/>
  </r>
  <r>
    <x v="0"/>
    <x v="0"/>
    <x v="3"/>
    <s v="IDALIA AMPARO GONZALEZ GIRALDO SECRETARIA DE GOBIERNO GOBERNACION DE ANTIOQUIA "/>
    <x v="2"/>
    <x v="0"/>
    <s v="CAC: OLICITUD CONCEPTO APLICACIÓN PARÁGRAFO 5 ARTÍCULO 7 RESOLUCIÓN 1127 DE 2018 "/>
    <s v="Ronny Estiven Romero Velandia"/>
    <x v="0"/>
    <s v="FORMULACIÓN, ACTUALIZACIÓN ,ACOMPAÑAMINETO NORMATIVO Y OPERATIVO"/>
    <x v="0"/>
    <x v="0"/>
    <s v="20231140213752  "/>
    <d v="2023-02-27T00:00:00"/>
    <n v="20232110079171"/>
    <d v="2023-03-02T00:00:00"/>
    <n v="3"/>
    <x v="9"/>
    <x v="1"/>
    <s v="27-02-2023 10:21 AM_x0009_Archivar_x0009_Ronny Estiven Romero Velandia_x0009_TRAMITADDO CON: Radicado DNBC No. * 20232110079171* ** 20232110079171** Bogotá D.C, 27-02-2023"/>
    <s v="N/A"/>
    <s v="N/A"/>
    <s v="Si"/>
    <s v="N/A"/>
    <s v="No se genero radicado de salida"/>
  </r>
  <r>
    <x v="0"/>
    <x v="0"/>
    <x v="4"/>
    <s v="EDGARDO MANDON ARENAS  "/>
    <x v="1"/>
    <x v="3"/>
    <s v="CAC: Solicitud copia de las respuestas de la CNSC a mis solicitudes "/>
    <s v="MARYOLY DIAZ "/>
    <x v="2"/>
    <s v="GESTIÓN TALENTO HUMANO "/>
    <x v="4"/>
    <x v="2"/>
    <s v="20231140213802  "/>
    <d v="2023-02-27T00:00:00"/>
    <m/>
    <d v="2023-06-26T00:00:00"/>
    <n v="78"/>
    <x v="61"/>
    <x v="2"/>
    <m/>
    <m/>
    <m/>
    <m/>
    <m/>
    <m/>
  </r>
  <r>
    <x v="0"/>
    <x v="0"/>
    <x v="11"/>
    <s v="JOHANA MARITZA AGUIRRE  "/>
    <x v="3"/>
    <x v="1"/>
    <s v="CAC: REQUERIMIENTO URGENTE "/>
    <s v="KEYLA YESENIA CORTES RODRIGUEZ"/>
    <x v="0"/>
    <s v="COORDINACIÓN OPERATIVA"/>
    <x v="1"/>
    <x v="1"/>
    <s v="20231140213812  "/>
    <d v="2023-02-27T00:00:00"/>
    <s v="20231000081971_x0009_"/>
    <d v="2023-04-21T00:00:00"/>
    <n v="36"/>
    <x v="56"/>
    <x v="2"/>
    <s v="21-04-2023 09:56 AM_x0009_Archivar_x0009_Pedro Andrés Manosalva Rincón_x0009_se da respuesta al peticionario para fines pertinentes"/>
    <d v="2023-05-09T00:00:00"/>
    <s v="Pdf"/>
    <m/>
    <s v="N/A"/>
    <s v="No se evidencia prubea de envio"/>
  </r>
  <r>
    <x v="0"/>
    <x v="1"/>
    <x v="5"/>
    <s v="JUZGADO CATORCE ADMINISTRATIVO ORAL DEL CIRCUITO DE TUNJA  "/>
    <x v="2"/>
    <x v="1"/>
    <s v="CI. RADICACION OFICIO No. 0799 - PROCESO 15001333301420200001800. "/>
    <s v="Ronny Estiven Romero Velandia"/>
    <x v="0"/>
    <s v="FORMULACIÓN, ACTUALIZACIÓN ,ACOMPAÑAMINETO NORMATIVO Y OPERATIVO"/>
    <x v="3"/>
    <x v="2"/>
    <s v="20231140213962  "/>
    <d v="2023-03-01T00:00:00"/>
    <n v="20232110079251"/>
    <d v="2023-03-09T00:00:00"/>
    <n v="6"/>
    <x v="25"/>
    <x v="1"/>
    <s v="14-03-2023 14:35 PM_x0009_Archivar_x0009_Ronny Estiven Romero Velandia_x0009_TRAMITADO CON: Radicado DNBC No. *20232110079251* **20232110079251** Bogotá D.C, *28/02/2023*"/>
    <d v="2023-03-09T00:00:00"/>
    <s v="Pdf"/>
    <s v="Si"/>
    <s v="N/A"/>
    <s v="N/A"/>
  </r>
  <r>
    <x v="0"/>
    <x v="0"/>
    <x v="8"/>
    <s v="JOSE ANTONIO PEREZ SOLUCIONES JURIDICAS ESPECIALIZADAS  "/>
    <x v="1"/>
    <x v="0"/>
    <s v="CAC. Traslado, MJD-OFI23-0006238-DOJ-20300, SOLICITUD DE CONCEPTO. "/>
    <s v="Ronny Estiven Romero Velandia"/>
    <x v="0"/>
    <s v="FORMULACIÓN, ACTUALIZACIÓN ,ACOMPAÑAMINETO NORMATIVO Y OPERATIVO"/>
    <x v="0"/>
    <x v="0"/>
    <s v="20231140214042  "/>
    <d v="2023-03-01T00:00:00"/>
    <n v="20232110079121"/>
    <d v="2023-03-10T00:00:00"/>
    <n v="7"/>
    <x v="62"/>
    <x v="1"/>
    <s v="14-03-2023 14:47 PM_x0009_Archivar_x0009_Ronny Estiven Romero Velandia_x0009_TRAMITADO CON: Radicado DNBC No. *20232110079121* **20232110079121** Bogotá D.C, 23-01-2022"/>
    <d v="2023-03-10T00:00:00"/>
    <s v="Pdf"/>
    <s v="Si"/>
    <s v="N/A"/>
    <s v="N/A"/>
  </r>
  <r>
    <x v="0"/>
    <x v="0"/>
    <x v="2"/>
    <s v="ALCALDIA MUNICIPAL DE NILO SECRETARIA DE GOBIERNO  "/>
    <x v="2"/>
    <x v="0"/>
    <s v="CAC. Derecho de petición.  "/>
    <s v="Andrea Bibiana Castañeda Durán  "/>
    <x v="0"/>
    <s v="FORMULACIÓN, ACTUALIZACIÓN ,ACOMPAÑAMINETO NORMATIVO Y OPERATIVO"/>
    <x v="0"/>
    <x v="0"/>
    <s v="20231140214052  "/>
    <d v="2023-03-01T00:00:00"/>
    <n v="20232110080741"/>
    <d v="2023-04-04T00:00:00"/>
    <n v="23"/>
    <x v="17"/>
    <x v="1"/>
    <s v="10-04-2023 11:02 AM_x0009_Archivar_x0009_Andrea Bibiana Castañeda Durán_x0009_SE DIO TRÁMITE CON RAD. 20232110080741 ENVIADO EL 04/04/23"/>
    <s v="N/A"/>
    <s v="Word"/>
    <s v="Si"/>
    <s v="N/A"/>
    <s v="No se adjunta imagen con firma, evidencia correo respuestas atencion ciudadano"/>
  </r>
  <r>
    <x v="0"/>
    <x v="0"/>
    <x v="4"/>
    <s v="CONTRALORIA DELEGADA PARA EL SECTOR DE INFRAESTRUTURA CAROLINA SANCHEZ BRAVO  "/>
    <x v="3"/>
    <x v="3"/>
    <s v="CAC. 2023EE0029139 Comunicación Apertura de Indagación Preliminar - AN-85112-2022-42654. "/>
    <s v="Carlos Armando López Barrera "/>
    <x v="1"/>
    <s v="GESTIÓN JURÍDICA"/>
    <x v="3"/>
    <x v="2"/>
    <s v="20231140214062  "/>
    <d v="2023-03-01T00:00:00"/>
    <m/>
    <d v="2023-06-26T00:00:00"/>
    <n v="76"/>
    <x v="63"/>
    <x v="2"/>
    <m/>
    <m/>
    <m/>
    <m/>
    <m/>
    <m/>
  </r>
  <r>
    <x v="0"/>
    <x v="0"/>
    <x v="4"/>
    <s v="PROCURADURIA 83 JUDICIAL PARA LA CONCILIACIóN ADMINISTRATIVA BOGOTA  "/>
    <x v="3"/>
    <x v="1"/>
    <s v="CAC. Audiencia de Conciliación Radicado E-2022-734612 MARIA YULIANI RUDAS LOPEZ Y OTROS vs NACIÓN – MINISTERIO DE JUSTICIA Y DEL DERECHO Y OTRAS.  "/>
    <s v="Carlos Armando López Barrera "/>
    <x v="1"/>
    <s v="GESTIÓN JURÍDICA"/>
    <x v="3"/>
    <x v="2"/>
    <s v="20231140214112  "/>
    <d v="2023-03-01T00:00:00"/>
    <m/>
    <d v="2023-06-26T00:00:00"/>
    <n v="76"/>
    <x v="63"/>
    <x v="2"/>
    <m/>
    <m/>
    <m/>
    <m/>
    <m/>
    <m/>
  </r>
  <r>
    <x v="0"/>
    <x v="0"/>
    <x v="3"/>
    <s v="CONFEDERACION NACIONAL DE BOMBEROS COLOMBIA  "/>
    <x v="0"/>
    <x v="0"/>
    <s v="CAC. SOLICITUD URGENTE DE CONFEDERACION NACIONAL DE BOMBEROS. "/>
    <s v="Andrea Bibiana Castañeda Durán  "/>
    <x v="0"/>
    <s v="FORMULACIÓN, ACTUALIZACIÓN ,ACOMPAÑAMINETO NORMATIVO Y OPERATIVO"/>
    <x v="2"/>
    <x v="1"/>
    <s v="20231140214162  "/>
    <d v="2023-03-01T00:00:00"/>
    <n v="20232110081311"/>
    <d v="2023-04-18T00:00:00"/>
    <n v="31"/>
    <x v="58"/>
    <x v="0"/>
    <s v="19-04-2023 12:52 PM_x0009_Archivar_x0009_Andrea Bibiana Castañeda Durán_x0009_SE DIO TRÁMITE CON RAD. 20232110081311 ENVIADO EL 18/4/23"/>
    <s v="N/A"/>
    <s v="Word"/>
    <s v="Si"/>
    <s v="N/A"/>
    <s v="Documento sin firma en radicado de salida"/>
  </r>
  <r>
    <x v="0"/>
    <x v="0"/>
    <x v="4"/>
    <s v="IVAN DARIO HERRERA LAVERDE  "/>
    <x v="1"/>
    <x v="5"/>
    <s v="CAC. Derecho de Petición – Denuncia por ausencia de Control y Vigilancia por parte todas las unidades Administrativas de Bomberos en Colombia. "/>
    <s v="Edgar Alexander Maya Lopez"/>
    <x v="0"/>
    <s v="EDUCACIÓN NACIONAL PARA BOMBEROS  "/>
    <x v="1"/>
    <x v="1"/>
    <s v="20231140214202  "/>
    <d v="2023-03-01T00:00:00"/>
    <m/>
    <d v="2023-07-17T00:00:00"/>
    <n v="90"/>
    <x v="64"/>
    <x v="2"/>
    <m/>
    <m/>
    <m/>
    <m/>
    <m/>
    <m/>
  </r>
  <r>
    <x v="0"/>
    <x v="0"/>
    <x v="9"/>
    <s v="CUERPO DE BOMBEROS VOLUNTARIOS DE VILLAMARIA CALDAS  "/>
    <x v="0"/>
    <x v="2"/>
    <s v="CAC. Solicitud de Asesoría Jurídica para realizacion de Acuerdo municipal en diferentes temas.  "/>
    <s v="Andrea Bibiana Castañeda Durán  "/>
    <x v="0"/>
    <s v="FORMULACIÓN, ACTUALIZACIÓN ,ACOMPAÑAMINETO NORMATIVO Y OPERATIVO"/>
    <x v="2"/>
    <x v="1"/>
    <s v="20231140214242  "/>
    <d v="2023-03-01T00:00:00"/>
    <n v="20232110081061"/>
    <d v="2023-04-12T00:00:00"/>
    <n v="27"/>
    <x v="24"/>
    <x v="0"/>
    <s v="13-04-2023 09:17 AM_x0009_Archivar_x0009_Andrea Bibiana Castañeda Durán_x0009_SE DIO TRÁMITE CON RAD. 20232110081061 ENVIADO EL 12/4/23"/>
    <d v="2023-04-12T00:00:00"/>
    <s v="Pdf"/>
    <s v="Si"/>
    <s v="N/A"/>
    <s v="N/A"/>
  </r>
  <r>
    <x v="0"/>
    <x v="0"/>
    <x v="1"/>
    <s v="CARLOS HUMBERTO LOPEZ  "/>
    <x v="1"/>
    <x v="0"/>
    <s v="CAC. Requisitos para comandante. "/>
    <s v="Andrea Bibiana Castañeda Durán  "/>
    <x v="0"/>
    <s v="FORMULACIÓN, ACTUALIZACIÓN ,ACOMPAÑAMINETO NORMATIVO Y OPERATIVO"/>
    <x v="0"/>
    <x v="0"/>
    <s v="20231140214282  "/>
    <d v="2023-03-02T00:00:00"/>
    <n v="20232110081081"/>
    <d v="2023-04-12T00:00:00"/>
    <n v="26"/>
    <x v="65"/>
    <x v="1"/>
    <s v="13-04-2023 09:14 AM_x0009_Archivar_x0009_Andrea Bibiana Castañeda Durán_x0009_SE DIO TRÁMITE CON RAD. 20232110081081 ENVIADO EL 12/4/23"/>
    <d v="2023-04-12T00:00:00"/>
    <s v="Pdf"/>
    <s v="Si"/>
    <s v="N/A"/>
    <s v="N/A"/>
  </r>
  <r>
    <x v="0"/>
    <x v="0"/>
    <x v="21"/>
    <s v="ALCALDIA MUNICIPAL SAN JUAN DEL CESAR LA GUAJIRA "/>
    <x v="2"/>
    <x v="1"/>
    <s v="CAC. ANÁLISIS TÉCNICO DE LA NECESIDAD DE APOYO DE LA BRIGADA DE BATALLÓN DE DESASTRES.  "/>
    <s v="Andrés Fernando Muñoz Cabrera "/>
    <x v="0"/>
    <s v="FORTALECIMIENTO BOMBERIL PARA LA RESPUESTA "/>
    <x v="0"/>
    <x v="0"/>
    <s v="20231140214312  "/>
    <d v="2023-03-02T00:00:00"/>
    <m/>
    <d v="2023-07-17T00:00:00"/>
    <n v="89"/>
    <x v="66"/>
    <x v="2"/>
    <m/>
    <m/>
    <m/>
    <m/>
    <m/>
    <m/>
  </r>
  <r>
    <x v="0"/>
    <x v="0"/>
    <x v="16"/>
    <s v="CUERPO DE BOMBEROS VOLUNTARIOS DE VILLANUEVA - CASANARE  "/>
    <x v="0"/>
    <x v="0"/>
    <s v="CI. Consulta a inquietudes referente Consejo de Dignatarios. "/>
    <s v="Ronny Estiven Romero Velandia"/>
    <x v="0"/>
    <s v="FORMULACIÓN, ACTUALIZACIÓN ,ACOMPAÑAMINETO NORMATIVO Y OPERATIVO"/>
    <x v="0"/>
    <x v="0"/>
    <s v="20231140214342  "/>
    <d v="2023-03-02T00:00:00"/>
    <n v="20232110079561"/>
    <d v="2023-03-10T00:00:00"/>
    <n v="6"/>
    <x v="25"/>
    <x v="1"/>
    <s v="14-03-2023 15:32 PM_x0009_Archivar_x0009_Ronny Estiven Romero Velandia_x0009_TRAMITADO CON: 20232110079561 DE FECHA Bogotá D.C, 07-03-2023"/>
    <d v="2023-03-10T00:00:00"/>
    <s v="Pdf"/>
    <s v="Si"/>
    <s v="N/A"/>
    <s v="No se genero oficio de traslado ni fue trasladado en los 5 dias habiles"/>
  </r>
  <r>
    <x v="0"/>
    <x v="0"/>
    <x v="1"/>
    <s v="COORDINADOR EJECUTIVO DEPARTAMENTAL DE LOS BOMBEROS DE VALLE DEL CAUCA  "/>
    <x v="0"/>
    <x v="0"/>
    <s v="CAC. Consulta jurídica. "/>
    <s v="Andrea Bibiana Castañeda Durán  "/>
    <x v="0"/>
    <s v="FORMULACIÓN, ACTUALIZACIÓN ,ACOMPAÑAMINETO NORMATIVO Y OPERATIVO"/>
    <x v="0"/>
    <x v="0"/>
    <s v="20231140214362  "/>
    <d v="2023-03-02T00:00:00"/>
    <n v="20232110081091"/>
    <d v="2023-04-12T00:00:00"/>
    <n v="26"/>
    <x v="65"/>
    <x v="1"/>
    <s v="13-04-2023 09:15 AM_x0009_Archivar_x0009_Andrea Bibiana Castañeda Durán_x0009_SE DIO TRÁMITE CON RAD. 20232110081091 ENVIADO EL 12/4/23"/>
    <d v="2023-04-12T00:00:00"/>
    <s v="Pdf"/>
    <s v="Si"/>
    <s v="N/A"/>
    <s v="N/A"/>
  </r>
  <r>
    <x v="0"/>
    <x v="0"/>
    <x v="12"/>
    <s v="CORDINADOR EJECUTIVO BOMBEROS QUINDIO  "/>
    <x v="0"/>
    <x v="0"/>
    <s v="CAC. SOLICITUD CONCEPTO. "/>
    <s v="Andrea Bibiana Castañeda Durán  "/>
    <x v="0"/>
    <s v="FORMULACIÓN, ACTUALIZACIÓN ,ACOMPAÑAMINETO NORMATIVO Y OPERATIVO"/>
    <x v="0"/>
    <x v="0"/>
    <s v="20231140214372  "/>
    <d v="2023-03-02T00:00:00"/>
    <n v="20232110081281"/>
    <d v="2023-04-13T00:00:00"/>
    <n v="27"/>
    <x v="24"/>
    <x v="1"/>
    <s v="17-04-2023 10:00 AM_x0009_Archivar_x0009_Andrea Bibiana Castañeda Durán_x0009_SE DIO TRÁMITE CON EL RAD. 20232110081281 ENVIADO EL 13/4/23"/>
    <d v="2023-04-13T00:00:00"/>
    <s v="Pdf"/>
    <s v="Si"/>
    <s v="N/A"/>
    <s v="N/A"/>
  </r>
  <r>
    <x v="0"/>
    <x v="0"/>
    <x v="3"/>
    <s v="ALCALDIA SEGOVIA ANTIOQUIA "/>
    <x v="2"/>
    <x v="0"/>
    <s v="CAC. SOLICITUD DE INFORMACION. "/>
    <s v="Edgar Alexander Maya Lopez "/>
    <x v="0"/>
    <s v="EDUCACIÓN NACIONAL PARA BOMBEROS  "/>
    <x v="0"/>
    <x v="0"/>
    <s v="20231140214382  "/>
    <d v="2023-03-02T00:00:00"/>
    <s v="20232140084411_x0009_"/>
    <d v="2023-05-24T00:00:00"/>
    <n v="54"/>
    <x v="43"/>
    <x v="0"/>
    <s v="24-05-2023 12:17 PM_x0009_Archivar_x0009_Edgar Alexander Maya Lopez_x0009_Se da respuesta con radicado DNBC N° 20232140084411, se envia el 24/05/23"/>
    <d v="2023-05-24T00:00:00"/>
    <s v="Pdf"/>
    <s v="Si"/>
    <s v="N/A"/>
    <s v="N/A"/>
  </r>
  <r>
    <x v="0"/>
    <x v="0"/>
    <x v="9"/>
    <s v="CUERPO DE BOMBEROS VOLUNTARIOS DE MANIZALES  "/>
    <x v="0"/>
    <x v="6"/>
    <s v="CAC. Solicitud de Apoyo, representación Bomberos Colombia. "/>
    <s v="Mauricio Delgado Perdomo"/>
    <x v="0"/>
    <s v="EDUCACIÓN NACIONAL PARA BOMBEROS  "/>
    <x v="2"/>
    <x v="1"/>
    <s v="20231140214422  "/>
    <d v="2023-03-02T00:00:00"/>
    <n v="20232140080341"/>
    <d v="2023-03-29T00:00:00"/>
    <n v="18"/>
    <x v="54"/>
    <x v="0"/>
    <s v="17-03-2023 17:56 PM_x0009_Archivar_x0009_Mauricio Delgado Perdomo_x0009_SE RESPONDE MEDIANTE RADICADO 20231140214422- 20232140080341-SOLICITUD APOYO VOLUNTARIOS MANIZALES"/>
    <d v="2023-03-29T00:00:00"/>
    <s v="Pdf"/>
    <s v="Si"/>
    <s v="N/A"/>
    <s v="N/A"/>
  </r>
  <r>
    <x v="0"/>
    <x v="0"/>
    <x v="8"/>
    <s v="ALCALDIA MUNICIPAL CURITI SANTANDER SECRETARIA ADMINISTRATIVA Y DE GOBIERNO  "/>
    <x v="2"/>
    <x v="0"/>
    <s v="CAC. Traslado por competencia solicitud. "/>
    <s v="Andrea Bibiana Castañeda Durán  "/>
    <x v="0"/>
    <s v="FORMULACIÓN, ACTUALIZACIÓN ,ACOMPAÑAMINETO NORMATIVO Y OPERATIVO"/>
    <x v="0"/>
    <x v="0"/>
    <s v="20231140214482  "/>
    <d v="2023-03-02T00:00:00"/>
    <s v="_x0009_20232110081331"/>
    <d v="2023-04-18T00:00:00"/>
    <n v="30"/>
    <x v="49"/>
    <x v="1"/>
    <s v="19-04-2023 14:36 PM_x0009_Archivar_x0009_Andrea Bibiana Castañeda Durán_x0009_SE DIO TRÁMITE CON RAD. 20231140214482 ENVIADO EL 18/4/23"/>
    <s v="N/A"/>
    <s v="Word"/>
    <s v="Si"/>
    <s v="N/A"/>
    <s v="Documento sin firma en radicado de salida"/>
  </r>
  <r>
    <x v="0"/>
    <x v="0"/>
    <x v="3"/>
    <s v="CUERPO DE BOMBEROS VOLUNTARIOS DE GIRARDOTA  "/>
    <x v="0"/>
    <x v="0"/>
    <s v="CAC. SOLICITUD DE IMPUGNACIÓN DE ASCENSO DE LA UNIDAD CLAUDIA EUGENIA PALACIO AL GRADO DE SARGENTO. "/>
    <s v="Andrea Bibiana Castañeda Durán  "/>
    <x v="0"/>
    <s v="FORMULACIÓN, ACTUALIZACIÓN ,ACOMPAÑAMINETO NORMATIVO Y OPERATIVO"/>
    <x v="2"/>
    <x v="1"/>
    <s v="20231140214532  "/>
    <d v="2023-03-02T00:00:00"/>
    <n v="20232110081381"/>
    <d v="2023-04-17T00:00:00"/>
    <n v="29"/>
    <x v="50"/>
    <x v="0"/>
    <s v="17-04-2023 15:39 PM_x0009_Archivar_x0009_Andrea Bibiana Castañeda Durán_x0009_SE DIO TRÁMITE CON RAD. 20232110081381 ENVIADO EL 17/4/23"/>
    <d v="2023-04-17T00:00:00"/>
    <s v="Pdf"/>
    <s v="Si"/>
    <s v="N/A"/>
    <s v="N/A"/>
  </r>
  <r>
    <x v="0"/>
    <x v="0"/>
    <x v="18"/>
    <s v="CLAUDIA ROCIO CEQUEDA OLAGO "/>
    <x v="1"/>
    <x v="0"/>
    <s v="CAC. Traslado radicado CRA 2023-321-001385-2 del 16 de febrero de 2023. "/>
    <s v="Melba Vidal "/>
    <x v="0"/>
    <s v="INSPECCIÓN, VIGILANCIA Y CONTROL "/>
    <x v="1"/>
    <x v="1"/>
    <s v="20231140214652  "/>
    <d v="2023-03-02T00:00:00"/>
    <n v="20232150083671"/>
    <d v="2023-05-23T00:00:00"/>
    <n v="53"/>
    <x v="10"/>
    <x v="0"/>
    <s v="29-05-2023 15:27 PM Archivar Melba Vidal Respuesta enviada el 23 de mayo con radicado No 20232150083671"/>
    <d v="2023-07-04T00:00:00"/>
    <m/>
    <m/>
    <m/>
    <s v="A pesar de ser archivada no se adjunta evidencia de respuesta ni se adjunta documento con firma"/>
  </r>
  <r>
    <x v="0"/>
    <x v="2"/>
    <x v="4"/>
    <s v="FONDO DE EMPLEADOS DEL MINISTERIO DEL INTERIOR Y DE JUSTICIA FONDEMINTJUS  "/>
    <x v="4"/>
    <x v="1"/>
    <s v="RD. Solicitud permiso a los Funcionarios afiliados al Fondo para sistir a la Asamblea General Ordinaria. "/>
    <s v="MARYOLY DIAZ "/>
    <x v="2"/>
    <s v="GESTIÓN TALENTO HUMANO "/>
    <x v="2"/>
    <x v="1"/>
    <s v="20231140214662  "/>
    <d v="2023-03-02T00:00:00"/>
    <n v="20233100080571"/>
    <d v="2023-06-26T00:00:00"/>
    <n v="75"/>
    <x v="67"/>
    <x v="2"/>
    <s v="22-03-2023 18:27 PM_x0009_Archivar_x0009_MARYOLY DIAZ_x0009_SE ENVIA CARTA AL FONDO DE EMPLEADOS EL DIA 22/03/2023"/>
    <m/>
    <m/>
    <m/>
    <m/>
    <s v="A pesar de ser archivada no se adjunta evidencia de respuesta ni se adjunta documento con firma"/>
  </r>
  <r>
    <x v="0"/>
    <x v="0"/>
    <x v="22"/>
    <s v="CUERPO DE BOMBEROS VOLUNTARIOS DE EL PITAL  "/>
    <x v="0"/>
    <x v="0"/>
    <s v="CAC. Solicitud asesoría. "/>
    <s v="Orlando Murillo Lopez"/>
    <x v="0"/>
    <s v="INSPECCIÓN, VIGILANCIA Y CONTROL "/>
    <x v="1"/>
    <x v="1"/>
    <s v="20231140214732  "/>
    <d v="2023-03-03T00:00:00"/>
    <n v="20232110080851"/>
    <d v="2023-04-04T00:00:00"/>
    <n v="21"/>
    <x v="31"/>
    <x v="0"/>
    <s v="29-03-2023 00:41 AM_x0009_Archivar_x0009_Orlando Murillo Lopez_x0009_Se dio respuesta con radicado No. 20232110080851"/>
    <d v="2023-06-13T00:00:00"/>
    <s v="Pdf"/>
    <s v="Si"/>
    <s v="N/A"/>
    <s v="N/A"/>
  </r>
  <r>
    <x v="0"/>
    <x v="0"/>
    <x v="3"/>
    <s v="OXOHOTEL - - "/>
    <x v="4"/>
    <x v="0"/>
    <s v="CAC. Solicitud de información Bomberos Sabaneta. "/>
    <s v="Edgar Alexander Maya Lopez "/>
    <x v="0"/>
    <s v="EDUCACIÓN NACIONAL PARA BOMBEROS  "/>
    <x v="0"/>
    <x v="0"/>
    <s v="20231140214752  "/>
    <d v="2023-03-03T00:00:00"/>
    <n v="20232140080971"/>
    <d v="2023-04-12T00:00:00"/>
    <n v="25"/>
    <x v="38"/>
    <x v="1"/>
    <s v="14-04-2023 12:27 PM_x0009_Archivar_x0009_Edgar Alexander Maya Lopez_x0009_Se da respuesta con radicado DNBC ° 20232140080971, se envia el 12/04/2023"/>
    <d v="2023-04-12T00:00:00"/>
    <s v="Pdf"/>
    <s v="Si"/>
    <s v="N/A"/>
    <s v="N/A"/>
  </r>
  <r>
    <x v="0"/>
    <x v="0"/>
    <x v="4"/>
    <s v="NICOLAS ANDRES LASTRE . . "/>
    <x v="1"/>
    <x v="0"/>
    <s v="CAC. Consulta normativa estatus migratorio.  "/>
    <s v="Andrea Bibiana Castañeda Durán  "/>
    <x v="0"/>
    <s v="FORMULACIÓN, ACTUALIZACIÓN ,ACOMPAÑAMINETO NORMATIVO Y OPERATIVO"/>
    <x v="0"/>
    <x v="0"/>
    <s v="20231140214772  "/>
    <d v="2023-03-03T00:00:00"/>
    <n v="20232110081421"/>
    <d v="2023-04-17T00:00:00"/>
    <n v="28"/>
    <x v="30"/>
    <x v="1"/>
    <s v="17-04-2023 15:42 PM_x0009_Archivar_x0009_Andrea Bibiana Castañeda Durán_x0009_SE DIO TRÁMITE CON RAD. 20232110081421 ENVIADO EL 17/4/23"/>
    <d v="2023-04-17T00:00:00"/>
    <s v="Pdf"/>
    <s v="Si"/>
    <s v="N/A"/>
    <s v="N/A"/>
  </r>
  <r>
    <x v="0"/>
    <x v="1"/>
    <x v="4"/>
    <s v="IVAN DARIO HERRERA LAVERDE  "/>
    <x v="1"/>
    <x v="0"/>
    <s v="CI. Traslado Derecho de Petición Iván Darío Herrera Laverde, Radicado 2023-2-004000-006500 Id: 91458,  "/>
    <s v="Edgar Alexander Maya Lopez"/>
    <x v="0"/>
    <s v="EDUCACIÓN NACIONAL PARA BOMBEROS  "/>
    <x v="0"/>
    <x v="0"/>
    <s v="20231140214782  "/>
    <d v="2023-03-03T00:00:00"/>
    <m/>
    <d v="2023-07-17T00:00:00"/>
    <n v="88"/>
    <x v="68"/>
    <x v="2"/>
    <m/>
    <m/>
    <m/>
    <m/>
    <m/>
    <m/>
  </r>
  <r>
    <x v="0"/>
    <x v="0"/>
    <x v="7"/>
    <s v="CUERPO DE BOMBEROS VOLUNTARIOS DE LA UNION  "/>
    <x v="0"/>
    <x v="0"/>
    <s v="CAC. CONSULTA JURIDA. "/>
    <s v="Andrea Bibiana Castañeda Durán  "/>
    <x v="0"/>
    <s v="FORMULACIÓN, ACTUALIZACIÓN ,ACOMPAÑAMINETO NORMATIVO Y OPERATIVO"/>
    <x v="0"/>
    <x v="0"/>
    <s v="20231140214792  "/>
    <d v="2023-03-03T00:00:00"/>
    <n v="20232110081741"/>
    <d v="2023-04-26T00:00:00"/>
    <n v="35"/>
    <x v="59"/>
    <x v="0"/>
    <s v="6-04-2023 10:57 AM_x0009_Archivar_x0009_Andrea Bibiana Castañeda Durán_x0009_SE DIO TRÁMITE CON RAD. 20232110081741 ENVIADO EL 26/4/23"/>
    <d v="2023-04-26T00:00:00"/>
    <s v="Pdf"/>
    <s v="Si"/>
    <s v="N/A"/>
    <s v="N/A"/>
  </r>
  <r>
    <x v="0"/>
    <x v="0"/>
    <x v="5"/>
    <s v="ALCALDIA DE MONIQUIRA - BOYACA  "/>
    <x v="2"/>
    <x v="0"/>
    <s v="CAC. Derecho de petición. "/>
    <s v="Melba Vidal "/>
    <x v="0"/>
    <s v="INSPECCIÓN, VIGILANCIA Y CONTROL "/>
    <x v="0"/>
    <x v="0"/>
    <s v="20231140214842  "/>
    <d v="2023-03-03T00:00:00"/>
    <s v="_x0009_20232150080921_x0009_"/>
    <d v="2023-04-12T00:00:00"/>
    <n v="25"/>
    <x v="38"/>
    <x v="1"/>
    <m/>
    <d v="2023-04-12T00:00:00"/>
    <s v="Pdf"/>
    <s v="Si"/>
    <s v="N/A"/>
    <s v="Radicado de entrada sin archivar, se necesita subir pantallazo de envio via correo electronico"/>
  </r>
  <r>
    <x v="0"/>
    <x v="1"/>
    <x v="16"/>
    <s v="CUERPO DE BOMBEROS VOLUNTARIOS DE VILLANUEVA - CASANARE  "/>
    <x v="0"/>
    <x v="0"/>
    <s v="CI. Concepto técnicos. "/>
    <s v="Ronny Estiven Romero Velandia"/>
    <x v="0"/>
    <s v="FORMULACIÓN, ACTUALIZACIÓN ,ACOMPAÑAMINETO NORMATIVO Y OPERATIVO"/>
    <x v="0"/>
    <x v="0"/>
    <s v="20231140214892  "/>
    <d v="2023-03-03T00:00:00"/>
    <s v="_x0009_20232110079561_x0009_"/>
    <d v="2023-03-13T00:00:00"/>
    <n v="6"/>
    <x v="25"/>
    <x v="1"/>
    <s v="14-03-2023 16:27 PM_x0009_Archivar_x0009_Ronny Estiven Romero Velandia_x0009_TRAMITADO CON: Radicado DNBC No. *20232110079561* **20232110079561** Bogotá D.C, 07-03-2023"/>
    <d v="2023-03-15T00:00:00"/>
    <s v="Pdf"/>
    <s v="Si"/>
    <s v="N/A"/>
    <s v="N/A"/>
  </r>
  <r>
    <x v="0"/>
    <x v="0"/>
    <x v="10"/>
    <s v="ALCALDIA MOÑITOS CORDOBA "/>
    <x v="2"/>
    <x v="2"/>
    <s v="CAC. ASESORÍA CUERPO DE BOMBEROS. "/>
    <s v="Andrea Bibiana Castañeda Durán  "/>
    <x v="0"/>
    <s v="FORMULACIÓN, ACTUALIZACIÓN ,ACOMPAÑAMINETO NORMATIVO Y OPERATIVO"/>
    <x v="1"/>
    <x v="1"/>
    <s v="20231140214902  "/>
    <d v="2023-03-03T00:00:00"/>
    <s v="_x0009_20232110081401"/>
    <d v="2023-04-11T00:00:00"/>
    <n v="24"/>
    <x v="69"/>
    <x v="0"/>
    <s v="17-04-2023 10:03 AM_x0009_Archivar_x0009_Andrea Bibiana Castañeda Durán_x0009_SE DIO TRÁMITE CON RAD. 20232110081401 ENVIADO EL 14/4/23"/>
    <s v="N/A"/>
    <s v="Word"/>
    <s v="N/A"/>
    <s v="N/A"/>
    <s v="No se adjunta documento con firma en radicado de salida"/>
  </r>
  <r>
    <x v="0"/>
    <x v="0"/>
    <x v="7"/>
    <s v="ALCALDIA CHACHAGUI  "/>
    <x v="2"/>
    <x v="3"/>
    <s v="CAC. JUSTIFICACIÓN AMPLIAR CONVENIO No.165 DE 2021. "/>
    <s v="Yerky Sneider Garavito Cancelado"/>
    <x v="0"/>
    <s v="FORTALECIMIENTO BOMBERIL PARA LA RESPUESTA "/>
    <x v="1"/>
    <x v="1"/>
    <s v="20231140214932  "/>
    <d v="2023-03-03T00:00:00"/>
    <n v="20233000079501"/>
    <d v="2023-03-06T00:00:00"/>
    <n v="1"/>
    <x v="6"/>
    <x v="1"/>
    <s v="16-03-2023 09:33 AM_x0009_Archivar_x0009_Yerky Sneider Garavito Cancelado_x0009_Se archiva. Se adjunta documento enviado al municipio de Chachagüí Nariño brindando respuesta al oficio a su solicitud 220-28.1/166-2022."/>
    <d v="2023-03-06T00:00:00"/>
    <s v="Pdf"/>
    <s v="Si"/>
    <s v="N/A"/>
    <s v="N/A"/>
  </r>
  <r>
    <x v="0"/>
    <x v="0"/>
    <x v="2"/>
    <s v="VISITAS TECNICAS BOMBEROS  "/>
    <x v="2"/>
    <x v="0"/>
    <s v="CAC. INQUIETUD TARIFAS SERVICIOS BOMBERILES. "/>
    <s v="Andrea Bibiana Castañeda Durán  "/>
    <x v="0"/>
    <s v="FORMULACIÓN, ACTUALIZACIÓN ,ACOMPAÑAMINETO NORMATIVO Y OPERATIVO"/>
    <x v="0"/>
    <x v="0"/>
    <s v="20231140214942  "/>
    <d v="2023-03-03T00:00:00"/>
    <n v="20232110081471"/>
    <d v="2023-04-26T00:00:00"/>
    <n v="35"/>
    <x v="59"/>
    <x v="0"/>
    <s v="26-04-2023 10:53 AM_x0009_Archivar_x0009_Andrea Bibiana Castañeda Durán_x0009_SE DIO TRÁMITE CON RAD. 20232110081471 ENVIADO EL 26/4/23"/>
    <d v="2023-04-26T00:00:00"/>
    <s v="Pdf"/>
    <s v="Si"/>
    <s v="N/A"/>
    <s v="N/A"/>
  </r>
  <r>
    <x v="0"/>
    <x v="0"/>
    <x v="12"/>
    <s v="ALCALDIA MUNICIPAL DE SALENTO QUINDIO  "/>
    <x v="2"/>
    <x v="5"/>
    <s v="CAC. SOLICITUD INFORMACION REGULACION CBV SALENTO. "/>
    <s v="Julio Cesar Garcia Triana "/>
    <x v="0"/>
    <s v="INSPECCIÓN, VIGILANCIA Y CONTROL "/>
    <x v="1"/>
    <x v="1"/>
    <s v="20231140214962  "/>
    <d v="2023-03-03T00:00:00"/>
    <s v="20232150081301_x0009_"/>
    <d v="2023-04-18T00:00:00"/>
    <n v="29"/>
    <x v="50"/>
    <x v="0"/>
    <s v="19-04-2023 09:35 AM_x0009_Archivar_x0009_Julio Cesar Garcia Triana_x0009_la respuesta se envia por atencion al ciudadano el 18 de abril de 2023, archivese"/>
    <s v="N/A"/>
    <s v="Word"/>
    <s v="Si"/>
    <s v="N/A"/>
    <s v="No se adjunta documento con firma en radicado de salida"/>
  </r>
  <r>
    <x v="0"/>
    <x v="0"/>
    <x v="8"/>
    <s v="ALCALDIA MUNICIPAL MOGOTES SANTANDER "/>
    <x v="2"/>
    <x v="2"/>
    <s v="CAC. Solicitud Acompañamiento Municipio de Mogotes.  "/>
    <s v="Andrea Bibiana Castañeda Durán  "/>
    <x v="0"/>
    <s v="FORMULACIÓN, ACTUALIZACIÓN ,ACOMPAÑAMINETO NORMATIVO Y OPERATIVO"/>
    <x v="1"/>
    <x v="1"/>
    <s v="20231140215042  "/>
    <d v="2023-03-03T00:00:00"/>
    <n v="20232110081431"/>
    <d v="2023-04-17T00:00:00"/>
    <n v="28"/>
    <x v="30"/>
    <x v="0"/>
    <s v="17-04-2023 15:41 PM_x0009_Archivar_x0009_Andrea Bibiana Castañeda Durán_x0009_SE DIO TRÁMITE CON EL RAD. 20232110081431 ENVIADO EL 17/4/23"/>
    <d v="2023-04-17T00:00:00"/>
    <s v="Pdf"/>
    <s v="Si"/>
    <s v="N/A"/>
    <s v="N/A"/>
  </r>
  <r>
    <x v="0"/>
    <x v="0"/>
    <x v="22"/>
    <s v="MAURICIO RUEDA  "/>
    <x v="1"/>
    <x v="0"/>
    <s v="CAC. Petición Información Cobro Inspección Bomberil. "/>
    <s v="Edgar Alexander Maya Lopez "/>
    <x v="0"/>
    <s v="EDUCACIÓN NACIONAL PARA BOMBEROS  "/>
    <x v="1"/>
    <x v="1"/>
    <s v="20231140215062  "/>
    <d v="2023-03-03T00:00:00"/>
    <n v="20232140084431"/>
    <d v="2023-05-24T00:00:00"/>
    <n v="53"/>
    <x v="10"/>
    <x v="0"/>
    <s v="24-05-2023 14:31 PM_x0009_Archivar_x0009_Edgar Alexander Maya Lopez_x0009_Se da respuesta con radicado DNBC N° 20232140084431, se envia el 24/05/23"/>
    <m/>
    <m/>
    <m/>
    <m/>
    <m/>
  </r>
  <r>
    <x v="0"/>
    <x v="0"/>
    <x v="5"/>
    <s v="CUERPO DE BOMBEROS VOLUNTARIOS DE TIBASOSA  "/>
    <x v="0"/>
    <x v="2"/>
    <s v="CAC. Solicitud Asesoría técnica y Jurídica. "/>
    <s v="Jonathan Prieto "/>
    <x v="0"/>
    <s v="FORTALECIMIENTO BOMBERIL PARA LA RESPUESTA "/>
    <x v="1"/>
    <x v="1"/>
    <s v="20231140215092  "/>
    <d v="2023-03-03T00:00:00"/>
    <n v="20232130081881"/>
    <d v="2023-04-28T00:00:00"/>
    <n v="37"/>
    <x v="55"/>
    <x v="0"/>
    <s v="05-05-2023 09:19 AM_x0009_Archivar_x0009_Jonathan Prieto_x0009_Se archiva ya que se dio respuesta al Orfeo No. 20231140215092 vía correo electrónico al correo el día 28 de abril de 2023 con el anexo Radicado No. 20232130081881."/>
    <d v="2023-05-05T00:00:00"/>
    <s v="Pdf"/>
    <s v="Si"/>
    <s v="N/A"/>
    <s v="No se sube pantallazo de respuesta"/>
  </r>
  <r>
    <x v="0"/>
    <x v="0"/>
    <x v="11"/>
    <s v="CUERPO DE BOMBEROS VOLUNTARIOS DE VENADILLO  "/>
    <x v="0"/>
    <x v="0"/>
    <s v="CAC. OFICIO BOMBEROS VENADILLO. "/>
    <s v="Andrea Bibiana Castañeda Durán  "/>
    <x v="0"/>
    <s v="FORMULACIÓN, ACTUALIZACIÓN ,ACOMPAÑAMINETO NORMATIVO Y OPERATIVO"/>
    <x v="0"/>
    <x v="0"/>
    <s v="20231140215122  "/>
    <d v="2023-03-03T00:00:00"/>
    <n v="20232110080661"/>
    <d v="2023-03-31T00:00:00"/>
    <n v="19"/>
    <x v="52"/>
    <x v="1"/>
    <s v="11-04-2023 14:46 PM_x0009_Archivar_x0009_Andrea Bibiana Castañeda Durán_x0009_MISMA SOLICITUD DEL RADICADO 20231140217522 AL QUE SE LE DIO TRÁMITE CON EL RAD. 20232110080661"/>
    <d v="2023-07-07T00:00:00"/>
    <s v="Pdf"/>
    <s v="Si"/>
    <s v="N/A"/>
    <m/>
  </r>
  <r>
    <x v="0"/>
    <x v="0"/>
    <x v="4"/>
    <s v="RICHARD LEONARDO BUSTOS  "/>
    <x v="1"/>
    <x v="0"/>
    <s v="CAC. Derecho de Petición - Gestión del Riesgo - En contra de la respuesta del Subdirector de Riesgo William Alfonso Tovar Segura. "/>
    <s v="Edgar Alexander Maya Lopez"/>
    <x v="0"/>
    <s v="EDUCACIÓN NACIONAL PARA BOMBEROS  "/>
    <x v="0"/>
    <x v="0"/>
    <s v="20231140215162  "/>
    <d v="2023-03-03T00:00:00"/>
    <m/>
    <d v="2023-07-17T00:00:00"/>
    <n v="88"/>
    <x v="68"/>
    <x v="2"/>
    <m/>
    <m/>
    <m/>
    <m/>
    <m/>
    <m/>
  </r>
  <r>
    <x v="0"/>
    <x v="0"/>
    <x v="2"/>
    <s v="CUERPO DE BOMBEROS VOLUNTARIOS DE NILO  "/>
    <x v="0"/>
    <x v="2"/>
    <s v="CAC: solicitud de apoyo jurídico a mesa de trabajo "/>
    <s v="Ronny Estiven Romero Velandia"/>
    <x v="0"/>
    <s v="FORMULACIÓN, ACTUALIZACIÓN ,ACOMPAÑAMINETO NORMATIVO Y OPERATIVO"/>
    <x v="1"/>
    <x v="1"/>
    <s v="20231140215222  "/>
    <d v="2023-03-03T00:00:00"/>
    <s v="N/A"/>
    <d v="2023-03-15T00:00:00"/>
    <n v="8"/>
    <x v="70"/>
    <x v="1"/>
    <s v="15-03-2023 10:28 AM_x0009_Archivar_x0009_Ronny Estiven Romero Velandia_x0009_SE REALIZÓ ACOMPAÑAMIENTO POR PARTE DEL FUNCIONARIO RONNY ROMERO"/>
    <s v="N/A"/>
    <s v="N/A"/>
    <s v="N/A"/>
    <s v="N/A"/>
    <s v="Se realiza mesa de trabajocon funcionario"/>
  </r>
  <r>
    <x v="0"/>
    <x v="0"/>
    <x v="1"/>
    <s v="BENEMÉRITO CUERPO DE BOMBEROS CANDELARIA - VALLE  "/>
    <x v="0"/>
    <x v="5"/>
    <s v="CAC. Información solicitada. "/>
    <s v="Melba Vidal "/>
    <x v="0"/>
    <s v="INSPECCIÓN, VIGILANCIA Y CONTROL "/>
    <x v="1"/>
    <x v="1"/>
    <s v="20231140215282  "/>
    <d v="2023-03-06T00:00:00"/>
    <n v="20232150082131"/>
    <d v="2023-04-25T00:00:00"/>
    <n v="33"/>
    <x v="48"/>
    <x v="0"/>
    <s v="09-05-2023 20:04 PM_x0009_Archivar_x0009_Melba Vidal_x0009_Respuesta enviada el 26 de abril del 2023 con radicado No 20232150082131"/>
    <d v="2023-07-04T00:00:00"/>
    <s v="Pdf"/>
    <s v="Si"/>
    <s v="N/A"/>
    <m/>
  </r>
  <r>
    <x v="0"/>
    <x v="0"/>
    <x v="18"/>
    <s v="CLAUDIA ROCIO CEQUEDA OLAGO "/>
    <x v="1"/>
    <x v="0"/>
    <s v="CAC. Notificacion electronica radicado salida No 20231330828781. Derecho de Petición.  "/>
    <s v="Melba Vidal "/>
    <x v="0"/>
    <s v="INSPECCIÓN, VIGILANCIA Y CONTROL "/>
    <x v="0"/>
    <x v="0"/>
    <s v="20231140215302  "/>
    <d v="2023-03-06T00:00:00"/>
    <n v="20232150080691"/>
    <d v="2023-04-04T00:00:00"/>
    <n v="20"/>
    <x v="29"/>
    <x v="1"/>
    <s v="09-05-2023 20:15 PM_x0009_Archivar_x0009_Melba Vidal_x0009_Respuesta enviada el 4 de abril del 2023 con radicado No 20232150080691"/>
    <d v="2023-07-04T00:00:00"/>
    <s v="Pdf"/>
    <s v="Si"/>
    <s v="N/A"/>
    <m/>
  </r>
  <r>
    <x v="0"/>
    <x v="0"/>
    <x v="23"/>
    <s v="ISELE TOSCANO  "/>
    <x v="1"/>
    <x v="0"/>
    <s v="CAC. iNQUIETUD Personeria jurídica. "/>
    <s v="Andrea Bibiana Castañeda Durán  "/>
    <x v="0"/>
    <s v="FORMULACIÓN, ACTUALIZACIÓN ,ACOMPAÑAMINETO NORMATIVO Y OPERATIVO"/>
    <x v="0"/>
    <x v="0"/>
    <s v="20231140215552  "/>
    <d v="2023-03-06T00:00:00"/>
    <n v="20232110081751"/>
    <d v="2023-04-26T00:00:00"/>
    <n v="34"/>
    <x v="51"/>
    <x v="0"/>
    <s v="26-04-2023 11:02 AM_x0009_Archivar_x0009_Andrea Bibiana Castañeda Durán_x0009_se dio trámite con rad. 20232110081751 enviado el 26/4/23"/>
    <d v="2022-04-26T00:00:00"/>
    <s v="Pdf"/>
    <s v="Si"/>
    <s v="N/A"/>
    <s v="N/A"/>
  </r>
  <r>
    <x v="0"/>
    <x v="0"/>
    <x v="8"/>
    <s v="CIRO ROJAS OJEDA/ VEEDURIA CIUDADANA"/>
    <x v="4"/>
    <x v="5"/>
    <s v="CAC. Traslado por competencia, solicitud de información e intervención. "/>
    <s v="Orlando Murillo Lopez"/>
    <x v="0"/>
    <s v="INSPECCIÓN, VIGILANCIA Y CONTROL "/>
    <x v="1"/>
    <x v="1"/>
    <s v="20231140215662  "/>
    <d v="2023-03-06T00:00:00"/>
    <n v="20232110081251"/>
    <d v="2023-04-13T00:00:00"/>
    <n v="25"/>
    <x v="38"/>
    <x v="0"/>
    <s v=" ,ACOMPAÑAMINETO NORMATIVO Y OPERATIVO_x0009_04-04-2023 16:17 PM_x0009_Archivar_x0009_Orlando Murillo Lopez_x0009_se dio respuesta con radicado No. 20232110081251"/>
    <d v="2023-04-13T00:00:00"/>
    <s v="Pdf"/>
    <s v="Si"/>
    <s v="N/A"/>
    <s v="N/A"/>
  </r>
  <r>
    <x v="0"/>
    <x v="0"/>
    <x v="2"/>
    <s v="RUBEN DARIO USECHE RADA  "/>
    <x v="1"/>
    <x v="5"/>
    <s v="CAC. DERECHO DE PETICIÓN EN INTERES PARTICULAR. "/>
    <s v="Melba Vidal "/>
    <x v="0"/>
    <s v="INSPECCIÓN, VIGILANCIA Y CONTROL "/>
    <x v="1"/>
    <x v="1"/>
    <s v="20231140215682  "/>
    <d v="2023-03-06T00:00:00"/>
    <n v="20232150081361"/>
    <d v="2023-04-17T00:00:00"/>
    <n v="27"/>
    <x v="24"/>
    <x v="0"/>
    <m/>
    <d v="2023-04-17T00:00:00"/>
    <s v="Pdf"/>
    <s v="Si"/>
    <s v="N/A"/>
    <s v="Radicado de entrada sin archivar, se necesita subir pantallazo de envio via correo electronico"/>
  </r>
  <r>
    <x v="0"/>
    <x v="1"/>
    <x v="4"/>
    <s v="IVAN DARIO HERRERA LAVERDE  "/>
    <x v="1"/>
    <x v="1"/>
    <s v="CI. Derecho de Petición – Denuncia por ausencia de Control y Vigilancia por parte todas las unidades Administrativas de Bomberos en Colombia. ControlDoc-Correspondencia: Se le ha asignado un(a) nuevo(a) Documento: 91938 (2023-2-003000-006678).  "/>
    <s v="Edgar Alexander Maya Lopez"/>
    <x v="0"/>
    <s v="EDUCACIÓN NACIONAL PARA BOMBEROS  "/>
    <x v="1"/>
    <x v="1"/>
    <s v="20231140215692  "/>
    <d v="2023-03-06T00:00:00"/>
    <m/>
    <d v="2023-07-17T00:00:00"/>
    <n v="87"/>
    <x v="71"/>
    <x v="2"/>
    <m/>
    <m/>
    <m/>
    <m/>
    <m/>
    <m/>
  </r>
  <r>
    <x v="0"/>
    <x v="1"/>
    <x v="18"/>
    <s v="CUERPO DE BOMBEROS VOLUNTARIOS DE VILLA DEL ROSARIO  "/>
    <x v="0"/>
    <x v="5"/>
    <s v="CI. Remisión de derecho de petición Cuerpo de Bomberos Voluntarios Villa del Rosario, Norte de Santander. Radicado 2023-2-003000-006532 Id: 91539. "/>
    <s v="Melba Vidal "/>
    <x v="0"/>
    <s v="INSPECCIÓN, VIGILANCIA Y CONTROL "/>
    <x v="1"/>
    <x v="1"/>
    <s v="20231140215702  "/>
    <d v="2023-03-06T00:00:00"/>
    <s v="_x0009_20232150081411_x0009_"/>
    <d v="2023-04-17T00:00:00"/>
    <n v="27"/>
    <x v="24"/>
    <x v="0"/>
    <m/>
    <d v="2023-04-17T00:00:00"/>
    <s v="Pdf"/>
    <s v="Si"/>
    <s v="N/A"/>
    <s v="Radicado de entrada sin archivar, se necesita subir pantallazo de envio via correo electronico"/>
  </r>
  <r>
    <x v="0"/>
    <x v="1"/>
    <x v="4"/>
    <s v="SUNET  "/>
    <x v="4"/>
    <x v="5"/>
    <s v="CI. Remisión Derechos de petición - o 2023-2-003000-006873 Id: 92580. "/>
    <s v="Ronny Estiven Romero Velandia"/>
    <x v="0"/>
    <s v="FORMULACIÓN, ACTUALIZACIÓN ,ACOMPAÑAMINETO NORMATIVO Y OPERATIVO"/>
    <x v="1"/>
    <x v="1"/>
    <s v="20231140215712  "/>
    <d v="2023-03-06T00:00:00"/>
    <n v="20232110080411"/>
    <d v="2023-03-31T00:00:00"/>
    <n v="18"/>
    <x v="54"/>
    <x v="0"/>
    <s v="21-03-2023 16:11 PM_x0009_Archivar_x0009_Ronny Estiven Romero Velandia_x0009_TRAMITADO CON: Radicado DNBC No. * 20232110080411 * ** 20232110080411 ** Bogotá D.C, 21-03-2023"/>
    <d v="2023-07-19T00:00:00"/>
    <s v="Pdf"/>
    <s v="Si"/>
    <s v="N/A"/>
    <m/>
  </r>
  <r>
    <x v="0"/>
    <x v="1"/>
    <x v="4"/>
    <s v="OSCAR ALBERTO MARINEZ MENDEZ  "/>
    <x v="1"/>
    <x v="0"/>
    <s v="CI. ControlDoc-Correspondencia: Se le ha asignado un(a) nuevo(a) Documento: 92981 (2023-2-003000-006990),  "/>
    <s v="Jorge Restrepo Sanguino "/>
    <x v="0"/>
    <s v="FORMULACIÓN, ACTUALIZACIÓN ,ACOMPAÑAMINETO NORMATIVO Y OPERATIVO"/>
    <x v="1"/>
    <x v="1"/>
    <s v="20231140215742  "/>
    <d v="2023-03-07T00:00:00"/>
    <n v="20232110084401"/>
    <d v="2023-05-23T00:00:00"/>
    <n v="50"/>
    <x v="12"/>
    <x v="0"/>
    <s v="23-05-2023 16:57 PM_x0009_Archivar_x0009_Jorge Restrepo Sanguino_x0009_SE DA REPUESTA MEDIANTE OFICIO N° 20232110084401 EL 23/5/2023"/>
    <s v="N/A"/>
    <s v="Word"/>
    <s v="N/A"/>
    <s v="N/A"/>
    <s v="No se tiene evidencia de respuesta"/>
  </r>
  <r>
    <x v="0"/>
    <x v="0"/>
    <x v="2"/>
    <s v="JUAN GUILLERMO FONTALVO  "/>
    <x v="1"/>
    <x v="5"/>
    <s v="CAC. Remisión de derecho de petición. "/>
    <s v="Julio Cesar Garcia Triana "/>
    <x v="0"/>
    <s v="INSPECCIÓN, VIGILANCIA Y CONTROL "/>
    <x v="1"/>
    <x v="1"/>
    <s v="20231140215752  "/>
    <d v="2023-03-07T00:00:00"/>
    <s v="_x0009_20232150081601_x0009_"/>
    <d v="2023-04-25T00:00:00"/>
    <n v="32"/>
    <x v="44"/>
    <x v="0"/>
    <s v="30-04-2023 13:03 PM_x0009_Archivar_x0009_Julio Cesar Garcia Triana_x0009_se envia respuesta por atencion al ciudadano el 25 de abril de 2022, archivese"/>
    <s v="N/A"/>
    <s v="Word"/>
    <s v="Si"/>
    <s v="N/A"/>
    <s v="No se adjunta imagen con firma, evidencia correo respuestas atencion ciudadano"/>
  </r>
  <r>
    <x v="0"/>
    <x v="0"/>
    <x v="2"/>
    <s v="CUERPO DE BOMBEROS OFICIAL DE GIRARDOT  "/>
    <x v="0"/>
    <x v="3"/>
    <s v="CAC. SOLICITUD INFORMACION proceso de matricula de vehículos de bomberos. "/>
    <s v="Carlos Armando López Barrera "/>
    <x v="0"/>
    <s v="GESTIÓN JURÍDICA"/>
    <x v="1"/>
    <x v="1"/>
    <s v="20231140215782  "/>
    <d v="2023-03-07T00:00:00"/>
    <m/>
    <d v="2023-06-26T00:00:00"/>
    <n v="72"/>
    <x v="72"/>
    <x v="2"/>
    <m/>
    <m/>
    <m/>
    <m/>
    <m/>
    <m/>
  </r>
  <r>
    <x v="0"/>
    <x v="0"/>
    <x v="14"/>
    <s v="CUERPO DE BOMBEROS VOLUNTARIOS SABANAGRANDE  "/>
    <x v="0"/>
    <x v="5"/>
    <s v="CAC. QUEJA CONTRA CUERPO DE BOMBEROS VOLUNTARIOS DE SABANALARGA. "/>
    <s v="Orlando Murillo Lopez"/>
    <x v="0"/>
    <s v="INSPECCIÓN, VIGILANCIA Y CONTROL "/>
    <x v="1"/>
    <x v="1"/>
    <s v="20231140215792  "/>
    <d v="2023-03-07T00:00:00"/>
    <n v="20232110081271"/>
    <d v="2023-04-13T00:00:00"/>
    <n v="24"/>
    <x v="69"/>
    <x v="0"/>
    <s v="05-04-2023 11:33 AM_x0009_Archivar_x0009_Orlando Murillo Lopez_x0009_Se da respuesta con radicado No. 20232110081271"/>
    <d v="2023-04-13T00:00:00"/>
    <s v="Pdf"/>
    <s v="Si"/>
    <s v="N/A"/>
    <s v="N/A"/>
  </r>
  <r>
    <x v="0"/>
    <x v="0"/>
    <x v="8"/>
    <s v="ROLANDO ALEXIS PEÑUELA  "/>
    <x v="1"/>
    <x v="5"/>
    <s v="CAC. solicitud derecho petición bomberos girón Santander. "/>
    <s v="Orlando Murillo Lopez"/>
    <x v="0"/>
    <s v="INSPECCIÓN, VIGILANCIA Y CONTROL "/>
    <x v="1"/>
    <x v="1"/>
    <s v="20231140215812  "/>
    <d v="2023-03-07T00:00:00"/>
    <n v="20232110080481"/>
    <d v="2023-03-24T00:00:00"/>
    <n v="12"/>
    <x v="40"/>
    <x v="1"/>
    <s v="21-03-2023 20:49 PM_x0009_Archivar_x0009_Orlando Murillo Lopez_x0009_Se dio respuesta a lo Solicitado por medio del radicado No. 20232110080481"/>
    <d v="2023-07-19T00:00:00"/>
    <s v="Pdf"/>
    <s v="Si"/>
    <s v="N/A"/>
    <m/>
  </r>
  <r>
    <x v="0"/>
    <x v="0"/>
    <x v="3"/>
    <s v="USUARIO ANONIMO  "/>
    <x v="1"/>
    <x v="5"/>
    <s v="CAC. Denuncia bomberos Sopetran Antioquia. "/>
    <s v="JUAN JOSE MALVEHY GARCIA  "/>
    <x v="0"/>
    <s v="INSPECCIÓN, VIGILANCIA Y CONTROL "/>
    <x v="1"/>
    <x v="1"/>
    <s v="20231140215842  "/>
    <d v="2023-03-07T00:00:00"/>
    <n v="20232150080351"/>
    <d v="2023-03-31T00:00:00"/>
    <n v="17"/>
    <x v="39"/>
    <x v="0"/>
    <s v="23-05-2023 11:04 AM_x0009_Archivar_x0009_JUAN JOSE MALVEHY GARCIA_x0009_Nos permitimos anexar Radicado No. 20232150080351 para su conocimiento y fines pertinentes. 31/03/23"/>
    <d v="2023-06-13T00:00:00"/>
    <s v="Pdf"/>
    <s v="Si"/>
    <s v="N/A"/>
    <s v="N/A"/>
  </r>
  <r>
    <x v="0"/>
    <x v="0"/>
    <x v="18"/>
    <s v="William Carvajal Contreras"/>
    <x v="1"/>
    <x v="0"/>
    <s v="CAC. DERECHO DE PETICIÓN. "/>
    <s v="Jiud Magnoly Gaviria Narvaez "/>
    <x v="0"/>
    <s v="COORDINACIÓN OPERATIVA"/>
    <x v="1"/>
    <x v="1"/>
    <s v="20231140216012  "/>
    <d v="2023-03-08T00:00:00"/>
    <s v="_x0009_20232120081611"/>
    <d v="2023-04-12T00:00:00"/>
    <n v="22"/>
    <x v="33"/>
    <x v="0"/>
    <s v="26-04-2023 17:24 PM_x0009_Archivar_x0009_Jiud Magnoly Gaviria Narvaez_x0009_Se adjunta soporte de envio."/>
    <s v="N/A"/>
    <s v="Word"/>
    <s v="Si"/>
    <s v="N/A"/>
    <s v="No se sube documento con firma"/>
  </r>
  <r>
    <x v="0"/>
    <x v="0"/>
    <x v="9"/>
    <s v="MARIA DEL SOCORRO ARIAS LOPEZ  "/>
    <x v="1"/>
    <x v="5"/>
    <s v="CAC. Queja Bomberos Filadelfia. "/>
    <s v="Julio Cesar Garcia Triana "/>
    <x v="0"/>
    <s v="INSPECCIÓN, VIGILANCIA Y CONTROL "/>
    <x v="1"/>
    <x v="1"/>
    <s v="20231140216022  "/>
    <d v="2023-03-08T00:00:00"/>
    <s v="20232150081501-20232150081511"/>
    <d v="2023-04-27T00:00:00"/>
    <n v="33"/>
    <x v="48"/>
    <x v="0"/>
    <s v="30-04-2023 12:56 PM_x0009_Archivar_x0009_Julio Cesar Garcia Triana_x0009_se envia respuesta por atencion al ciudadano el 27 de abril de 2022, archivese"/>
    <s v="N/A"/>
    <s v="Word"/>
    <s v="Si"/>
    <s v="N/A"/>
    <s v="No se sube documento con firma"/>
  </r>
  <r>
    <x v="0"/>
    <x v="0"/>
    <x v="1"/>
    <s v="JUAN JOSÉ NOVOA ROMÁN  "/>
    <x v="1"/>
    <x v="0"/>
    <s v="CAC. derecho fundamental de petición ART. 23 C.N. "/>
    <s v="Melba Vidal "/>
    <x v="0"/>
    <s v="INSPECCIÓN, VIGILANCIA Y CONTROL "/>
    <x v="1"/>
    <x v="1"/>
    <s v="20231140216052  "/>
    <d v="2023-03-08T00:00:00"/>
    <n v="20232150080651"/>
    <d v="2023-03-31T00:00:00"/>
    <n v="16"/>
    <x v="18"/>
    <x v="0"/>
    <s v="09-05-2023 20:20 PM_x0009_Archivar_x0009_Melba Vidal_x0009_Respuesta enviada el 31 de marzo del 2023 con radicado No 20232150080651"/>
    <d v="2023-07-04T00:00:00"/>
    <s v="Pdf"/>
    <s v="Si"/>
    <s v="N/A"/>
    <m/>
  </r>
  <r>
    <x v="0"/>
    <x v="0"/>
    <x v="6"/>
    <s v="COORDINACION EJECUTIVA DEPARTAMENTAL BOMBEROS BOLIVAR  "/>
    <x v="0"/>
    <x v="0"/>
    <s v="CAC. Verificación del ingreso de la información RUE - ARTÍCULO 11. MODIFICACIÓN DEL ARTÍCULO 13 DE LA RESOLUCIÓN 661 DE 2014. Modificar el artículo 13 de la Resolución 661 de 2014”. "/>
    <s v="Pedro Andrés Manosalva Rincón "/>
    <x v="0"/>
    <s v="COORDINACIÓN OPERATIVA"/>
    <x v="1"/>
    <x v="1"/>
    <s v="20231140216222  "/>
    <d v="2023-03-09T00:00:00"/>
    <s v="_x0009_20231000082241_x0009_"/>
    <d v="2023-04-20T00:00:00"/>
    <n v="27"/>
    <x v="24"/>
    <x v="0"/>
    <s v="0-04-2023 16:07 PM_x0009_Archivar_x0009_Pedro Andrés Manosalva Rincón_x0009_se da respuesta vía correo electrónico con la correspondiente información"/>
    <s v="N/A"/>
    <s v="Word"/>
    <s v="Si"/>
    <s v="N/A"/>
    <s v="SE adjunta evidencia de envio, falta documento con firma en radicado de salida"/>
  </r>
  <r>
    <x v="0"/>
    <x v="1"/>
    <x v="4"/>
    <s v="REPRESENTANTE JOSÉ OCTAVIO CARDONA LEÓN  "/>
    <x v="3"/>
    <x v="0"/>
    <s v="CI. Traslado por Competencia Referencia: 2023-1-001103-005273 Id: 72499, DERECHO DE PETICIÓN DE INFORMACIÓN. "/>
    <s v="Jiud Magnoly Gaviria Narvaez "/>
    <x v="0"/>
    <s v="COORDINACIÓN OPERATIVA"/>
    <x v="5"/>
    <x v="3"/>
    <s v="20231140216242  "/>
    <d v="2023-03-09T00:00:00"/>
    <n v="20232120078881"/>
    <d v="2023-02-20T00:00:00"/>
    <n v="-15"/>
    <x v="73"/>
    <x v="1"/>
    <s v="12-04-2023 12:37 PM_x0009_Archivar_x0009_Jiud Magnoly Gaviria Narvaez_x0009_Se brindo respuesta desde el email de Te. Luis Alberto Valencia Pulido, enviado el lunes, 20 de febrero de 2023, TRASLADO POR COMPETENCIA; DERECHO DE PETICIÓN - Derecho de Petición No 202321007881."/>
    <d v="2023-02-20T00:00:00"/>
    <s v="Pdf"/>
    <s v="Si"/>
    <s v="N/A"/>
    <s v="Peticion reiterada y respondida con anterioridad"/>
  </r>
  <r>
    <x v="0"/>
    <x v="1"/>
    <x v="11"/>
    <s v="ALCALDIA SUAREZ TOLIMA "/>
    <x v="2"/>
    <x v="5"/>
    <s v="CI. REMISIÓN POR COMPETENCIA. - 300-147, Solicitud Intervención inmediata al CBV de Suárez - Tolima.  "/>
    <s v="JUAN JOSE MALVEHY GARCIA  "/>
    <x v="0"/>
    <s v="INSPECCIÓN, VIGILANCIA Y CONTROL "/>
    <x v="1"/>
    <x v="1"/>
    <s v="20231140216252  "/>
    <d v="2023-03-09T00:00:00"/>
    <s v="_x0009_20232150080771_x0009_-20232150080781"/>
    <d v="2023-04-14T00:00:00"/>
    <n v="23"/>
    <x v="17"/>
    <x v="0"/>
    <m/>
    <d v="2023-04-14T00:00:00"/>
    <s v="Pdf"/>
    <s v="Si"/>
    <s v="N/A"/>
    <s v="Radicado de entrada sin archivar, se necesita subir pantallazo de envio via correo electronico"/>
  </r>
  <r>
    <x v="0"/>
    <x v="0"/>
    <x v="1"/>
    <s v="ALVARO JOSE VELEZ JURADO. MEDICO GENERAL.  "/>
    <x v="1"/>
    <x v="0"/>
    <s v="CAC: Pregunta conformación del Consejo de Oficiales.  "/>
    <s v="Jorge Restrepo Sanguino "/>
    <x v="0"/>
    <s v="FORMULACIÓN, ACTUALIZACIÓN ,ACOMPAÑAMINETO NORMATIVO Y OPERATIVO"/>
    <x v="0"/>
    <x v="0"/>
    <s v="20231140216432  "/>
    <d v="2023-03-13T00:00:00"/>
    <n v="20232110082391"/>
    <d v="2023-04-26T00:00:00"/>
    <n v="29"/>
    <x v="50"/>
    <x v="1"/>
    <s v="26-04-2023 10:40 AM_x0009_Archivar_x0009_Jorge Restrepo Sanguino_x0009_SE ARCHIVA POR OFICIO N°20232110082391 EL 26/4/2023"/>
    <d v="2023-04-26T00:00:00"/>
    <s v="Pdf"/>
    <s v="Si"/>
    <s v="N/A"/>
    <s v="N/A"/>
  </r>
  <r>
    <x v="0"/>
    <x v="2"/>
    <x v="1"/>
    <s v="CUERPO DE BOMBEROS VOLUNTARIOS DE BUENAVENTURA  "/>
    <x v="0"/>
    <x v="0"/>
    <s v="RD: Solicitud de concepto "/>
    <s v="Jorge Restrepo Sanguino "/>
    <x v="0"/>
    <s v="FORMULACIÓN, ACTUALIZACIÓN ,ACOMPAÑAMINETO NORMATIVO Y OPERATIVO"/>
    <x v="0"/>
    <x v="0"/>
    <s v="20231140216452  "/>
    <d v="2023-03-13T00:00:00"/>
    <n v="20232150086481"/>
    <d v="2023-06-07T00:00:00"/>
    <n v="57"/>
    <x v="74"/>
    <x v="0"/>
    <s v="07-06-2023 16:53 PM_x0009_Archivar_x0009_Melba Vidal_x0009_Respuesta enviada el 7 de junio con radicado NMo 20232150086481"/>
    <d v="2023-06-07T00:00:00"/>
    <s v="Pdf"/>
    <s v="Si"/>
    <s v="N/A"/>
    <s v="N/A"/>
  </r>
  <r>
    <x v="0"/>
    <x v="0"/>
    <x v="8"/>
    <s v="CUERPO DE BOMBEROS VOLUNTARIOS DEL SOCORRO  "/>
    <x v="0"/>
    <x v="0"/>
    <s v="CAC: DERECHO DE PETICION-FAVOR DAR ACUSE DE RECIBIDO "/>
    <s v="Andrea Bibiana Castañeda Durán  "/>
    <x v="0"/>
    <s v="FORMULACIÓN, ACTUALIZACIÓN ,ACOMPAÑAMINETO NORMATIVO Y OPERATIVO"/>
    <x v="0"/>
    <x v="0"/>
    <s v="20231140216482  "/>
    <d v="2023-03-14T00:00:00"/>
    <n v="20232110080261"/>
    <d v="2023-03-31T00:00:00"/>
    <n v="12"/>
    <x v="40"/>
    <x v="1"/>
    <s v="10-04-2023 10:48 AM_x0009_Archivar_x0009_Andrea Bibiana Castañeda Durán_x0009_SE DIO TRÁMITE CON RAD. 20232110080261 ENVIADO EL 31/03/22"/>
    <s v="N/A"/>
    <s v="Word"/>
    <s v="Si"/>
    <s v="N/A"/>
    <s v="No se adjunta documento con firma en radicado de salida"/>
  </r>
  <r>
    <x v="0"/>
    <x v="0"/>
    <x v="22"/>
    <s v="CUERPO DE BOMBEROS VOLUNTARIOS DE PITALITO  "/>
    <x v="0"/>
    <x v="1"/>
    <s v="CAC: Derecho de petición del Benemérito Cuerpo de Bomberos Voluntarios de Pitalito "/>
    <s v="Pedro Andrés Manosalva Rincón "/>
    <x v="0"/>
    <s v="COORDINACIÓN OPERATIVA"/>
    <x v="4"/>
    <x v="2"/>
    <s v="20231140216512  "/>
    <d v="2023-03-14T00:00:00"/>
    <n v="20231000082121"/>
    <d v="2023-04-25T00:00:00"/>
    <n v="27"/>
    <x v="24"/>
    <x v="0"/>
    <s v="20-04-2023 11:07 AM_x0009_Archivar_x0009_Pedro Andrés Manosalva Rincón_x0009_respuesta dada al peticionario para fines pertinentes."/>
    <d v="2023-07-25T00:00:00"/>
    <s v="Pdf"/>
    <s v="Si"/>
    <s v="N/A"/>
    <s v="N/A"/>
  </r>
  <r>
    <x v="0"/>
    <x v="3"/>
    <x v="4"/>
    <s v="SEGUROS BOLIVAR  "/>
    <x v="4"/>
    <x v="3"/>
    <s v="SM DERECHO DE PETICION REEMBOLSO "/>
    <s v="Miguel Ángel Franco Torres"/>
    <x v="2"/>
    <s v="GESTIÓN FINANCIERA"/>
    <x v="1"/>
    <x v="1"/>
    <s v="20231140216542  "/>
    <d v="2023-03-14T00:00:00"/>
    <n v="20233110080761"/>
    <d v="2023-04-28T00:00:00"/>
    <n v="30"/>
    <x v="49"/>
    <x v="0"/>
    <s v="28-03-2023 12:07 PM_x0009_Archivar_x0009_Miguel Ángel Franco Torres_x0009_EL DIA 28 DE MARZO DE 2023, MEDIANTE ORFEO DE SALIDA 20233110080761, SE ENVIO COMUNICADO A SEGUROS BOLIVAR CON EL INSTRUCTIVO DADO POR EL MINISTERIO DE HACIENDA , CON EL FIN DE ALLEGAR DOCUMENTOS Y CONTINUAR CON EL PROCESO DE DEVOLUCION POR PARTE DEL TESORO NACIONAL."/>
    <s v="N/A"/>
    <s v="N/A"/>
    <s v="Si"/>
    <s v="N/A"/>
    <s v="No se sube evidencia de respuesta"/>
  </r>
  <r>
    <x v="0"/>
    <x v="0"/>
    <x v="11"/>
    <s v="BENEMERITO CUERPO DE BOMBEROS VOLUNTARIOS DE IBAGUE  "/>
    <x v="0"/>
    <x v="0"/>
    <s v="CAC: Consulta Rango "/>
    <s v="Jorge Restrepo Sanguino "/>
    <x v="0"/>
    <s v="FORMULACIÓN, ACTUALIZACIÓN ,ACOMPAÑAMINETO NORMATIVO Y OPERATIVO"/>
    <x v="0"/>
    <x v="0"/>
    <s v="20231140216552  "/>
    <d v="2023-03-14T00:00:00"/>
    <n v="20232110081341"/>
    <d v="2023-04-14T00:00:00"/>
    <n v="20"/>
    <x v="29"/>
    <x v="1"/>
    <s v="19-04-2023 10:46 AM_x0009_Archivar_x0009_Jorge Restrepo Sanguino_x0009_SE ARCHIVA MEDIANTE OFICIO 20232110081341 EL 14/4/2023"/>
    <s v="N/A"/>
    <s v="N/A"/>
    <s v="Si"/>
    <s v="N/A"/>
    <s v="Documento sin firma en radicado de salida"/>
  </r>
  <r>
    <x v="0"/>
    <x v="0"/>
    <x v="12"/>
    <s v="GOBERNACION DEL QUINDIO  "/>
    <x v="2"/>
    <x v="2"/>
    <s v="CAC: Solicitud de apoyo. "/>
    <s v="Julio Cesar Garcia Triana "/>
    <x v="0"/>
    <s v="INSPECCIÓN, VIGILANCIA Y CONTROL "/>
    <x v="1"/>
    <x v="1"/>
    <s v="20231140216782  "/>
    <d v="2023-03-15T00:00:00"/>
    <n v="20232150082271"/>
    <d v="2023-04-25T00:00:00"/>
    <n v="26"/>
    <x v="65"/>
    <x v="0"/>
    <s v="30-04-2023 13:14 PM_x0009_Archivar_x0009_Julio Cesar Garcia Triana_x0009_se envia respuesta por atencion al ciudadano el 25 de abril de 2022, archivese"/>
    <d v="2023-04-30T00:00:00"/>
    <s v="Pdf"/>
    <s v="Si"/>
    <s v="N/A"/>
    <s v="No se adjunta pantallazo de envio de respuesta"/>
  </r>
  <r>
    <x v="0"/>
    <x v="0"/>
    <x v="3"/>
    <s v="CUERPO DE BOMBEROS VOLUNTARIOS DE SANTA BARBARA - ANTIOQUIA  "/>
    <x v="0"/>
    <x v="5"/>
    <s v="CAC: solicitud de información "/>
    <s v="Julio Cesar Garcia Triana "/>
    <x v="0"/>
    <s v="INSPECCIÓN, VIGILANCIA Y CONTROL "/>
    <x v="1"/>
    <x v="1"/>
    <s v="20231140216792  "/>
    <d v="2023-03-15T00:00:00"/>
    <n v="20232150082281"/>
    <d v="2023-04-25T00:00:00"/>
    <n v="26"/>
    <x v="65"/>
    <x v="0"/>
    <s v="30-04-2023 13:19 PM_x0009_Archivar_x0009_Julio Cesar Garcia Triana_x0009_se envia respuesta por atencion al ciudadano el 25 de abril de 2022, archivese"/>
    <d v="2023-04-30T00:00:00"/>
    <s v="Pdf"/>
    <s v="Si"/>
    <s v="N/A"/>
    <s v="No se adjunta pantallazo de envio de respuesta"/>
  </r>
  <r>
    <x v="0"/>
    <x v="0"/>
    <x v="9"/>
    <s v="CUERPO DE BOMBEROS VOLUNTARIOS BELALCAZAR CALDAS  "/>
    <x v="0"/>
    <x v="0"/>
    <s v="CAC: SOLICITUD ASESORIA JURÍDICA  "/>
    <s v="Andrea Bibiana Castañeda Durán  "/>
    <x v="0"/>
    <s v="FORMULACIÓN, ACTUALIZACIÓN ,ACOMPAÑAMINETO NORMATIVO Y OPERATIVO"/>
    <x v="0"/>
    <x v="0"/>
    <s v="20231140216812  "/>
    <d v="2023-03-15T00:00:00"/>
    <n v="20232110081761"/>
    <d v="2023-04-26T00:00:00"/>
    <n v="27"/>
    <x v="24"/>
    <x v="1"/>
    <s v="26-04-2023 11:15 AM_x0009_Archivar_x0009_Andrea Bibiana Castañeda Durán_x0009_se dio trámite con rad. 20232110081761 enviado el 26/4/23"/>
    <d v="2023-04-26T00:00:00"/>
    <s v="Pdf"/>
    <s v="Si"/>
    <s v="N/A"/>
    <s v="No se adjunta pantallazo de envio de respuesta"/>
  </r>
  <r>
    <x v="0"/>
    <x v="0"/>
    <x v="5"/>
    <s v="RAMCES OSPINA  "/>
    <x v="1"/>
    <x v="5"/>
    <s v="CAC: Queja Anónima "/>
    <s v="Melba Vidal "/>
    <x v="0"/>
    <s v="INSPECCIÓN, VIGILANCIA Y CONTROL "/>
    <x v="1"/>
    <x v="1"/>
    <s v="20231140216822  "/>
    <d v="2023-03-16T00:00:00"/>
    <n v="20232150083681"/>
    <d v="2023-05-23T00:00:00"/>
    <n v="43"/>
    <x v="42"/>
    <x v="0"/>
    <s v="29-05-2023 15:34 PM Archivar Melba Vidal Respuesta enviada el 23 de mayo del 2023 con radicado No 20232150083681"/>
    <d v="2023-07-04T00:00:00"/>
    <s v="Pdf"/>
    <s v="Si"/>
    <s v="N/A"/>
    <m/>
  </r>
  <r>
    <x v="0"/>
    <x v="0"/>
    <x v="5"/>
    <s v="CUERPO DE BOMBEROS VOLUNTARIOS DE TUTA  "/>
    <x v="0"/>
    <x v="5"/>
    <s v="CAC: derecho de petición bomberos Tuta "/>
    <s v="Melba Vidal "/>
    <x v="0"/>
    <s v="INSPECCIÓN, VIGILANCIA Y CONTROL "/>
    <x v="1"/>
    <x v="1"/>
    <s v="20231140216832  "/>
    <d v="2023-03-16T00:00:00"/>
    <n v="20232150083701"/>
    <d v="2023-05-23T00:00:00"/>
    <n v="43"/>
    <x v="42"/>
    <x v="0"/>
    <s v="29-05-2023 15:35 PM Archivar Melba Vidal Respuesta enviaad el 23 de mayo del 2023 con radicado No 20232150083701"/>
    <d v="2023-07-04T00:00:00"/>
    <s v="Pdf"/>
    <s v="Si"/>
    <s v="N/A"/>
    <m/>
  </r>
  <r>
    <x v="0"/>
    <x v="0"/>
    <x v="4"/>
    <s v="Procuraduria general"/>
    <x v="3"/>
    <x v="5"/>
    <s v="CAC: Auto Supervigilancia al Derecho de Petición "/>
    <s v="Melba Vidal "/>
    <x v="0"/>
    <s v="INSPECCIÓN, VIGILANCIA Y CONTROL "/>
    <x v="3"/>
    <x v="2"/>
    <s v="20231140216852  "/>
    <d v="2023-03-16T00:00:00"/>
    <n v="20232150082091"/>
    <d v="2023-04-25T00:00:00"/>
    <n v="25"/>
    <x v="38"/>
    <x v="0"/>
    <s v="09-05-2023 20:45 PM_x0009_Archivar_x0009_Melba Vidal_x0009_Respuesta enviada el 25 de abril del 2023 con radicado No 20232150082091"/>
    <d v="2023-07-04T00:00:00"/>
    <s v="Pdf"/>
    <s v="Si"/>
    <s v="N/A"/>
    <m/>
  </r>
  <r>
    <x v="0"/>
    <x v="0"/>
    <x v="14"/>
    <s v="CUERPO DE BOMBEROS VOLUNTARIOS SABANAGRANDE  "/>
    <x v="0"/>
    <x v="2"/>
    <s v="CAC: APOYO, ACOMPAÑAMIENTO SOBRETASA BOMBERIL PALMAR DE VARELA "/>
    <s v="Jorge Restrepo Sanguino "/>
    <x v="0"/>
    <s v="FORMULACIÓN, ACTUALIZACIÓN ,ACOMPAÑAMINETO NORMATIVO Y OPERATIVO"/>
    <x v="1"/>
    <x v="1"/>
    <s v="20231140216862  "/>
    <d v="2023-03-16T00:00:00"/>
    <n v="20232110082401"/>
    <d v="2023-04-26T00:00:00"/>
    <n v="26"/>
    <x v="65"/>
    <x v="0"/>
    <s v="26-04-2023 10:40 AM_x0009_Archivar_x0009_Jorge Restrepo Sanguino_x0009_SE ARCHIVA CON RADICADO N°20232110082401 EL 26/4/2023"/>
    <d v="2023-04-26T00:00:00"/>
    <s v="Pdf"/>
    <s v="Si"/>
    <s v="N/A"/>
    <s v="No se adjunta pantallazo de envio de respuesta"/>
  </r>
  <r>
    <x v="0"/>
    <x v="2"/>
    <x v="6"/>
    <s v="CUERPO DE BOMBEROS VOLUNTARIOS DE CALAMAR BOLIVAR  "/>
    <x v="0"/>
    <x v="5"/>
    <s v="RD DERECHO DE PETICION  "/>
    <s v="Melba Vidal "/>
    <x v="0"/>
    <s v="INSPECCIÓN, VIGILANCIA Y CONTROL "/>
    <x v="2"/>
    <x v="1"/>
    <s v="20231140216872  "/>
    <d v="2023-03-16T00:00:00"/>
    <n v="20232150080601"/>
    <d v="2023-03-31T00:00:00"/>
    <n v="10"/>
    <x v="75"/>
    <x v="1"/>
    <s v="09-05-2023 20:46 PM_x0009_Archivar_x0009_Melba Vidal_x0009_Respuesta enviada el 31 de marzo del 2023 con radicado No 20232150080601"/>
    <d v="2023-07-04T00:00:00"/>
    <s v="Pdf"/>
    <s v="Si"/>
    <s v="N/A"/>
    <m/>
  </r>
  <r>
    <x v="0"/>
    <x v="2"/>
    <x v="1"/>
    <s v="CUERPO DE BOMBEROS VOLUNTARIOS DE YUMBO  "/>
    <x v="0"/>
    <x v="0"/>
    <s v="RD SOLICITUD DE INFORMACIÓN "/>
    <s v="Andrea Bibiana Castañeda Durán  "/>
    <x v="0"/>
    <s v="FORMULACIÓN, ACTUALIZACIÓN ,ACOMPAÑAMINETO NORMATIVO Y OPERATIVO"/>
    <x v="2"/>
    <x v="1"/>
    <s v="20231140216952  "/>
    <d v="2023-03-17T00:00:00"/>
    <n v="20232110080301"/>
    <d v="2023-03-31T00:00:00"/>
    <n v="9"/>
    <x v="5"/>
    <x v="1"/>
    <s v="26-04-2023 11:32 AM_x0009_Archivar_x0009_Andrea Bibiana Castañeda Durán_x0009_SE DIO TRÁMITE CON RAD. 20232110080301 ENVIADO EL 31/3/23"/>
    <s v="N/A"/>
    <s v="Word"/>
    <s v="Si"/>
    <s v="N/A"/>
    <s v="No se sube documento con firma"/>
  </r>
  <r>
    <x v="0"/>
    <x v="0"/>
    <x v="3"/>
    <s v="DEISY CASTRILLON MUÑOZ  "/>
    <x v="1"/>
    <x v="0"/>
    <s v="CAC: Derecho de petición- Aclaración de información "/>
    <s v="Orlando Murillo Lopez"/>
    <x v="0"/>
    <s v="INSPECCIÓN, VIGILANCIA Y CONTROL "/>
    <x v="0"/>
    <x v="0"/>
    <s v="20231140216992  "/>
    <d v="2023-03-17T00:00:00"/>
    <n v="20232110082181"/>
    <d v="2023-04-25T00:00:00"/>
    <n v="24"/>
    <x v="69"/>
    <x v="1"/>
    <s v="18-04-2023 17:48 PM_x0009_Archivar_x0009_Orlando Murillo Lopez_x0009_se dio respuesta con radicado No. 20232110082181"/>
    <d v="2023-07-19T00:00:00"/>
    <s v="Pdf"/>
    <s v="Si"/>
    <s v="N/A"/>
    <m/>
  </r>
  <r>
    <x v="0"/>
    <x v="0"/>
    <x v="4"/>
    <s v="VEEDURIA BOMBEROS  "/>
    <x v="4"/>
    <x v="3"/>
    <s v="CAC: Derecho de Petición Bogotá Vol "/>
    <s v="Jorge Restrepo Sanguino "/>
    <x v="0"/>
    <s v="FORMULACIÓN, ACTUALIZACIÓN ,ACOMPAÑAMINETO NORMATIVO Y OPERATIVO"/>
    <x v="1"/>
    <x v="1"/>
    <s v="20231140217082  "/>
    <d v="2023-03-17T00:00:00"/>
    <n v="20232110081181"/>
    <d v="2023-04-27T00:00:00"/>
    <n v="26"/>
    <x v="65"/>
    <x v="0"/>
    <s v="19-04-2023 10:48 AM_x0009_Archivar_x0009_Jorge Restrepo Sanguino_x0009_SE ARCHIVA MEDIANTE OFICIO 20232110081181 EL 12/4/2023"/>
    <d v="2023-04-27T00:00:00"/>
    <s v="Pdf"/>
    <s v="Si"/>
    <s v="N/A"/>
    <s v="No se sube evidencia de respuesta"/>
  </r>
  <r>
    <x v="0"/>
    <x v="0"/>
    <x v="3"/>
    <s v="AMDRES OSSA MONTOYA "/>
    <x v="1"/>
    <x v="0"/>
    <s v="CAC: DERECHO DE PETICIÓN "/>
    <s v="Edgar Alexander Maya Lopez "/>
    <x v="0"/>
    <s v="EDUCACIÓN NACIONAL PARA BOMBEROS  "/>
    <x v="1"/>
    <x v="1"/>
    <s v="20231140217162  "/>
    <d v="2023-03-17T00:00:00"/>
    <n v="20232140082341"/>
    <d v="2023-04-20T00:00:00"/>
    <n v="21"/>
    <x v="31"/>
    <x v="0"/>
    <s v="20-04-2023 16:53 PM_x0009_Archivar_x0009_Edgar Alexander Maya Lopez_x0009_Se da respuesta con radicado DNBC N°20232140082341, se envía el 20/04/2023"/>
    <d v="2023-04-27T00:00:00"/>
    <s v="Pdf"/>
    <s v="Si"/>
    <s v="N/A"/>
    <s v="N/A"/>
  </r>
  <r>
    <x v="0"/>
    <x v="0"/>
    <x v="8"/>
    <s v="CUERPO DE BOMBEROS VOLUNTARIOS DE BARRANCABERMEJA  "/>
    <x v="0"/>
    <x v="3"/>
    <s v="CAC: DERECHO DE PETICION OFICIO BVB-204-2023 "/>
    <s v="Jiud Magnoly Gaviria Narvaez "/>
    <x v="0"/>
    <s v="COORDINACIÓN OPERATIVA"/>
    <x v="1"/>
    <x v="1"/>
    <s v="20231140217192  "/>
    <d v="2023-03-17T00:00:00"/>
    <s v="_x0009_20232120081711"/>
    <d v="2023-04-26T00:00:00"/>
    <n v="25"/>
    <x v="38"/>
    <x v="0"/>
    <s v="26-04-2023 17:24 PM_x0009_Archivar_x0009_Jiud Magnoly Gaviria Narvaez_x0009_Se adjunta soporte de envio."/>
    <s v="N/A"/>
    <s v="Word"/>
    <s v="Si"/>
    <s v="N/A"/>
    <s v="No se sube documento con firma"/>
  </r>
  <r>
    <x v="0"/>
    <x v="0"/>
    <x v="8"/>
    <s v="ALCALDIA MUNICIPAL DE RIONEGRO  "/>
    <x v="2"/>
    <x v="0"/>
    <s v="CAC. ASUNTO. “Concepto jurídico y técnico sobre los dineros recaudados por la Contraloría General de Santander”. "/>
    <s v="Jorge Restrepo Sanguino "/>
    <x v="0"/>
    <s v="FORMULACIÓN, ACTUALIZACIÓN ,ACOMPAÑAMINETO NORMATIVO Y OPERATIVO"/>
    <x v="0"/>
    <x v="0"/>
    <s v="20231140217332  "/>
    <d v="2023-03-21T00:00:00"/>
    <n v="20232110084551"/>
    <d v="2023-05-23T00:00:00"/>
    <n v="41"/>
    <x v="28"/>
    <x v="0"/>
    <m/>
    <d v="2023-05-29T00:00:00"/>
    <s v="Pdf"/>
    <s v="Si"/>
    <s v="N/A"/>
    <s v="Contratista se acerca a atencion ciudadano para confirmacion de envio de respuesta"/>
  </r>
  <r>
    <x v="0"/>
    <x v="1"/>
    <x v="3"/>
    <s v="FERNEY ALONSO GONZALEZ RESTREPO  "/>
    <x v="1"/>
    <x v="0"/>
    <s v="CI. Remision por competencia de derecho de petición. Radicado Ministerio del Interior: 2023-2-003000-008182.  "/>
    <s v="Jorge Restrepo Sanguino "/>
    <x v="0"/>
    <s v="FORMULACIÓN, ACTUALIZACIÓN ,ACOMPAÑAMINETO NORMATIVO Y OPERATIVO"/>
    <x v="0"/>
    <x v="0"/>
    <s v="20231140217352  "/>
    <d v="2023-03-21T00:00:00"/>
    <n v="20232140080971"/>
    <d v="2023-04-12T00:00:00"/>
    <n v="14"/>
    <x v="1"/>
    <x v="1"/>
    <s v="26-04-2023 16:11 PM_x0009_Archivar_x0009_Jorge Restrepo Sanguino_x0009_SE ARCHIVA MEDIANTE OFICIO N°20232140080971 EL 12/4/2023"/>
    <d v="2023-04-12T00:00:00"/>
    <s v="Pdf"/>
    <s v="Si"/>
    <s v="N/A"/>
    <s v="No se sube evidencia de respuesta"/>
  </r>
  <r>
    <x v="0"/>
    <x v="0"/>
    <x v="11"/>
    <s v="CUERPO DE BOMBEROS VOLUNTARIOS DE VENADILLO  "/>
    <x v="0"/>
    <x v="0"/>
    <s v="CAC. Solicitud Concepto Juridico aplicación estatutos de la Delegación Departamental de Bomberos del Tolima. RADICADO PASADO 20231140215122. "/>
    <s v="Andrea Bibiana Castañeda Durán  "/>
    <x v="0"/>
    <s v="FORMULACIÓN, ACTUALIZACIÓN ,ACOMPAÑAMINETO NORMATIVO Y OPERATIVO"/>
    <x v="0"/>
    <x v="0"/>
    <s v="20231140217522  "/>
    <d v="2023-03-21T00:00:00"/>
    <n v="20232110080661"/>
    <d v="2023-03-31T00:00:00"/>
    <n v="8"/>
    <x v="70"/>
    <x v="1"/>
    <s v="10-04-2023 10:58 AM_x0009_Archivar_x0009_Andrea Bibiana Castañeda Durán_x0009_SE DIO TRÁMITE CON RAD. 20232110080661 ENVIADO EL 31/03/23"/>
    <d v="2023-03-31T00:00:00"/>
    <s v="Pdf"/>
    <s v="Si"/>
    <s v="N/A"/>
    <s v="N/A"/>
  </r>
  <r>
    <x v="0"/>
    <x v="0"/>
    <x v="1"/>
    <s v="ALCALDIA MUNICIPAL DE BUENAVENTURA SECRETARUA DE CONVIVENCIA Y SEGURIDAD CIUDADANA GESTION DOCUMENTAL "/>
    <x v="2"/>
    <x v="3"/>
    <s v="CAC. Solicitud ratificación del cargo de comandante del Meritorio Cuerpo de Bomberos de Buenaventura. "/>
    <s v="Jorge Restrepo Sanguino "/>
    <x v="0"/>
    <s v="FORMULACIÓN, ACTUALIZACIÓN ,ACOMPAÑAMINETO NORMATIVO Y OPERATIVO"/>
    <x v="1"/>
    <x v="1"/>
    <s v="20231140217552  "/>
    <d v="2023-03-21T00:00:00"/>
    <n v="20232110082491"/>
    <d v="2023-04-27T00:00:00"/>
    <n v="25"/>
    <x v="38"/>
    <x v="0"/>
    <s v="27-04-2023 09:52 AM_x0009_Archivar_x0009_Jorge Restrepo Sanguino_x0009_SE DIO RESPUESTA MEDIANTE OFICIO N°20232110082491 EL 27/4/2023"/>
    <d v="2023-04-27T00:00:00"/>
    <s v="Pdf"/>
    <s v="Si"/>
    <s v="N/A"/>
    <s v="No se sube evidencia de respuesta"/>
  </r>
  <r>
    <x v="0"/>
    <x v="0"/>
    <x v="12"/>
    <s v="VEEDURIA CIUDADANA VIGIAS DEL CAFE LUIS FERNANDO REYES RAMíREZ  "/>
    <x v="4"/>
    <x v="0"/>
    <s v="CAC: SOLICITUD INFORMACION Y ACLARACION "/>
    <s v="Orlando Murillo Lopez"/>
    <x v="0"/>
    <s v="INSPECCIÓN, VIGILANCIA Y CONTROL "/>
    <x v="0"/>
    <x v="0"/>
    <s v="20231140217612  "/>
    <d v="2023-03-21T00:00:00"/>
    <n v="20232110081561"/>
    <d v="2023-04-25T00:00:00"/>
    <n v="23"/>
    <x v="17"/>
    <x v="1"/>
    <s v="12-04-2023 12:46 PM_x0009_Archivar_x0009_Orlando Murillo Lopez_x0009_se dio respuesta con radicado No. 20232110081561"/>
    <d v="2023-07-19T00:00:00"/>
    <s v="Pdf"/>
    <s v="Si"/>
    <s v="N/A"/>
    <m/>
  </r>
  <r>
    <x v="0"/>
    <x v="0"/>
    <x v="8"/>
    <s v="ALCALDIA MUNICIPAL MOLAGAVITA SANTANDER "/>
    <x v="2"/>
    <x v="3"/>
    <s v="CAC. CONCEPTO RESPECTO AL CERTIFICADO DE CUMPLIMIENTO CUERPO DE BOMBEROS. "/>
    <s v="Jorge Restrepo Sanguino "/>
    <x v="0"/>
    <s v="FORMULACIÓN, ACTUALIZACIÓN ,ACOMPAÑAMINETO NORMATIVO Y OPERATIVO"/>
    <x v="1"/>
    <x v="1"/>
    <s v="20231140217622  "/>
    <d v="2023-03-21T00:00:00"/>
    <n v="20232110082521"/>
    <d v="2023-04-27T00:00:00"/>
    <n v="25"/>
    <x v="38"/>
    <x v="0"/>
    <s v="27-04-2023 10:10 AM_x0009_Archivar_x0009_Jorge Restrepo Sanguino_x0009_SE ARCHIVA MEDIANTE OFICIO N° 20232110082521 EL 27/4/2023"/>
    <d v="2023-04-27T00:00:00"/>
    <s v="Pdf"/>
    <s v="Si"/>
    <s v="N/A"/>
    <s v="No se sube evidencia de respuesta"/>
  </r>
  <r>
    <x v="0"/>
    <x v="0"/>
    <x v="4"/>
    <s v="NILTON CESAR CARDONA LOPEZ  "/>
    <x v="1"/>
    <x v="0"/>
    <s v="CAC. Solicitud información Respetuosa. "/>
    <s v="Edgar Alexander Maya Lopez "/>
    <x v="0"/>
    <s v="EDUCACIÓN NACIONAL PARA BOMBEROS  "/>
    <x v="1"/>
    <x v="1"/>
    <s v="20231140217662  "/>
    <d v="2023-03-21T00:00:00"/>
    <s v="_x0009_20232140082541"/>
    <d v="2023-04-27T00:00:00"/>
    <n v="25"/>
    <x v="38"/>
    <x v="0"/>
    <s v="27-04-2023 14:42 PM_x0009_Archivar_x0009_Edgar Alexander Maya Lopez_x0009_Se da respuesta con radicado DNBC N° 20232140082541, se envia el 27/04/2023"/>
    <d v="2023-04-27T00:00:00"/>
    <s v="Pdf"/>
    <s v="Si"/>
    <s v="N/A"/>
    <s v="N/A"/>
  </r>
  <r>
    <x v="0"/>
    <x v="0"/>
    <x v="2"/>
    <s v="CUERPO DE BOMBEROS OFICIALES DE SOACHA  "/>
    <x v="0"/>
    <x v="5"/>
    <s v="CAC. Consulta Cuerpo de Bomberos Voluntarios de Soacha. Radicado R-00268-202301132-UAECOB. ID: 154570. "/>
    <s v="Julio Cesar Garcia Triana "/>
    <x v="0"/>
    <s v="INSPECCIÓN, VIGILANCIA Y CONTROL "/>
    <x v="2"/>
    <x v="1"/>
    <s v="20231140217702  "/>
    <d v="2023-03-22T00:00:00"/>
    <n v="20232150082201"/>
    <d v="2023-04-26T00:00:00"/>
    <n v="23"/>
    <x v="17"/>
    <x v="0"/>
    <s v="30-04-2023 13:09 PM_x0009_Archivar_x0009_Julio Cesar Garcia Triana_x0009_se envia respuesta por atencion al ciudadano el 26 de abril de 2022, archivese"/>
    <d v="2023-04-30T00:00:00"/>
    <s v="Pdf"/>
    <s v="Si"/>
    <s v="N/A"/>
    <s v="No se sube evidencia de respuesta"/>
  </r>
  <r>
    <x v="0"/>
    <x v="0"/>
    <x v="20"/>
    <s v="CUERPO DE BOMBEROS VOLUNTARIOS AGUACHICA  "/>
    <x v="0"/>
    <x v="2"/>
    <s v="CAC Apoyo contractual "/>
    <s v="Andrea Bibiana Castañeda Durán  "/>
    <x v="0"/>
    <s v="FORMULACIÓN, ACTUALIZACIÓN ,ACOMPAÑAMINETO NORMATIVO Y OPERATIVO"/>
    <x v="2"/>
    <x v="1"/>
    <s v="20231140217732  "/>
    <d v="2023-03-22T00:00:00"/>
    <n v="20232110080531"/>
    <d v="2023-03-31T00:00:00"/>
    <n v="7"/>
    <x v="62"/>
    <x v="1"/>
    <s v="10-04-2023 10:54 AM_x0009_Archivar_x0009_Andrea Bibiana Castañeda Durán_x0009_SE DIO TRÁMITE CON RAD. 20232110080531 ENVIADO EL 31/03/23"/>
    <s v="N/A"/>
    <s v="Word"/>
    <s v="Si"/>
    <s v="N/A"/>
    <s v="Documento sin firma en radicado de salida"/>
  </r>
  <r>
    <x v="0"/>
    <x v="0"/>
    <x v="9"/>
    <s v="CUERPO DE BOMBEROS VOLUNTARIOS DE CHINCHINA  "/>
    <x v="0"/>
    <x v="4"/>
    <s v="CAC: Solicitud de información - Cuerpo de Bomberos Voluntarios de Chinchiná "/>
    <s v="TATIANA HERRERA  "/>
    <x v="0"/>
    <s v="FORTALECIMIENTO BOMBERIL PARA LA RESPUESTA "/>
    <x v="2"/>
    <x v="1"/>
    <s v="20231140217752  "/>
    <d v="2023-03-22T00:00:00"/>
    <n v="20232130084381"/>
    <d v="2023-05-19T00:00:00"/>
    <n v="39"/>
    <x v="76"/>
    <x v="0"/>
    <s v="Archivar_x0009_TATIANA HERRERA_x0009_Se da respuesta a través del correo de Respuestas Atención Ciudadano el día 19/05/2023 con oficio No. 20232130084381"/>
    <s v="N/A"/>
    <s v="Word"/>
    <s v="Si"/>
    <s v="N/A"/>
    <s v="Documento sin firma en radicado de salida"/>
  </r>
  <r>
    <x v="0"/>
    <x v="0"/>
    <x v="2"/>
    <s v="ALCALDIA GUADUAS CUNDINAMARCA SECRETARIA DE GOBIERNO Y DESARROLLO SOCIAL  "/>
    <x v="2"/>
    <x v="4"/>
    <s v="CAC. Solicitud Vehículo de Bomberos o Maquina Extintora Aguadas, Caldas. "/>
    <s v="ALEJANDRA MOSQUERA HURTADO  "/>
    <x v="0"/>
    <s v="FORTALECIMIENTO BOMBERIL PARA LA RESPUESTA "/>
    <x v="2"/>
    <x v="1"/>
    <s v="20231140217882  "/>
    <d v="2023-03-22T00:00:00"/>
    <n v="20232130081491"/>
    <d v="2023-04-29T00:00:00"/>
    <n v="25"/>
    <x v="38"/>
    <x v="0"/>
    <s v=" BOMBERIL PARA LA RESPUESTA_x0009_29-04-2023 07:16 AM_x0009_Archivar_x0009_ALEJANDRA MOSQUERA HURTADO_x0009_Se archiva debido a que se dio respuesta mediante radicado 20232130081491, y se envia por el correo electrónico de atención al ciudadano."/>
    <d v="2023-04-29T00:00:00"/>
    <s v="Pdf"/>
    <s v="Si"/>
    <s v="N/A"/>
    <s v="Se sube documento con firma en radicado de entrada no en salida"/>
  </r>
  <r>
    <x v="0"/>
    <x v="0"/>
    <x v="23"/>
    <s v="KELLY JOHANNA ALFARO QUINTERO  "/>
    <x v="1"/>
    <x v="0"/>
    <s v="CAC. Solicitud respuesta interrogante. "/>
    <s v="Edgar Alexander Maya Lopez"/>
    <x v="0"/>
    <s v="EDUCACIÓN NACIONAL PARA BOMBEROS  "/>
    <x v="1"/>
    <x v="1"/>
    <s v="20231140217912  "/>
    <d v="2023-03-22T00:00:00"/>
    <m/>
    <d v="2023-07-17T00:00:00"/>
    <n v="76"/>
    <x v="63"/>
    <x v="2"/>
    <m/>
    <m/>
    <m/>
    <m/>
    <m/>
    <m/>
  </r>
  <r>
    <x v="0"/>
    <x v="1"/>
    <x v="4"/>
    <s v="POLICIA NACIONAL DIRECCIóN DE CARABINEROS Y PROTECCIóN AMBIENTAL  "/>
    <x v="3"/>
    <x v="1"/>
    <s v="CI. Solicitud información incendios forestales año 2023. "/>
    <s v="Pedro Andrés Manosalva Rincón "/>
    <x v="0"/>
    <s v="COORDINACIÓN OPERATIVA"/>
    <x v="0"/>
    <x v="0"/>
    <s v="20231140217922  "/>
    <d v="2023-03-22T00:00:00"/>
    <n v="20231000082371"/>
    <d v="2023-04-25T00:00:00"/>
    <n v="22"/>
    <x v="33"/>
    <x v="1"/>
    <s v="25-04-2023 12:10 PM_x0009_Archivar_x0009_Pedro Andrés Manosalva Rincón_x0009_Se da respuesta vía correo respuestas atención ciudadano para fines pertinentes."/>
    <d v="2023-07-25T00:00:00"/>
    <s v="Pdf"/>
    <s v="Si"/>
    <s v="N/A"/>
    <s v="N/A"/>
  </r>
  <r>
    <x v="0"/>
    <x v="0"/>
    <x v="5"/>
    <s v="ANGEL MARIA CARREÑO ALCALDE  "/>
    <x v="1"/>
    <x v="0"/>
    <s v="cac. Vulneracion de Derechos Laborales Cuerpo de Bomberos Voluntarios de Cómbita Boyacá. "/>
    <s v="Jorge Restrepo Sanguino "/>
    <x v="0"/>
    <s v="FORMULACIÓN, ACTUALIZACIÓN ,ACOMPAÑAMINETO NORMATIVO Y OPERATIVO"/>
    <x v="1"/>
    <x v="1"/>
    <s v="20231140217942  "/>
    <d v="2023-03-22T00:00:00"/>
    <n v="20232110082531"/>
    <d v="2023-04-27T00:00:00"/>
    <n v="24"/>
    <x v="69"/>
    <x v="0"/>
    <s v="27-04-2023 10:18 AM_x0009_Archivar_x0009_Jorge Restrepo Sanguino_x0009_SE ARCHIVA MEDIANTE OFICIO N° 20232110082531 EL 27/4/2023"/>
    <d v="2023-04-27T00:00:00"/>
    <s v="Pdf"/>
    <s v="N/A"/>
    <s v="N/A"/>
    <s v="No se sube pantallazo de respuesta"/>
  </r>
  <r>
    <x v="0"/>
    <x v="0"/>
    <x v="0"/>
    <s v="JUAN DAVID MORA CASTILLO  "/>
    <x v="1"/>
    <x v="6"/>
    <s v="CAC. PQR información, verificación de cursos.  "/>
    <s v="Edgar Alexander Maya Lopez "/>
    <x v="0"/>
    <s v="EDUCACIÓN NACIONAL PARA BOMBEROS  "/>
    <x v="4"/>
    <x v="2"/>
    <s v="20231140218042  "/>
    <d v="2023-03-23T00:00:00"/>
    <s v="N/A"/>
    <d v="2023-03-27T00:00:00"/>
    <n v="2"/>
    <x v="8"/>
    <x v="1"/>
    <s v="27-03-2023 11:30 AM_x0009_Archivar_x0009_Edgar Alexander Maya Lopez_x0009_Se da respuesta por correo electrónico se deja evidencia en digital"/>
    <s v="N/A"/>
    <s v="N/A"/>
    <s v="Si"/>
    <s v="N/A"/>
    <s v="No se genera radicado de salida"/>
  </r>
  <r>
    <x v="0"/>
    <x v="0"/>
    <x v="22"/>
    <s v="EMPRESAS GASCO  "/>
    <x v="4"/>
    <x v="0"/>
    <s v="CAC. Aclaración pago servicio de inspección de seguridad Bomberos Pitalito. "/>
    <s v="Edgar Alexander Maya Lopez "/>
    <x v="0"/>
    <s v="EDUCACIÓN NACIONAL PARA BOMBEROS  "/>
    <x v="2"/>
    <x v="1"/>
    <s v="20231140218112  "/>
    <d v="2023-03-23T00:00:00"/>
    <n v="20232140084471"/>
    <d v="2023-05-24T00:00:00"/>
    <n v="40"/>
    <x v="77"/>
    <x v="0"/>
    <s v="24-05-2023 14:55 PM_x0009_Archivar_x0009_Edgar Alexander Maya Lopez_x0009_Se da respuesta con radicado DNBC N° 20232140084471, se envia el 24/05/23"/>
    <s v="N/A"/>
    <s v="Word"/>
    <s v="Si"/>
    <s v="N/A"/>
    <s v="Sin firma radicado de salida"/>
  </r>
  <r>
    <x v="0"/>
    <x v="0"/>
    <x v="8"/>
    <s v="GOBERNACION DE SANTANDER SECRETARIO DEL INTERIOR  "/>
    <x v="2"/>
    <x v="5"/>
    <s v="CAC. Solicitud -CBV de Rionegro (Sder), informe de inspección, vigilancia y control.  "/>
    <s v="Orlando Murillo Lopez"/>
    <x v="0"/>
    <s v="INSPECCIÓN, VIGILANCIA Y CONTROL "/>
    <x v="2"/>
    <x v="1"/>
    <s v="20231140218122  "/>
    <d v="2023-03-23T00:00:00"/>
    <n v="20232110081241"/>
    <d v="2023-04-13T00:00:00"/>
    <n v="13"/>
    <x v="23"/>
    <x v="1"/>
    <s v="04-04-2023 15:47 PM_x0009_Archivar_x0009_Orlando Murillo Lopez_x0009_se dio respuesta con radicado No. 20232110081241"/>
    <d v="2023-04-13T00:00:00"/>
    <s v="Pdf"/>
    <s v="Si"/>
    <s v="N/A"/>
    <s v="N/A"/>
  </r>
  <r>
    <x v="0"/>
    <x v="2"/>
    <x v="4"/>
    <s v="LEWIS ENERGY COLOMBIA  "/>
    <x v="4"/>
    <x v="0"/>
    <s v="RD. Solicitud concepto sobre proceso de capacitación de brigadas Clase III, definidas en la Resolución 0256 de 2014. "/>
    <s v="Edgar Alexander Maya Lopez "/>
    <x v="0"/>
    <s v="EDUCACIÓN NACIONAL PARA BOMBEROS  "/>
    <x v="0"/>
    <x v="0"/>
    <s v="20231140218132  "/>
    <d v="2023-03-23T00:00:00"/>
    <n v="20232140087151"/>
    <d v="2023-06-08T00:00:00"/>
    <n v="51"/>
    <x v="78"/>
    <x v="0"/>
    <s v="08-06-2023 14:22 PM_x0009_Archivar_x0009_Edgar Alexander Maya Lopez_x0009_Se da respuesta con radicado DNBC 20232140087151 se envía el 08/06/2023"/>
    <d v="2023-06-08T00:00:00"/>
    <s v="Pdf"/>
    <s v="Si"/>
    <s v="N/A"/>
    <s v="N/A"/>
  </r>
  <r>
    <x v="0"/>
    <x v="0"/>
    <x v="6"/>
    <s v="HEIDI SANCHEZ  "/>
    <x v="1"/>
    <x v="0"/>
    <s v="CAC. Reiteración Petición urgente/ despeje salida de emergencia en propiedad horizontal en El Laguito-Cartagena de Indias- Bomberos nunca atendió solicitud en 2022. "/>
    <s v="Jorge Restrepo Sanguino "/>
    <x v="0"/>
    <s v="FORMULACIÓN, ACTUALIZACIÓN ,ACOMPAÑAMINETO NORMATIVO Y OPERATIVO"/>
    <x v="2"/>
    <x v="1"/>
    <s v="20231140218252  "/>
    <d v="2023-03-23T00:00:00"/>
    <n v="20232110082561"/>
    <d v="2023-04-27T00:00:00"/>
    <n v="23"/>
    <x v="17"/>
    <x v="0"/>
    <s v="27-04-2023 10:25 AM_x0009_Archivar_x0009_Jorge Restrepo Sanguino_x0009_SE ARCHIVA MEDIANTE OFICIO N° 20232110082561 EL 27/4/2023"/>
    <d v="2023-04-27T00:00:00"/>
    <s v="Pdf"/>
    <s v="Si"/>
    <s v="N/A"/>
    <s v="No se sube pantallazo de respuesta"/>
  </r>
  <r>
    <x v="0"/>
    <x v="0"/>
    <x v="23"/>
    <s v="JASSIR ESCORCIA  "/>
    <x v="1"/>
    <x v="0"/>
    <s v="CAC. Solicitud. "/>
    <s v="Jorge Restrepo Sanguino "/>
    <x v="0"/>
    <s v="FORMULACIÓN, ACTUALIZACIÓN ,ACOMPAÑAMINETO NORMATIVO Y OPERATIVO"/>
    <x v="1"/>
    <x v="1"/>
    <s v="20231140218272  "/>
    <d v="2023-03-23T00:00:00"/>
    <s v="_x0009_20232110082651_x0009_"/>
    <d v="2023-04-27T00:00:00"/>
    <n v="23"/>
    <x v="17"/>
    <x v="0"/>
    <s v="27-04-2023 10:32 AM_x0009_Archivar_x0009_Jorge Restrepo Sanguino_x0009_SE ARCHIVA MEDIANTE OFICIO N° 20232110082651 EL 27/4/2023"/>
    <d v="2023-04-27T00:00:00"/>
    <s v="Pdf"/>
    <s v="Si"/>
    <s v="N/A"/>
    <s v="No se sube pantallazo de respuesta"/>
  </r>
  <r>
    <x v="0"/>
    <x v="0"/>
    <x v="23"/>
    <s v="CARLOS ARNULFO ZAMBRANO - "/>
    <x v="1"/>
    <x v="0"/>
    <s v="CAC. Solicitud Información. "/>
    <s v="Jorge Restrepo Sanguino "/>
    <x v="0"/>
    <s v="FORMULACIÓN, ACTUALIZACIÓN ,ACOMPAÑAMINETO NORMATIVO Y OPERATIVO"/>
    <x v="1"/>
    <x v="1"/>
    <s v="20231140218292  "/>
    <d v="2023-03-23T00:00:00"/>
    <n v="20232110082681"/>
    <d v="2023-04-27T00:00:00"/>
    <n v="23"/>
    <x v="17"/>
    <x v="0"/>
    <s v="27-04-2023 10:37 AM_x0009_Archivar_x0009_Jorge Restrepo Sanguino_x0009_SE ARCHIVA MEDIANTE OFICIO N° 20232110082681 EL 27/4/2023"/>
    <d v="2023-04-27T00:00:00"/>
    <s v="Pdf"/>
    <s v="Si"/>
    <s v="N/A"/>
    <s v="No se sube pantallazo de respuesta"/>
  </r>
  <r>
    <x v="0"/>
    <x v="0"/>
    <x v="11"/>
    <s v="CONTRALORIA MUNICIPAL DE IBAGUE  "/>
    <x v="2"/>
    <x v="3"/>
    <s v="CAC. Notificación AIDD - Tiene un documento radicado, No. CMI-RS-2023-00001289  "/>
    <s v="Alvaro Perez "/>
    <x v="2"/>
    <s v="GESTIÓN CONTRACTUAL "/>
    <x v="3"/>
    <x v="2"/>
    <s v="20231140218502  "/>
    <d v="2023-03-24T00:00:00"/>
    <s v="_x0009_20233130082071"/>
    <d v="2023-04-19T00:00:00"/>
    <n v="16"/>
    <x v="18"/>
    <x v="0"/>
    <s v="19-04-2023 16:02 PM_x0009_Archivar_x0009_Alvaro Perez_x0009_SE DIO RESPUESTA MEDIANTE CORREO ELECTRONICO DE CONTRATACION EL DIA 19/04/2023."/>
    <s v="N/A"/>
    <s v="Word"/>
    <s v="Si"/>
    <s v="N/A"/>
    <s v="No se sube documento con firma"/>
  </r>
  <r>
    <x v="0"/>
    <x v="0"/>
    <x v="4"/>
    <s v="SUNET  "/>
    <x v="4"/>
    <x v="2"/>
    <s v="CAC SOLICITUD AUDIENCIA "/>
    <s v="_x0009_Ronny Estiven Romero Velandia"/>
    <x v="0"/>
    <s v="FORMULACIÓN, ACTUALIZACIÓN ,ACOMPAÑAMINETO NORMATIVO Y OPERATIVO"/>
    <x v="2"/>
    <x v="1"/>
    <s v="20231140218562  "/>
    <d v="2023-03-27T00:00:00"/>
    <n v="20232110080411"/>
    <d v="2023-03-31T00:00:00"/>
    <n v="4"/>
    <x v="79"/>
    <x v="1"/>
    <s v="10-04-2023 16:14 PM_x0009_Archivar_x0009_Ronny Estiven Romero Velandia_x0009_TRAMITADO CON: Radicado DNBC No. * 20232110080411 * ** 20232110080411 ** Bogotá D.C, 21-03-2023"/>
    <d v="2023-07-19T00:00:00"/>
    <s v="Pdf"/>
    <s v="Si"/>
    <s v="N/A"/>
    <m/>
  </r>
  <r>
    <x v="0"/>
    <x v="0"/>
    <x v="19"/>
    <s v="ISELE TOSCANA  "/>
    <x v="1"/>
    <x v="0"/>
    <s v="CAC: Concepto de documento "/>
    <s v="Jorge Restrepo Sanguino "/>
    <x v="0"/>
    <s v="FORMULACIÓN, ACTUALIZACIÓN ,ACOMPAÑAMINETO NORMATIVO Y OPERATIVO"/>
    <x v="0"/>
    <x v="0"/>
    <s v="20231140218672  "/>
    <d v="2023-03-28T00:00:00"/>
    <n v="20232110082691"/>
    <d v="2023-04-27T00:00:00"/>
    <n v="20"/>
    <x v="29"/>
    <x v="1"/>
    <s v="27-04-2023 10:47 AM_x0009_Archivar_x0009_Jorge Restrepo Sanguino_x0009_SE ARCHIVA MEDIANTE OFICIO N° 20232110082691 EL 27/4/2023"/>
    <d v="2023-04-27T00:00:00"/>
    <s v="Pdf"/>
    <s v="Si"/>
    <s v="N/A"/>
    <s v="No se sube pantallazo de respuesta"/>
  </r>
  <r>
    <x v="0"/>
    <x v="0"/>
    <x v="16"/>
    <s v="JHON JAIRO MANOSALVA RAMIREZ "/>
    <x v="0"/>
    <x v="0"/>
    <s v="CAC: Solicitud Concepto Exoneración IVA "/>
    <s v="_x0009_Ronny Estiven Romero Velandia"/>
    <x v="0"/>
    <s v="FORMULACIÓN, ACTUALIZACIÓN ,ACOMPAÑAMINETO NORMATIVO Y OPERATIVO"/>
    <x v="0"/>
    <x v="0"/>
    <s v="20231140218762  "/>
    <d v="2023-03-29T00:00:00"/>
    <n v="20232110080901"/>
    <d v="2023-07-17T00:00:00"/>
    <n v="71"/>
    <x v="80"/>
    <x v="2"/>
    <s v="10-04-2023 16:18 PM_x0009_Archivar_x0009_Ronny Estiven Romero Velandia_x0009_TRAMITADO Radicado DNBC No. *20232110080901* **20232110080901** Bogotá D.C, 29/03/2023"/>
    <m/>
    <m/>
    <m/>
    <m/>
    <s v="Sin evidencia de envio de respuesta, radicado de salida sin firma"/>
  </r>
  <r>
    <x v="0"/>
    <x v="0"/>
    <x v="4"/>
    <s v="PROCURADURIA AUXILIAR PARA ASUNTOS CONSTITUCIONALES  "/>
    <x v="3"/>
    <x v="3"/>
    <s v="CAC: Supervigilancia al Derecho de Petición SDP-0577-23 "/>
    <s v="Carlos Armando López Barrera "/>
    <x v="1"/>
    <s v="GESTIÓN JURÍDICA"/>
    <x v="3"/>
    <x v="2"/>
    <s v="20231140218822  "/>
    <d v="2023-03-29T00:00:00"/>
    <m/>
    <d v="2023-06-26T00:00:00"/>
    <n v="57"/>
    <x v="74"/>
    <x v="2"/>
    <m/>
    <m/>
    <m/>
    <m/>
    <m/>
    <s v="No se tiene evidencia de repuesta o reunion"/>
  </r>
  <r>
    <x v="0"/>
    <x v="0"/>
    <x v="14"/>
    <s v="ALCALDIA PALMAR DE VALERA  "/>
    <x v="2"/>
    <x v="2"/>
    <s v="CAC: Solicitud apoyo "/>
    <s v="Jorge Restrepo Sanguino "/>
    <x v="0"/>
    <s v="FORMULACIÓN, ACTUALIZACIÓN ,ACOMPAÑAMINETO NORMATIVO Y OPERATIVO"/>
    <x v="1"/>
    <x v="1"/>
    <s v="20231140218832  "/>
    <d v="2023-03-29T00:00:00"/>
    <n v="20232110082711"/>
    <d v="2023-04-27T00:00:00"/>
    <n v="19"/>
    <x v="52"/>
    <x v="0"/>
    <s v="27-04-2023 10:54 AM_x0009_Archivar_x0009_Jorge Restrepo Sanguino_x0009_SE ARCHIVA MEDIANTE OFICIO N° 20232110082711 EL 27/4/2023"/>
    <d v="2023-04-27T00:00:00"/>
    <s v="Pdf"/>
    <s v="Si"/>
    <s v="N/A"/>
    <s v="No se sube pantallazo de respuesta"/>
  </r>
  <r>
    <x v="0"/>
    <x v="0"/>
    <x v="14"/>
    <s v="CANDELARIA DE JESúS HERNáNDEZ HERRERA "/>
    <x v="2"/>
    <x v="5"/>
    <s v="CAC: Solicitud de Información sobre certificados de operatividad de los Cuerpos de Bomberos de Departamento del Atlántico. "/>
    <s v="Julio Cesar Garcia Triana "/>
    <x v="0"/>
    <s v="INSPECCIÓN, VIGILANCIA Y CONTROL "/>
    <x v="1"/>
    <x v="1"/>
    <s v="20231140218932  "/>
    <d v="2023-03-31T00:00:00"/>
    <s v="20232000083321_x0009_"/>
    <d v="2023-05-09T00:00:00"/>
    <n v="24"/>
    <x v="69"/>
    <x v="0"/>
    <s v="09-05-2023 18:39 PM_x0009_Archivar_x0009_Julio Alejandro Chamorro Cabrera_x0009_Respuesta enviada el 9 de mayo del 2023 con radicado No 20232000083321"/>
    <s v="N/A"/>
    <s v="Word"/>
    <s v="Si"/>
    <s v="N/A"/>
    <s v="No se adjunta documento con firma en radicado de salida"/>
  </r>
  <r>
    <x v="0"/>
    <x v="0"/>
    <x v="13"/>
    <s v="FREDI HERNAN BRAVO GUEVARA "/>
    <x v="1"/>
    <x v="2"/>
    <s v="CAC: solicitud de concepto de representación legal de un funcionario publico "/>
    <s v="Ronny Estiven Romero Velandia"/>
    <x v="0"/>
    <s v="FORMULACIÓN, ACTUALIZACIÓN ,ACOMPAÑAMINETO NORMATIVO Y OPERATIVO"/>
    <x v="1"/>
    <x v="1"/>
    <s v="20231140219032  "/>
    <d v="2023-03-31T00:00:00"/>
    <n v="20232110081141"/>
    <d v="2023-07-17T00:00:00"/>
    <n v="69"/>
    <x v="81"/>
    <x v="2"/>
    <s v="10-04-2023 16:24 PM_x0009_Archivar_x0009_Ronny Estiven Romero Velandia_x0009_TRAMITADO CON: Radicado DNBC No. * 20232110081141* ** 20232110081141** Bogotá D.C, 03-04-2023"/>
    <m/>
    <m/>
    <m/>
    <m/>
    <s v="Sin evidencia de respuesta"/>
  </r>
  <r>
    <x v="0"/>
    <x v="2"/>
    <x v="6"/>
    <s v="CUERPO DE BOMBEROS VOLUNTARIOS DE CALAMAR BOLIVAR  "/>
    <x v="0"/>
    <x v="5"/>
    <s v="RD DERECHO DE PETICION  "/>
    <s v="Jorge Restrepo Sanguino "/>
    <x v="0"/>
    <s v="FORMULACIÓN, ACTUALIZACIÓN ,ACOMPAÑAMINETO NORMATIVO Y OPERATIVO"/>
    <x v="2"/>
    <x v="1"/>
    <s v="20231140219042  "/>
    <d v="2023-03-31T00:00:00"/>
    <n v="20232110084451"/>
    <d v="2023-05-23T00:00:00"/>
    <n v="33"/>
    <x v="48"/>
    <x v="0"/>
    <s v="23-05-2023 17:04 PM_x0009_Archivar_x0009_Jorge Restrepo Sanguino_x0009_SE DIO RESPUESTA MEDIANTE OFICIO N° 20232110084451 EL 23/5/2023"/>
    <d v="2023-05-23T00:00:00"/>
    <s v="Pdf"/>
    <s v="Si"/>
    <s v="N/A"/>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2" cacheId="10" applyNumberFormats="0" applyBorderFormats="0" applyFontFormats="0" applyPatternFormats="0" applyAlignmentFormats="0" applyWidthHeightFormats="1" dataCaption="Valores" updatedVersion="6" minRefreshableVersion="3" useAutoFormatting="1" itemPrintTitles="1" createdVersion="6" indent="0" outline="1" outlineData="1" chartFormat="9">
  <location ref="A122:B129" firstHeaderRow="1" firstDataRow="1" firstDataCol="1" rowPageCount="1" colPageCount="1"/>
  <pivotFields count="25">
    <pivotField showAll="0"/>
    <pivotField showAll="0"/>
    <pivotField showAll="0"/>
    <pivotField showAll="0"/>
    <pivotField showAll="0">
      <items count="6">
        <item x="0"/>
        <item x="3"/>
        <item x="2"/>
        <item x="4"/>
        <item x="1"/>
        <item t="default"/>
      </items>
    </pivotField>
    <pivotField showAll="0">
      <items count="8">
        <item x="2"/>
        <item x="3"/>
        <item x="6"/>
        <item x="0"/>
        <item x="1"/>
        <item x="4"/>
        <item x="5"/>
        <item t="default"/>
      </items>
    </pivotField>
    <pivotField showAll="0"/>
    <pivotField showAll="0"/>
    <pivotField showAll="0"/>
    <pivotField showAll="0"/>
    <pivotField axis="axisRow" showAll="0">
      <items count="7">
        <item sd="0" x="0"/>
        <item sd="0" x="4"/>
        <item sd="0" x="3"/>
        <item sd="0" x="5"/>
        <item sd="0" x="2"/>
        <item sd="0" x="1"/>
        <item t="default"/>
      </items>
    </pivotField>
    <pivotField axis="axisPage" showAll="0">
      <items count="5">
        <item x="3"/>
        <item x="2"/>
        <item x="1"/>
        <item x="0"/>
        <item t="default"/>
      </items>
    </pivotField>
    <pivotField showAll="0"/>
    <pivotField numFmtId="14" showAll="0"/>
    <pivotField showAll="0"/>
    <pivotField numFmtId="164" showAll="0"/>
    <pivotField numFmtId="1" showAll="0"/>
    <pivotField axis="axisRow" dataField="1" numFmtId="1" showAll="0">
      <items count="83">
        <item x="73"/>
        <item x="32"/>
        <item x="6"/>
        <item x="8"/>
        <item x="9"/>
        <item x="79"/>
        <item x="26"/>
        <item x="25"/>
        <item x="62"/>
        <item x="70"/>
        <item x="5"/>
        <item x="75"/>
        <item x="34"/>
        <item x="40"/>
        <item x="23"/>
        <item x="1"/>
        <item x="2"/>
        <item x="18"/>
        <item x="39"/>
        <item x="54"/>
        <item x="52"/>
        <item x="29"/>
        <item x="31"/>
        <item x="33"/>
        <item x="17"/>
        <item x="69"/>
        <item x="38"/>
        <item x="65"/>
        <item x="24"/>
        <item x="30"/>
        <item x="50"/>
        <item x="49"/>
        <item x="58"/>
        <item x="44"/>
        <item x="48"/>
        <item x="51"/>
        <item x="59"/>
        <item x="56"/>
        <item x="55"/>
        <item x="53"/>
        <item x="76"/>
        <item x="77"/>
        <item x="28"/>
        <item x="20"/>
        <item x="42"/>
        <item x="60"/>
        <item x="47"/>
        <item x="57"/>
        <item x="14"/>
        <item x="12"/>
        <item x="78"/>
        <item x="15"/>
        <item x="10"/>
        <item x="43"/>
        <item x="7"/>
        <item x="37"/>
        <item x="74"/>
        <item x="3"/>
        <item x="4"/>
        <item x="22"/>
        <item x="0"/>
        <item x="81"/>
        <item x="46"/>
        <item x="80"/>
        <item x="72"/>
        <item x="67"/>
        <item x="63"/>
        <item x="61"/>
        <item x="36"/>
        <item x="71"/>
        <item x="68"/>
        <item x="66"/>
        <item x="64"/>
        <item x="41"/>
        <item x="35"/>
        <item x="27"/>
        <item x="45"/>
        <item x="19"/>
        <item x="16"/>
        <item x="13"/>
        <item x="11"/>
        <item x="21"/>
        <item t="default"/>
      </items>
    </pivotField>
    <pivotField showAll="0">
      <items count="4">
        <item x="1"/>
        <item x="0"/>
        <item x="2"/>
        <item t="default"/>
      </items>
    </pivotField>
    <pivotField showAll="0"/>
    <pivotField showAll="0"/>
    <pivotField showAll="0"/>
    <pivotField showAll="0"/>
    <pivotField showAll="0"/>
    <pivotField showAll="0"/>
  </pivotFields>
  <rowFields count="2">
    <field x="10"/>
    <field x="17"/>
  </rowFields>
  <rowItems count="7">
    <i>
      <x/>
    </i>
    <i>
      <x v="1"/>
    </i>
    <i>
      <x v="2"/>
    </i>
    <i>
      <x v="3"/>
    </i>
    <i>
      <x v="4"/>
    </i>
    <i>
      <x v="5"/>
    </i>
    <i t="grand">
      <x/>
    </i>
  </rowItems>
  <colItems count="1">
    <i/>
  </colItems>
  <pageFields count="1">
    <pageField fld="11" hier="-1"/>
  </pageFields>
  <dataFields count="1">
    <dataField name="Promedio de Tiempo de atención" fld="17" subtotal="average" baseField="17" baseItem="7" numFmtId="1"/>
  </dataFields>
  <formats count="25">
    <format dxfId="24">
      <pivotArea type="all" dataOnly="0" outline="0" fieldPosition="0"/>
    </format>
    <format dxfId="23">
      <pivotArea field="18" type="button" dataOnly="0" labelOnly="1" outline="0"/>
    </format>
    <format dxfId="22">
      <pivotArea dataOnly="0" labelOnly="1" grandRow="1" outline="0" fieldPosition="0"/>
    </format>
    <format dxfId="21">
      <pivotArea type="all" dataOnly="0" outline="0" fieldPosition="0"/>
    </format>
    <format dxfId="20">
      <pivotArea outline="0" collapsedLevelsAreSubtotals="1" fieldPosition="0"/>
    </format>
    <format dxfId="19">
      <pivotArea field="10" type="button" dataOnly="0" labelOnly="1" outline="0" axis="axisRow" fieldPosition="0"/>
    </format>
    <format dxfId="18">
      <pivotArea dataOnly="0" labelOnly="1" outline="0" axis="axisValues" fieldPosition="0"/>
    </format>
    <format dxfId="17">
      <pivotArea dataOnly="0" labelOnly="1" grandRow="1" outline="0" fieldPosition="0"/>
    </format>
    <format dxfId="16">
      <pivotArea dataOnly="0" labelOnly="1" outline="0" axis="axisValues" fieldPosition="0"/>
    </format>
    <format dxfId="15">
      <pivotArea type="all" dataOnly="0" outline="0" fieldPosition="0"/>
    </format>
    <format dxfId="14">
      <pivotArea outline="0" collapsedLevelsAreSubtotals="1" fieldPosition="0"/>
    </format>
    <format dxfId="13">
      <pivotArea field="4" type="button" dataOnly="0" labelOnly="1" outline="0"/>
    </format>
    <format dxfId="12">
      <pivotArea dataOnly="0" labelOnly="1" outline="0" axis="axisValues" fieldPosition="0"/>
    </format>
    <format dxfId="11">
      <pivotArea dataOnly="0" labelOnly="1" grandRow="1" outline="0" fieldPosition="0"/>
    </format>
    <format dxfId="10">
      <pivotArea dataOnly="0" labelOnly="1" outline="0" axis="axisValues" fieldPosition="0"/>
    </format>
    <format dxfId="9">
      <pivotArea outline="0" collapsedLevelsAreSubtotals="1" fieldPosition="0"/>
    </format>
    <format dxfId="8">
      <pivotArea outline="0" collapsedLevelsAreSubtotals="1" fieldPosition="0"/>
    </format>
    <format dxfId="7">
      <pivotArea outline="0" collapsedLevelsAreSubtotals="1" fieldPosition="0"/>
    </format>
    <format dxfId="6">
      <pivotArea outline="0" collapsedLevelsAreSubtotals="1" fieldPosition="0"/>
    </format>
    <format dxfId="5">
      <pivotArea outline="0" collapsedLevelsAreSubtotals="1" fieldPosition="0"/>
    </format>
    <format dxfId="4">
      <pivotArea outline="0" collapsedLevelsAreSubtotals="1" fieldPosition="0"/>
    </format>
    <format dxfId="3">
      <pivotArea outline="0" collapsedLevelsAreSubtotals="1" fieldPosition="0"/>
    </format>
    <format dxfId="2">
      <pivotArea outline="0" collapsedLevelsAreSubtotals="1" fieldPosition="0"/>
    </format>
    <format dxfId="1">
      <pivotArea outline="0" collapsedLevelsAreSubtotals="1" fieldPosition="0"/>
    </format>
    <format dxfId="0">
      <pivotArea outline="0" collapsedLevelsAreSubtotals="1" fieldPosition="0"/>
    </format>
  </formats>
  <chartFormats count="1">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4" cacheId="10" applyNumberFormats="0" applyBorderFormats="0" applyFontFormats="0" applyPatternFormats="0" applyAlignmentFormats="0" applyWidthHeightFormats="1" dataCaption="Valores" updatedVersion="8" minRefreshableVersion="3" useAutoFormatting="1" itemPrintTitles="1" createdVersion="6" indent="0" outline="1" outlineData="1" chartFormat="1">
  <location ref="A2:B6" firstHeaderRow="1" firstDataRow="1" firstDataCol="1"/>
  <pivotFields count="25">
    <pivotField showAll="0"/>
    <pivotField showAll="0"/>
    <pivotField showAll="0"/>
    <pivotField showAll="0"/>
    <pivotField showAll="0"/>
    <pivotField showAll="0"/>
    <pivotField showAll="0"/>
    <pivotField showAll="0"/>
    <pivotField axis="axisRow" dataField="1" showAll="0" sumSubtotal="1">
      <items count="4">
        <item x="2"/>
        <item x="1"/>
        <item x="0"/>
        <item t="sum"/>
      </items>
    </pivotField>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10">
    <format dxfId="34">
      <pivotArea type="all" dataOnly="0" outline="0" fieldPosition="0"/>
    </format>
    <format dxfId="33">
      <pivotArea field="8" type="button" dataOnly="0" labelOnly="1" outline="0" axis="axisRow" fieldPosition="0"/>
    </format>
    <format dxfId="32">
      <pivotArea dataOnly="0" labelOnly="1" grandRow="1" outline="0" fieldPosition="0"/>
    </format>
    <format dxfId="31">
      <pivotArea type="all" dataOnly="0" outline="0" fieldPosition="0"/>
    </format>
    <format dxfId="30">
      <pivotArea outline="0" collapsedLevelsAreSubtotals="1" fieldPosition="0"/>
    </format>
    <format dxfId="29">
      <pivotArea field="8" type="button" dataOnly="0" labelOnly="1" outline="0" axis="axisRow" fieldPosition="0"/>
    </format>
    <format dxfId="28">
      <pivotArea dataOnly="0" labelOnly="1" outline="0" axis="axisValues" fieldPosition="0"/>
    </format>
    <format dxfId="27">
      <pivotArea dataOnly="0" labelOnly="1" fieldPosition="0">
        <references count="1">
          <reference field="8" count="0"/>
        </references>
      </pivotArea>
    </format>
    <format dxfId="26">
      <pivotArea dataOnly="0" labelOnly="1" grandRow="1" outline="0" fieldPosition="0"/>
    </format>
    <format dxfId="2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7" cacheId="10" applyNumberFormats="0" applyBorderFormats="0" applyFontFormats="0" applyPatternFormats="0" applyAlignmentFormats="0" applyWidthHeightFormats="1" dataCaption="Valores" updatedVersion="8" minRefreshableVersion="3" useAutoFormatting="1" itemPrintTitles="1" createdVersion="6" indent="0" outline="1" outlineData="1" chartFormat="1">
  <location ref="A42:B49"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7">
        <item x="0"/>
        <item x="4"/>
        <item x="3"/>
        <item x="5"/>
        <item x="2"/>
        <item x="1"/>
        <item t="default"/>
      </items>
    </pivotField>
    <pivotField showAll="0"/>
    <pivotField showAll="0"/>
    <pivotField numFmtId="14" showAll="0"/>
    <pivotField showAll="0"/>
    <pivotField numFmtId="164" showAll="0"/>
    <pivotField numFmtId="1" showAll="0"/>
    <pivotField numFmtId="1" showAll="0"/>
    <pivotField showAll="0">
      <items count="4">
        <item x="1"/>
        <item x="0"/>
        <item x="2"/>
        <item t="default"/>
      </items>
    </pivotField>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Cuenta de Tipo de petición" fld="10" subtotal="count" baseField="0" baseItem="0"/>
  </dataFields>
  <formats count="10">
    <format dxfId="44">
      <pivotArea type="all" dataOnly="0" outline="0" fieldPosition="0"/>
    </format>
    <format dxfId="43">
      <pivotArea field="18" type="button" dataOnly="0" labelOnly="1" outline="0"/>
    </format>
    <format dxfId="42">
      <pivotArea dataOnly="0" labelOnly="1" grandRow="1" outline="0" fieldPosition="0"/>
    </format>
    <format dxfId="41">
      <pivotArea type="all" dataOnly="0" outline="0" fieldPosition="0"/>
    </format>
    <format dxfId="40">
      <pivotArea outline="0" collapsedLevelsAreSubtotals="1" fieldPosition="0"/>
    </format>
    <format dxfId="39">
      <pivotArea field="10" type="button" dataOnly="0" labelOnly="1" outline="0" axis="axisRow" fieldPosition="0"/>
    </format>
    <format dxfId="38">
      <pivotArea dataOnly="0" labelOnly="1" outline="0" axis="axisValues" fieldPosition="0"/>
    </format>
    <format dxfId="37">
      <pivotArea dataOnly="0" labelOnly="1" fieldPosition="0">
        <references count="1">
          <reference field="10" count="0"/>
        </references>
      </pivotArea>
    </format>
    <format dxfId="36">
      <pivotArea dataOnly="0" labelOnly="1" grandRow="1" outline="0" fieldPosition="0"/>
    </format>
    <format dxfId="3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1" cacheId="10" applyNumberFormats="0" applyBorderFormats="0" applyFontFormats="0" applyPatternFormats="0" applyAlignmentFormats="0" applyWidthHeightFormats="1" dataCaption="Valores" updatedVersion="6" minRefreshableVersion="3" useAutoFormatting="1" itemPrintTitles="1" createdVersion="6" indent="0" outline="1" outlineData="1" chartFormat="1">
  <location ref="A136:B143" firstHeaderRow="1" firstDataRow="1" firstDataCol="1"/>
  <pivotFields count="25">
    <pivotField showAll="0"/>
    <pivotField showAll="0"/>
    <pivotField showAll="0"/>
    <pivotField showAll="0"/>
    <pivotField showAll="0">
      <items count="6">
        <item x="0"/>
        <item x="3"/>
        <item x="2"/>
        <item x="4"/>
        <item x="1"/>
        <item t="default"/>
      </items>
    </pivotField>
    <pivotField showAll="0"/>
    <pivotField showAll="0"/>
    <pivotField showAll="0"/>
    <pivotField showAll="0"/>
    <pivotField showAll="0"/>
    <pivotField axis="axisRow" showAll="0">
      <items count="7">
        <item x="0"/>
        <item x="4"/>
        <item x="3"/>
        <item x="5"/>
        <item x="2"/>
        <item x="1"/>
        <item t="default"/>
      </items>
    </pivotField>
    <pivotField showAll="0"/>
    <pivotField showAll="0"/>
    <pivotField numFmtId="14" showAll="0"/>
    <pivotField showAll="0"/>
    <pivotField numFmtId="164" showAll="0"/>
    <pivotField numFmtId="1" showAll="0"/>
    <pivotField dataField="1" numFmtId="1" showAll="0"/>
    <pivotField showAll="0">
      <items count="4">
        <item x="1"/>
        <item x="0"/>
        <item x="2"/>
        <item t="default"/>
      </items>
    </pivotField>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Promedio de Tiempo de atención" fld="17" subtotal="average" baseField="10" baseItem="0" numFmtId="1"/>
  </dataFields>
  <formats count="24">
    <format dxfId="68">
      <pivotArea type="all" dataOnly="0" outline="0" fieldPosition="0"/>
    </format>
    <format dxfId="67">
      <pivotArea field="18" type="button" dataOnly="0" labelOnly="1" outline="0"/>
    </format>
    <format dxfId="66">
      <pivotArea dataOnly="0" labelOnly="1" grandRow="1" outline="0" fieldPosition="0"/>
    </format>
    <format dxfId="65">
      <pivotArea type="all" dataOnly="0" outline="0" fieldPosition="0"/>
    </format>
    <format dxfId="64">
      <pivotArea outline="0" collapsedLevelsAreSubtotals="1" fieldPosition="0"/>
    </format>
    <format dxfId="63">
      <pivotArea field="10" type="button" dataOnly="0" labelOnly="1" outline="0" axis="axisRow" fieldPosition="0"/>
    </format>
    <format dxfId="62">
      <pivotArea dataOnly="0" labelOnly="1" outline="0" axis="axisValues" fieldPosition="0"/>
    </format>
    <format dxfId="61">
      <pivotArea dataOnly="0" labelOnly="1" grandRow="1" outline="0"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4" type="button" dataOnly="0" labelOnly="1" outline="0"/>
    </format>
    <format dxfId="56">
      <pivotArea dataOnly="0" labelOnly="1" outline="0" axis="axisValues" fieldPosition="0"/>
    </format>
    <format dxfId="55">
      <pivotArea dataOnly="0" labelOnly="1" grandRow="1" outline="0" fieldPosition="0"/>
    </format>
    <format dxfId="54">
      <pivotArea dataOnly="0" labelOnly="1" outline="0" axis="axisValues" fieldPosition="0"/>
    </format>
    <format dxfId="53">
      <pivotArea outline="0" collapsedLevelsAreSubtotals="1" fieldPosition="0"/>
    </format>
    <format dxfId="52">
      <pivotArea outline="0" collapsedLevelsAreSubtotals="1" fieldPosition="0"/>
    </format>
    <format dxfId="51">
      <pivotArea outline="0" collapsedLevelsAreSubtotals="1" fieldPosition="0"/>
    </format>
    <format dxfId="50">
      <pivotArea outline="0" collapsedLevelsAreSubtotals="1" fieldPosition="0"/>
    </format>
    <format dxfId="49">
      <pivotArea outline="0" collapsedLevelsAreSubtotals="1" fieldPosition="0"/>
    </format>
    <format dxfId="48">
      <pivotArea outline="0" collapsedLevelsAreSubtotals="1" fieldPosition="0"/>
    </format>
    <format dxfId="47">
      <pivotArea outline="0" collapsedLevelsAreSubtotals="1" fieldPosition="0"/>
    </format>
    <format dxfId="46">
      <pivotArea outline="0" collapsedLevelsAreSubtotals="1" fieldPosition="0"/>
    </format>
    <format dxfId="4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9" cacheId="10" applyNumberFormats="0" applyBorderFormats="0" applyFontFormats="0" applyPatternFormats="0" applyAlignmentFormats="0" applyWidthHeightFormats="1" dataCaption="Valores" updatedVersion="8" minRefreshableVersion="3" useAutoFormatting="1" itemPrintTitles="1" createdVersion="6" indent="0" outline="1" outlineData="1" chartFormat="3">
  <location ref="A65:B70" firstHeaderRow="1" firstDataRow="1" firstDataCol="1"/>
  <pivotFields count="25">
    <pivotField showAll="0"/>
    <pivotField axis="axisRow" dataField="1" showAll="0">
      <items count="5">
        <item x="0"/>
        <item x="1"/>
        <item x="2"/>
        <item x="3"/>
        <item t="default"/>
      </items>
    </pivotField>
    <pivotField showAll="0"/>
    <pivotField showAll="0"/>
    <pivotField showAll="0"/>
    <pivotField showAll="0"/>
    <pivotField showAll="0"/>
    <pivotField showAll="0"/>
    <pivotField showAll="0"/>
    <pivotField showAll="0"/>
    <pivotField showAll="0">
      <items count="7">
        <item x="0"/>
        <item x="4"/>
        <item x="3"/>
        <item x="5"/>
        <item x="2"/>
        <item x="1"/>
        <item t="default"/>
      </items>
    </pivotField>
    <pivotField showAll="0"/>
    <pivotField showAll="0"/>
    <pivotField numFmtId="14" showAll="0"/>
    <pivotField showAll="0"/>
    <pivotField numFmtId="164" showAll="0"/>
    <pivotField numFmtId="1" showAll="0"/>
    <pivotField numFmtId="1" showAll="0"/>
    <pivotField showAll="0">
      <items count="4">
        <item x="1"/>
        <item x="0"/>
        <item x="2"/>
        <item t="default"/>
      </items>
    </pivotField>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uenta de Servicio de Entrada" fld="1" subtotal="count" baseField="0" baseItem="0"/>
  </dataFields>
  <formats count="9">
    <format dxfId="77">
      <pivotArea type="all" dataOnly="0" outline="0" fieldPosition="0"/>
    </format>
    <format dxfId="76">
      <pivotArea field="18" type="button" dataOnly="0" labelOnly="1" outline="0"/>
    </format>
    <format dxfId="75">
      <pivotArea dataOnly="0" labelOnly="1" grandRow="1" outline="0" fieldPosition="0"/>
    </format>
    <format dxfId="74">
      <pivotArea type="all" dataOnly="0" outline="0" fieldPosition="0"/>
    </format>
    <format dxfId="73">
      <pivotArea outline="0" collapsedLevelsAreSubtotals="1" fieldPosition="0"/>
    </format>
    <format dxfId="72">
      <pivotArea field="10" type="button" dataOnly="0" labelOnly="1" outline="0"/>
    </format>
    <format dxfId="71">
      <pivotArea dataOnly="0" labelOnly="1" outline="0" axis="axisValues" fieldPosition="0"/>
    </format>
    <format dxfId="70">
      <pivotArea dataOnly="0" labelOnly="1" grandRow="1" outline="0" fieldPosition="0"/>
    </format>
    <format dxfId="69">
      <pivotArea dataOnly="0" labelOnly="1" outline="0" axis="axisValues" fieldPosition="0"/>
    </format>
  </formats>
  <chartFormats count="15">
    <chartFormat chart="0" format="2">
      <pivotArea type="data" outline="0" fieldPosition="0">
        <references count="2">
          <reference field="4294967294" count="1" selected="0">
            <x v="0"/>
          </reference>
          <reference field="1" count="1" selected="0">
            <x v="1"/>
          </reference>
        </references>
      </pivotArea>
    </chartFormat>
    <chartFormat chart="0" format="3">
      <pivotArea type="data" outline="0" fieldPosition="0">
        <references count="2">
          <reference field="4294967294" count="1" selected="0">
            <x v="0"/>
          </reference>
          <reference field="1" count="1" selected="0">
            <x v="2"/>
          </reference>
        </references>
      </pivotArea>
    </chartFormat>
    <chartFormat chart="0" format="4">
      <pivotArea type="data" outline="0" fieldPosition="0">
        <references count="2">
          <reference field="4294967294" count="1" selected="0">
            <x v="0"/>
          </reference>
          <reference field="1" count="1" selected="0">
            <x v="3"/>
          </reference>
        </references>
      </pivotArea>
    </chartFormat>
    <chartFormat chart="0" format="5">
      <pivotArea type="data" outline="0" fieldPosition="0">
        <references count="2">
          <reference field="4294967294" count="1" selected="0">
            <x v="0"/>
          </reference>
          <reference field="1" count="1" selected="0">
            <x v="0"/>
          </reference>
        </references>
      </pivotArea>
    </chartFormat>
    <chartFormat chart="0" format="6" series="1">
      <pivotArea type="data" outline="0" fieldPosition="0">
        <references count="1">
          <reference field="4294967294" count="1" selected="0">
            <x v="0"/>
          </reference>
        </references>
      </pivotArea>
    </chartFormat>
    <chartFormat chart="1" format="7" series="1">
      <pivotArea type="data" outline="0" fieldPosition="0">
        <references count="1">
          <reference field="4294967294" count="1" selected="0">
            <x v="0"/>
          </reference>
        </references>
      </pivotArea>
    </chartFormat>
    <chartFormat chart="1" format="8">
      <pivotArea type="data" outline="0" fieldPosition="0">
        <references count="2">
          <reference field="4294967294" count="1" selected="0">
            <x v="0"/>
          </reference>
          <reference field="1" count="1" selected="0">
            <x v="0"/>
          </reference>
        </references>
      </pivotArea>
    </chartFormat>
    <chartFormat chart="1" format="9">
      <pivotArea type="data" outline="0" fieldPosition="0">
        <references count="2">
          <reference field="4294967294" count="1" selected="0">
            <x v="0"/>
          </reference>
          <reference field="1" count="1" selected="0">
            <x v="1"/>
          </reference>
        </references>
      </pivotArea>
    </chartFormat>
    <chartFormat chart="1" format="10">
      <pivotArea type="data" outline="0" fieldPosition="0">
        <references count="2">
          <reference field="4294967294" count="1" selected="0">
            <x v="0"/>
          </reference>
          <reference field="1" count="1" selected="0">
            <x v="2"/>
          </reference>
        </references>
      </pivotArea>
    </chartFormat>
    <chartFormat chart="1" format="11">
      <pivotArea type="data" outline="0" fieldPosition="0">
        <references count="2">
          <reference field="4294967294" count="1" selected="0">
            <x v="0"/>
          </reference>
          <reference field="1" count="1" selected="0">
            <x v="3"/>
          </reference>
        </references>
      </pivotArea>
    </chartFormat>
    <chartFormat chart="2" format="12" series="1">
      <pivotArea type="data" outline="0" fieldPosition="0">
        <references count="1">
          <reference field="4294967294" count="1" selected="0">
            <x v="0"/>
          </reference>
        </references>
      </pivotArea>
    </chartFormat>
    <chartFormat chart="2" format="13">
      <pivotArea type="data" outline="0" fieldPosition="0">
        <references count="2">
          <reference field="4294967294" count="1" selected="0">
            <x v="0"/>
          </reference>
          <reference field="1" count="1" selected="0">
            <x v="0"/>
          </reference>
        </references>
      </pivotArea>
    </chartFormat>
    <chartFormat chart="2" format="14">
      <pivotArea type="data" outline="0" fieldPosition="0">
        <references count="2">
          <reference field="4294967294" count="1" selected="0">
            <x v="0"/>
          </reference>
          <reference field="1" count="1" selected="0">
            <x v="1"/>
          </reference>
        </references>
      </pivotArea>
    </chartFormat>
    <chartFormat chart="2" format="15">
      <pivotArea type="data" outline="0" fieldPosition="0">
        <references count="2">
          <reference field="4294967294" count="1" selected="0">
            <x v="0"/>
          </reference>
          <reference field="1" count="1" selected="0">
            <x v="2"/>
          </reference>
        </references>
      </pivotArea>
    </chartFormat>
    <chartFormat chart="2" format="16">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11" cacheId="10" applyNumberFormats="0" applyBorderFormats="0" applyFontFormats="0" applyPatternFormats="0" applyAlignmentFormats="0" applyWidthHeightFormats="1" dataCaption="Valores" updatedVersion="8" minRefreshableVersion="3" useAutoFormatting="1" itemPrintTitles="1" createdVersion="6" indent="0" outline="1" outlineData="1" chartFormat="3">
  <location ref="A90:B115" firstHeaderRow="1" firstDataRow="1" firstDataCol="1"/>
  <pivotFields count="25">
    <pivotField showAll="0"/>
    <pivotField showAll="0"/>
    <pivotField axis="axisRow" dataField="1" showAll="0" sortType="descending">
      <items count="25">
        <item x="3"/>
        <item x="14"/>
        <item x="4"/>
        <item x="6"/>
        <item x="5"/>
        <item x="9"/>
        <item x="16"/>
        <item x="13"/>
        <item x="20"/>
        <item x="17"/>
        <item x="10"/>
        <item x="2"/>
        <item x="15"/>
        <item x="22"/>
        <item x="21"/>
        <item x="0"/>
        <item x="7"/>
        <item x="23"/>
        <item x="18"/>
        <item x="12"/>
        <item x="8"/>
        <item x="19"/>
        <item x="11"/>
        <item x="1"/>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items count="7">
        <item x="0"/>
        <item x="4"/>
        <item x="3"/>
        <item x="5"/>
        <item x="2"/>
        <item x="1"/>
        <item t="default"/>
      </items>
    </pivotField>
    <pivotField showAll="0"/>
    <pivotField showAll="0"/>
    <pivotField numFmtId="14" showAll="0"/>
    <pivotField showAll="0"/>
    <pivotField numFmtId="164" showAll="0"/>
    <pivotField numFmtId="1" showAll="0"/>
    <pivotField numFmtId="1" showAll="0"/>
    <pivotField showAll="0">
      <items count="4">
        <item x="1"/>
        <item x="0"/>
        <item x="2"/>
        <item t="default"/>
      </items>
    </pivotField>
    <pivotField showAll="0"/>
    <pivotField showAll="0"/>
    <pivotField showAll="0"/>
    <pivotField showAll="0"/>
    <pivotField showAll="0"/>
    <pivotField showAll="0"/>
  </pivotFields>
  <rowFields count="1">
    <field x="2"/>
  </rowFields>
  <rowItems count="25">
    <i>
      <x v="2"/>
    </i>
    <i>
      <x v="11"/>
    </i>
    <i>
      <x v="23"/>
    </i>
    <i>
      <x/>
    </i>
    <i>
      <x v="20"/>
    </i>
    <i>
      <x v="4"/>
    </i>
    <i>
      <x v="5"/>
    </i>
    <i>
      <x v="22"/>
    </i>
    <i>
      <x v="19"/>
    </i>
    <i>
      <x v="16"/>
    </i>
    <i>
      <x v="3"/>
    </i>
    <i>
      <x v="18"/>
    </i>
    <i>
      <x v="1"/>
    </i>
    <i>
      <x v="21"/>
    </i>
    <i>
      <x v="6"/>
    </i>
    <i>
      <x v="13"/>
    </i>
    <i>
      <x v="17"/>
    </i>
    <i>
      <x v="7"/>
    </i>
    <i>
      <x v="8"/>
    </i>
    <i>
      <x v="15"/>
    </i>
    <i>
      <x v="10"/>
    </i>
    <i>
      <x v="9"/>
    </i>
    <i>
      <x v="14"/>
    </i>
    <i>
      <x v="12"/>
    </i>
    <i t="grand">
      <x/>
    </i>
  </rowItems>
  <colItems count="1">
    <i/>
  </colItems>
  <dataFields count="1">
    <dataField name="Cuenta de Departamento" fld="2" subtotal="count" baseField="0" baseItem="0"/>
  </dataFields>
  <formats count="9">
    <format dxfId="86">
      <pivotArea type="all" dataOnly="0" outline="0" fieldPosition="0"/>
    </format>
    <format dxfId="85">
      <pivotArea field="18" type="button" dataOnly="0" labelOnly="1" outline="0"/>
    </format>
    <format dxfId="84">
      <pivotArea dataOnly="0" labelOnly="1" grandRow="1" outline="0" fieldPosition="0"/>
    </format>
    <format dxfId="83">
      <pivotArea type="all" dataOnly="0" outline="0" fieldPosition="0"/>
    </format>
    <format dxfId="82">
      <pivotArea outline="0" collapsedLevelsAreSubtotals="1" fieldPosition="0"/>
    </format>
    <format dxfId="81">
      <pivotArea field="10" type="button" dataOnly="0" labelOnly="1" outline="0"/>
    </format>
    <format dxfId="80">
      <pivotArea dataOnly="0" labelOnly="1" outline="0" axis="axisValues" fieldPosition="0"/>
    </format>
    <format dxfId="79">
      <pivotArea dataOnly="0" labelOnly="1" grandRow="1" outline="0" fieldPosition="0"/>
    </format>
    <format dxfId="78">
      <pivotArea dataOnly="0" labelOnly="1" outline="0" axis="axisValues" fieldPosition="0"/>
    </format>
  </formats>
  <chartFormats count="2">
    <chartFormat chart="0" format="26">
      <pivotArea type="data" outline="0" fieldPosition="0">
        <references count="2">
          <reference field="4294967294" count="1" selected="0">
            <x v="0"/>
          </reference>
          <reference field="2" count="1" selected="0">
            <x v="11"/>
          </reference>
        </references>
      </pivotArea>
    </chartFormat>
    <chartFormat chart="0" format="2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5" cacheId="10" applyNumberFormats="0" applyBorderFormats="0" applyFontFormats="0" applyPatternFormats="0" applyAlignmentFormats="0" applyWidthHeightFormats="1" dataCaption="Valores" updatedVersion="8" minRefreshableVersion="3" useAutoFormatting="1" itemPrintTitles="1" createdVersion="6" indent="0" outline="1" outlineData="1" chartFormat="5">
  <location ref="A14:B18"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axis="axisRow" dataField="1" showAll="0">
      <items count="4">
        <item x="1"/>
        <item x="0"/>
        <item x="2"/>
        <item t="default"/>
      </items>
    </pivotField>
    <pivotField showAll="0"/>
    <pivotField showAll="0"/>
    <pivotField showAll="0"/>
    <pivotField showAll="0"/>
    <pivotField showAll="0"/>
    <pivotField showAll="0"/>
  </pivotFields>
  <rowFields count="1">
    <field x="18"/>
  </rowFields>
  <rowItems count="4">
    <i>
      <x/>
    </i>
    <i>
      <x v="1"/>
    </i>
    <i>
      <x v="2"/>
    </i>
    <i t="grand">
      <x/>
    </i>
  </rowItems>
  <colItems count="1">
    <i/>
  </colItems>
  <dataFields count="1">
    <dataField name="Cuenta de Estado" fld="18" subtotal="count" baseField="0" baseItem="0"/>
  </dataFields>
  <formats count="11">
    <format dxfId="97">
      <pivotArea type="all" dataOnly="0" outline="0" fieldPosition="0"/>
    </format>
    <format dxfId="96">
      <pivotArea field="18" type="button" dataOnly="0" labelOnly="1" outline="0" axis="axisRow" fieldPosition="0"/>
    </format>
    <format dxfId="95">
      <pivotArea dataOnly="0" labelOnly="1" fieldPosition="0">
        <references count="1">
          <reference field="18" count="0"/>
        </references>
      </pivotArea>
    </format>
    <format dxfId="94">
      <pivotArea dataOnly="0" labelOnly="1" grandRow="1" outline="0" fieldPosition="0"/>
    </format>
    <format dxfId="93">
      <pivotArea type="all" dataOnly="0" outline="0" fieldPosition="0"/>
    </format>
    <format dxfId="92">
      <pivotArea outline="0" collapsedLevelsAreSubtotals="1" fieldPosition="0"/>
    </format>
    <format dxfId="91">
      <pivotArea field="18" type="button" dataOnly="0" labelOnly="1" outline="0" axis="axisRow" fieldPosition="0"/>
    </format>
    <format dxfId="90">
      <pivotArea dataOnly="0" labelOnly="1" outline="0" axis="axisValues" fieldPosition="0"/>
    </format>
    <format dxfId="89">
      <pivotArea dataOnly="0" labelOnly="1" fieldPosition="0">
        <references count="1">
          <reference field="18" count="0"/>
        </references>
      </pivotArea>
    </format>
    <format dxfId="88">
      <pivotArea dataOnly="0" labelOnly="1" grandRow="1" outline="0" fieldPosition="0"/>
    </format>
    <format dxfId="87">
      <pivotArea dataOnly="0" labelOnly="1" outline="0" axis="axisValues" fieldPosition="0"/>
    </format>
  </formats>
  <chartFormats count="4">
    <chartFormat chart="0" format="2" series="1">
      <pivotArea type="data" outline="0" fieldPosition="0">
        <references count="1">
          <reference field="4294967294" count="1" selected="0">
            <x v="0"/>
          </reference>
        </references>
      </pivotArea>
    </chartFormat>
    <chartFormat chart="0" format="3">
      <pivotArea type="data" outline="0" fieldPosition="0">
        <references count="2">
          <reference field="4294967294" count="1" selected="0">
            <x v="0"/>
          </reference>
          <reference field="18" count="1" selected="0">
            <x v="0"/>
          </reference>
        </references>
      </pivotArea>
    </chartFormat>
    <chartFormat chart="0" format="4">
      <pivotArea type="data" outline="0" fieldPosition="0">
        <references count="2">
          <reference field="4294967294" count="1" selected="0">
            <x v="0"/>
          </reference>
          <reference field="18" count="1" selected="0">
            <x v="1"/>
          </reference>
        </references>
      </pivotArea>
    </chartFormat>
    <chartFormat chart="0" format="5">
      <pivotArea type="data" outline="0" fieldPosition="0">
        <references count="2">
          <reference field="4294967294" count="1" selected="0">
            <x v="0"/>
          </reference>
          <reference field="1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Dinámica8" cacheId="10" applyNumberFormats="0" applyBorderFormats="0" applyFontFormats="0" applyPatternFormats="0" applyAlignmentFormats="0" applyWidthHeightFormats="1" dataCaption="Valores" updatedVersion="8" minRefreshableVersion="3" useAutoFormatting="1" itemPrintTitles="1" createdVersion="6" indent="0" outline="1" outlineData="1" chartFormat="1">
  <location ref="A58:B60"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items count="7">
        <item x="0"/>
        <item x="4"/>
        <item x="3"/>
        <item x="5"/>
        <item x="2"/>
        <item x="1"/>
        <item t="default"/>
      </items>
    </pivotField>
    <pivotField showAll="0"/>
    <pivotField showAll="0"/>
    <pivotField numFmtId="14" showAll="0"/>
    <pivotField showAll="0"/>
    <pivotField numFmtId="164" showAll="0"/>
    <pivotField numFmtId="1" showAll="0"/>
    <pivotField numFmtId="1" showAll="0"/>
    <pivotField showAll="0">
      <items count="4">
        <item x="1"/>
        <item x="0"/>
        <item x="2"/>
        <item t="default"/>
      </items>
    </pivotField>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9">
    <format dxfId="106">
      <pivotArea type="all" dataOnly="0" outline="0" fieldPosition="0"/>
    </format>
    <format dxfId="105">
      <pivotArea field="18" type="button" dataOnly="0" labelOnly="1" outline="0"/>
    </format>
    <format dxfId="104">
      <pivotArea dataOnly="0" labelOnly="1" grandRow="1" outline="0" fieldPosition="0"/>
    </format>
    <format dxfId="103">
      <pivotArea type="all" dataOnly="0" outline="0" fieldPosition="0"/>
    </format>
    <format dxfId="102">
      <pivotArea outline="0" collapsedLevelsAreSubtotals="1" fieldPosition="0"/>
    </format>
    <format dxfId="101">
      <pivotArea field="10" type="button" dataOnly="0" labelOnly="1" outline="0"/>
    </format>
    <format dxfId="100">
      <pivotArea dataOnly="0" labelOnly="1" outline="0" axis="axisValues" fieldPosition="0"/>
    </format>
    <format dxfId="99">
      <pivotArea dataOnly="0" labelOnly="1" grandRow="1" outline="0" fieldPosition="0"/>
    </format>
    <format dxfId="98">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TablaDinámica10" cacheId="10" applyNumberFormats="0" applyBorderFormats="0" applyFontFormats="0" applyPatternFormats="0" applyAlignmentFormats="0" applyWidthHeightFormats="1" dataCaption="Valores" updatedVersion="8" minRefreshableVersion="3" useAutoFormatting="1" itemPrintTitles="1" createdVersion="6" indent="0" outline="1" outlineData="1" chartFormat="1">
  <location ref="A77:B83" firstHeaderRow="1" firstDataRow="1" firstDataCol="1"/>
  <pivotFields count="25">
    <pivotField showAll="0"/>
    <pivotField showAll="0"/>
    <pivotField showAll="0"/>
    <pivotField showAll="0"/>
    <pivotField axis="axisRow" dataField="1" showAll="0">
      <items count="6">
        <item x="0"/>
        <item x="3"/>
        <item x="2"/>
        <item x="4"/>
        <item x="1"/>
        <item t="default"/>
      </items>
    </pivotField>
    <pivotField showAll="0"/>
    <pivotField showAll="0"/>
    <pivotField showAll="0"/>
    <pivotField showAll="0"/>
    <pivotField showAll="0"/>
    <pivotField showAll="0">
      <items count="7">
        <item x="0"/>
        <item x="4"/>
        <item x="3"/>
        <item x="5"/>
        <item x="2"/>
        <item x="1"/>
        <item t="default"/>
      </items>
    </pivotField>
    <pivotField showAll="0"/>
    <pivotField showAll="0"/>
    <pivotField numFmtId="14" showAll="0"/>
    <pivotField showAll="0"/>
    <pivotField numFmtId="164" showAll="0"/>
    <pivotField numFmtId="1" showAll="0"/>
    <pivotField numFmtId="1" showAll="0"/>
    <pivotField showAll="0">
      <items count="4">
        <item x="1"/>
        <item x="0"/>
        <item x="2"/>
        <item t="default"/>
      </items>
    </pivotField>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6">
    <format dxfId="122">
      <pivotArea type="all" dataOnly="0" outline="0" fieldPosition="0"/>
    </format>
    <format dxfId="121">
      <pivotArea field="18" type="button" dataOnly="0" labelOnly="1" outline="0"/>
    </format>
    <format dxfId="120">
      <pivotArea dataOnly="0" labelOnly="1" grandRow="1" outline="0" fieldPosition="0"/>
    </format>
    <format dxfId="119">
      <pivotArea type="all" dataOnly="0" outline="0" fieldPosition="0"/>
    </format>
    <format dxfId="118">
      <pivotArea outline="0" collapsedLevelsAreSubtotals="1" fieldPosition="0"/>
    </format>
    <format dxfId="117">
      <pivotArea field="10" type="button" dataOnly="0" labelOnly="1" outline="0"/>
    </format>
    <format dxfId="116">
      <pivotArea dataOnly="0" labelOnly="1" outline="0" axis="axisValues" fieldPosition="0"/>
    </format>
    <format dxfId="115">
      <pivotArea dataOnly="0" labelOnly="1" grandRow="1" outline="0" fieldPosition="0"/>
    </format>
    <format dxfId="114">
      <pivotArea dataOnly="0" labelOnly="1" outline="0" axis="axisValues" fieldPosition="0"/>
    </format>
    <format dxfId="113">
      <pivotArea type="all" dataOnly="0" outline="0" fieldPosition="0"/>
    </format>
    <format dxfId="112">
      <pivotArea outline="0" collapsedLevelsAreSubtotals="1" fieldPosition="0"/>
    </format>
    <format dxfId="111">
      <pivotArea field="4" type="button" dataOnly="0" labelOnly="1" outline="0" axis="axisRow" fieldPosition="0"/>
    </format>
    <format dxfId="110">
      <pivotArea dataOnly="0" labelOnly="1" outline="0" axis="axisValues" fieldPosition="0"/>
    </format>
    <format dxfId="109">
      <pivotArea dataOnly="0" labelOnly="1" fieldPosition="0">
        <references count="1">
          <reference field="4" count="0"/>
        </references>
      </pivotArea>
    </format>
    <format dxfId="108">
      <pivotArea dataOnly="0" labelOnly="1" grandRow="1" outline="0" fieldPosition="0"/>
    </format>
    <format dxfId="10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nbc.gov.co/index.php/atencion-y-servicios-la-ciudadania/actuaciones-disciplinarias" TargetMode="Externa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2.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Y488"/>
  <sheetViews>
    <sheetView topLeftCell="M1" workbookViewId="0">
      <selection activeCell="M2" sqref="M2"/>
    </sheetView>
  </sheetViews>
  <sheetFormatPr baseColWidth="10" defaultColWidth="11.42578125" defaultRowHeight="15" x14ac:dyDescent="0.25"/>
  <cols>
    <col min="1" max="1" width="19.7109375" customWidth="1"/>
    <col min="2" max="2" width="17.42578125" customWidth="1"/>
    <col min="3" max="3" width="22.5703125" customWidth="1"/>
    <col min="4" max="4" width="17.7109375" customWidth="1"/>
    <col min="5" max="6" width="19.7109375" customWidth="1"/>
    <col min="7" max="7" width="28.140625" customWidth="1"/>
    <col min="8" max="8" width="20.7109375" customWidth="1"/>
    <col min="9" max="9" width="15.5703125" customWidth="1"/>
    <col min="10" max="10" width="21" customWidth="1"/>
    <col min="11" max="11" width="22.42578125" customWidth="1"/>
    <col min="12" max="12" width="18.5703125" style="21" customWidth="1"/>
    <col min="13" max="13" width="25.28515625" style="21" customWidth="1"/>
    <col min="14" max="14" width="19.42578125" style="21" customWidth="1"/>
    <col min="15" max="15" width="22.140625" style="21" customWidth="1"/>
    <col min="16" max="16" width="23.140625" style="21" customWidth="1"/>
    <col min="17" max="18" width="11.42578125" style="21"/>
    <col min="19" max="19" width="19" style="21" customWidth="1"/>
    <col min="20" max="20" width="38.85546875" customWidth="1"/>
    <col min="21" max="21" width="19" customWidth="1"/>
    <col min="22" max="22" width="21.7109375" customWidth="1"/>
    <col min="23" max="23" width="24.140625" customWidth="1"/>
    <col min="24" max="24" width="15.85546875" customWidth="1"/>
    <col min="25" max="25" width="56.5703125" customWidth="1"/>
  </cols>
  <sheetData>
    <row r="1" spans="1:51" s="8" customFormat="1" ht="42" customHeight="1" x14ac:dyDescent="0.25">
      <c r="A1" s="28" t="s">
        <v>0</v>
      </c>
      <c r="B1" s="28" t="s">
        <v>1</v>
      </c>
      <c r="C1" s="28" t="s">
        <v>2</v>
      </c>
      <c r="D1" s="28" t="s">
        <v>3</v>
      </c>
      <c r="E1" s="28" t="s">
        <v>4</v>
      </c>
      <c r="F1" s="28" t="s">
        <v>5</v>
      </c>
      <c r="G1" s="28" t="s">
        <v>6</v>
      </c>
      <c r="H1" s="28" t="s">
        <v>7</v>
      </c>
      <c r="I1" s="28" t="s">
        <v>8</v>
      </c>
      <c r="J1" s="28" t="s">
        <v>9</v>
      </c>
      <c r="K1" s="28" t="s">
        <v>10</v>
      </c>
      <c r="L1" s="29" t="s">
        <v>11</v>
      </c>
      <c r="M1" s="30" t="s">
        <v>12</v>
      </c>
      <c r="N1" s="31" t="s">
        <v>13</v>
      </c>
      <c r="O1" s="32" t="s">
        <v>14</v>
      </c>
      <c r="P1" s="31" t="s">
        <v>15</v>
      </c>
      <c r="Q1" s="29" t="s">
        <v>16</v>
      </c>
      <c r="R1" s="29" t="s">
        <v>17</v>
      </c>
      <c r="S1" s="28" t="s">
        <v>18</v>
      </c>
      <c r="T1" s="28" t="s">
        <v>19</v>
      </c>
      <c r="U1" s="33" t="s">
        <v>20</v>
      </c>
      <c r="V1" s="28" t="s">
        <v>21</v>
      </c>
      <c r="W1" s="28" t="s">
        <v>22</v>
      </c>
      <c r="X1" s="28" t="s">
        <v>23</v>
      </c>
      <c r="Y1" s="28" t="s">
        <v>24</v>
      </c>
      <c r="AL1" s="8" t="s">
        <v>25</v>
      </c>
    </row>
    <row r="2" spans="1:51" ht="78.75" x14ac:dyDescent="0.25">
      <c r="A2" s="1" t="s">
        <v>26</v>
      </c>
      <c r="B2" s="1" t="s">
        <v>27</v>
      </c>
      <c r="C2" s="1" t="s">
        <v>28</v>
      </c>
      <c r="D2" s="1" t="s">
        <v>29</v>
      </c>
      <c r="E2" s="1" t="s">
        <v>30</v>
      </c>
      <c r="F2" s="1" t="s">
        <v>31</v>
      </c>
      <c r="G2" s="1" t="s">
        <v>32</v>
      </c>
      <c r="H2" s="1" t="s">
        <v>33</v>
      </c>
      <c r="I2" s="1" t="s">
        <v>34</v>
      </c>
      <c r="J2" s="1" t="s">
        <v>35</v>
      </c>
      <c r="K2" s="1" t="s">
        <v>36</v>
      </c>
      <c r="L2" s="1">
        <v>30</v>
      </c>
      <c r="M2" s="1" t="s">
        <v>37</v>
      </c>
      <c r="N2" s="2">
        <v>44928</v>
      </c>
      <c r="O2" s="3">
        <v>20232140080991</v>
      </c>
      <c r="P2" s="4">
        <v>45028</v>
      </c>
      <c r="Q2" s="3">
        <f t="shared" ref="Q2:Q65" si="0">R2-1</f>
        <v>68</v>
      </c>
      <c r="R2" s="3">
        <f>NETWORKDAYS(N2,P2,AL2:AO2:AP2:AQ2:AR2:AS2:AT2:AU2:AV2:AW2:AX2:AY2)</f>
        <v>69</v>
      </c>
      <c r="S2" s="23" t="s">
        <v>38</v>
      </c>
      <c r="T2" s="1" t="s">
        <v>39</v>
      </c>
      <c r="U2" s="2">
        <v>45028</v>
      </c>
      <c r="V2" s="1" t="s">
        <v>40</v>
      </c>
      <c r="W2" s="1" t="s">
        <v>41</v>
      </c>
      <c r="X2" s="1" t="s">
        <v>42</v>
      </c>
      <c r="Y2" s="1" t="s">
        <v>42</v>
      </c>
      <c r="Z2" s="9"/>
      <c r="AA2" s="9"/>
      <c r="AB2" s="9"/>
      <c r="AC2" s="9"/>
      <c r="AD2" s="9"/>
      <c r="AE2" s="9"/>
      <c r="AF2" s="9"/>
      <c r="AG2" s="9"/>
      <c r="AH2" s="9"/>
      <c r="AI2" s="9"/>
      <c r="AJ2" s="9"/>
      <c r="AK2" s="9"/>
      <c r="AL2" s="10">
        <v>44935</v>
      </c>
      <c r="AM2" s="10">
        <v>45005</v>
      </c>
      <c r="AN2" s="10">
        <v>45022</v>
      </c>
      <c r="AO2" s="10">
        <v>45023</v>
      </c>
      <c r="AP2" s="10">
        <v>45047</v>
      </c>
      <c r="AQ2" s="10">
        <v>45068</v>
      </c>
      <c r="AR2" s="10">
        <v>45089</v>
      </c>
      <c r="AS2" s="10">
        <v>45096</v>
      </c>
      <c r="AT2" s="10">
        <v>45110</v>
      </c>
      <c r="AU2" s="10">
        <v>45127</v>
      </c>
      <c r="AV2" s="10">
        <v>45145</v>
      </c>
      <c r="AW2" s="10">
        <v>45159</v>
      </c>
      <c r="AX2" s="10">
        <v>45215</v>
      </c>
      <c r="AY2" s="10">
        <v>45236</v>
      </c>
    </row>
    <row r="3" spans="1:51" ht="45" x14ac:dyDescent="0.25">
      <c r="A3" s="1" t="s">
        <v>26</v>
      </c>
      <c r="B3" s="1" t="s">
        <v>27</v>
      </c>
      <c r="C3" s="1" t="s">
        <v>43</v>
      </c>
      <c r="D3" s="1" t="s">
        <v>44</v>
      </c>
      <c r="E3" s="1" t="s">
        <v>30</v>
      </c>
      <c r="F3" s="1" t="s">
        <v>45</v>
      </c>
      <c r="G3" s="1" t="s">
        <v>46</v>
      </c>
      <c r="H3" s="1" t="s">
        <v>47</v>
      </c>
      <c r="I3" s="1" t="s">
        <v>34</v>
      </c>
      <c r="J3" s="1" t="s">
        <v>48</v>
      </c>
      <c r="K3" s="1" t="s">
        <v>36</v>
      </c>
      <c r="L3" s="1">
        <v>30</v>
      </c>
      <c r="M3" s="1" t="s">
        <v>49</v>
      </c>
      <c r="N3" s="2">
        <v>44928</v>
      </c>
      <c r="O3" s="3">
        <v>20232110078471</v>
      </c>
      <c r="P3" s="4">
        <v>44949</v>
      </c>
      <c r="Q3" s="3">
        <f t="shared" si="0"/>
        <v>14</v>
      </c>
      <c r="R3" s="3">
        <f>NETWORKDAYS(N3,P3,AL3:AO3:AP3:AQ3:AR3:AS3:AT3:AU3:AV3:AW3:AX3:AY3)</f>
        <v>15</v>
      </c>
      <c r="S3" s="24" t="s">
        <v>50</v>
      </c>
      <c r="T3" s="1" t="s">
        <v>51</v>
      </c>
      <c r="U3" s="2">
        <v>44965</v>
      </c>
      <c r="V3" s="1" t="s">
        <v>40</v>
      </c>
      <c r="W3" s="1" t="s">
        <v>41</v>
      </c>
      <c r="X3" s="1" t="s">
        <v>42</v>
      </c>
      <c r="Y3" s="1" t="s">
        <v>42</v>
      </c>
      <c r="Z3" s="9"/>
      <c r="AA3" s="9"/>
      <c r="AB3" s="9"/>
      <c r="AC3" s="9"/>
      <c r="AD3" s="9"/>
      <c r="AE3" s="9"/>
      <c r="AF3" s="9"/>
      <c r="AG3" s="9"/>
      <c r="AH3" s="9"/>
      <c r="AI3" s="9"/>
      <c r="AJ3" s="9"/>
      <c r="AK3" s="9"/>
      <c r="AL3" s="10">
        <v>44935</v>
      </c>
      <c r="AM3" s="10">
        <v>45005</v>
      </c>
      <c r="AN3" s="10">
        <v>45022</v>
      </c>
      <c r="AO3" s="10">
        <v>45023</v>
      </c>
      <c r="AP3" s="10">
        <v>45047</v>
      </c>
      <c r="AQ3" s="10">
        <v>45068</v>
      </c>
      <c r="AR3" s="10">
        <v>45089</v>
      </c>
      <c r="AS3" s="10">
        <v>45096</v>
      </c>
      <c r="AT3" s="10">
        <v>45110</v>
      </c>
      <c r="AU3" s="10">
        <v>45127</v>
      </c>
      <c r="AV3" s="10">
        <v>45145</v>
      </c>
      <c r="AW3" s="10">
        <v>45159</v>
      </c>
      <c r="AX3" s="10">
        <v>45215</v>
      </c>
      <c r="AY3" s="10">
        <v>45236</v>
      </c>
    </row>
    <row r="4" spans="1:51" ht="45" x14ac:dyDescent="0.25">
      <c r="A4" s="1" t="s">
        <v>26</v>
      </c>
      <c r="B4" s="1" t="s">
        <v>27</v>
      </c>
      <c r="C4" s="1" t="s">
        <v>43</v>
      </c>
      <c r="D4" s="1" t="s">
        <v>52</v>
      </c>
      <c r="E4" s="1" t="s">
        <v>53</v>
      </c>
      <c r="F4" s="1" t="s">
        <v>31</v>
      </c>
      <c r="G4" s="1" t="s">
        <v>54</v>
      </c>
      <c r="H4" s="1" t="s">
        <v>47</v>
      </c>
      <c r="I4" s="1" t="s">
        <v>34</v>
      </c>
      <c r="J4" s="1" t="s">
        <v>48</v>
      </c>
      <c r="K4" s="1" t="s">
        <v>55</v>
      </c>
      <c r="L4" s="1">
        <v>15</v>
      </c>
      <c r="M4" s="1" t="s">
        <v>56</v>
      </c>
      <c r="N4" s="2">
        <v>44931</v>
      </c>
      <c r="O4" s="3">
        <v>20232110077991</v>
      </c>
      <c r="P4" s="4">
        <v>44953</v>
      </c>
      <c r="Q4" s="3">
        <f t="shared" si="0"/>
        <v>15</v>
      </c>
      <c r="R4" s="3">
        <f>NETWORKDAYS(N4,P4,AL4:AO4:AP4:AQ4:AR4:AS4:AT4:AU4:AV4:AW4:AX4:AY4)</f>
        <v>16</v>
      </c>
      <c r="S4" s="24" t="s">
        <v>50</v>
      </c>
      <c r="T4" s="1" t="s">
        <v>57</v>
      </c>
      <c r="U4" s="2" t="s">
        <v>42</v>
      </c>
      <c r="V4" s="1" t="s">
        <v>58</v>
      </c>
      <c r="W4" s="1" t="s">
        <v>41</v>
      </c>
      <c r="X4" s="1" t="s">
        <v>42</v>
      </c>
      <c r="Y4" s="1" t="s">
        <v>59</v>
      </c>
      <c r="Z4" s="9"/>
      <c r="AA4" s="9"/>
      <c r="AB4" s="9"/>
      <c r="AC4" s="9"/>
      <c r="AD4" s="9"/>
      <c r="AE4" s="9"/>
      <c r="AF4" s="9"/>
      <c r="AG4" s="9"/>
      <c r="AH4" s="9"/>
      <c r="AI4" s="9"/>
      <c r="AJ4" s="9"/>
      <c r="AK4" s="9"/>
      <c r="AL4" s="10">
        <v>44935</v>
      </c>
      <c r="AM4" s="10">
        <v>45005</v>
      </c>
      <c r="AN4" s="10">
        <v>45022</v>
      </c>
      <c r="AO4" s="10">
        <v>45023</v>
      </c>
      <c r="AP4" s="10">
        <v>45047</v>
      </c>
      <c r="AQ4" s="10">
        <v>45068</v>
      </c>
      <c r="AR4" s="10">
        <v>45089</v>
      </c>
      <c r="AS4" s="10">
        <v>45096</v>
      </c>
      <c r="AT4" s="10">
        <v>45110</v>
      </c>
      <c r="AU4" s="10">
        <v>45127</v>
      </c>
      <c r="AV4" s="10">
        <v>45145</v>
      </c>
      <c r="AW4" s="10">
        <v>45159</v>
      </c>
      <c r="AX4" s="10">
        <v>45215</v>
      </c>
      <c r="AY4" s="10">
        <v>45236</v>
      </c>
    </row>
    <row r="5" spans="1:51" ht="45" x14ac:dyDescent="0.25">
      <c r="A5" s="1" t="s">
        <v>26</v>
      </c>
      <c r="B5" s="1" t="s">
        <v>27</v>
      </c>
      <c r="C5" s="1" t="s">
        <v>60</v>
      </c>
      <c r="D5" s="1" t="s">
        <v>61</v>
      </c>
      <c r="E5" s="1" t="s">
        <v>53</v>
      </c>
      <c r="F5" s="1" t="s">
        <v>31</v>
      </c>
      <c r="G5" s="1" t="s">
        <v>62</v>
      </c>
      <c r="H5" s="1" t="s">
        <v>63</v>
      </c>
      <c r="I5" s="1" t="s">
        <v>34</v>
      </c>
      <c r="J5" s="1" t="s">
        <v>64</v>
      </c>
      <c r="K5" s="1" t="s">
        <v>55</v>
      </c>
      <c r="L5" s="1">
        <v>15</v>
      </c>
      <c r="M5" s="1" t="s">
        <v>65</v>
      </c>
      <c r="N5" s="2">
        <v>44931</v>
      </c>
      <c r="O5" s="3">
        <v>20232150079931</v>
      </c>
      <c r="P5" s="4">
        <v>45015</v>
      </c>
      <c r="Q5" s="3">
        <f t="shared" si="0"/>
        <v>58</v>
      </c>
      <c r="R5" s="3">
        <f>NETWORKDAYS(N5,P5,AL5:AO5:AP5:AQ5:AR5:AS5:AT5:AU5:AV5:AW5:AX5:AY5)</f>
        <v>59</v>
      </c>
      <c r="S5" s="23" t="s">
        <v>38</v>
      </c>
      <c r="T5" s="1" t="s">
        <v>66</v>
      </c>
      <c r="U5" s="2">
        <v>45065</v>
      </c>
      <c r="V5" s="1" t="s">
        <v>40</v>
      </c>
      <c r="W5" s="1" t="s">
        <v>41</v>
      </c>
      <c r="X5" s="1" t="s">
        <v>42</v>
      </c>
      <c r="Y5" s="1"/>
      <c r="Z5" s="9"/>
      <c r="AA5" s="9"/>
      <c r="AB5" s="9"/>
      <c r="AC5" s="9"/>
      <c r="AD5" s="9"/>
      <c r="AE5" s="9"/>
      <c r="AF5" s="9"/>
      <c r="AG5" s="9"/>
      <c r="AH5" s="9"/>
      <c r="AI5" s="9"/>
      <c r="AJ5" s="9"/>
      <c r="AK5" s="9"/>
      <c r="AL5" s="10">
        <v>44935</v>
      </c>
      <c r="AM5" s="10">
        <v>45005</v>
      </c>
      <c r="AN5" s="10">
        <v>45022</v>
      </c>
      <c r="AO5" s="10">
        <v>45023</v>
      </c>
      <c r="AP5" s="10">
        <v>45047</v>
      </c>
      <c r="AQ5" s="10">
        <v>45068</v>
      </c>
      <c r="AR5" s="10">
        <v>45089</v>
      </c>
      <c r="AS5" s="10">
        <v>45096</v>
      </c>
      <c r="AT5" s="10">
        <v>45110</v>
      </c>
      <c r="AU5" s="10">
        <v>45127</v>
      </c>
      <c r="AV5" s="10">
        <v>45145</v>
      </c>
      <c r="AW5" s="10">
        <v>45159</v>
      </c>
      <c r="AX5" s="10">
        <v>45215</v>
      </c>
      <c r="AY5" s="10">
        <v>45236</v>
      </c>
    </row>
    <row r="6" spans="1:51" ht="45" x14ac:dyDescent="0.25">
      <c r="A6" s="1" t="s">
        <v>26</v>
      </c>
      <c r="B6" s="1" t="s">
        <v>27</v>
      </c>
      <c r="C6" s="1" t="s">
        <v>60</v>
      </c>
      <c r="D6" s="1" t="s">
        <v>67</v>
      </c>
      <c r="E6" s="1" t="s">
        <v>53</v>
      </c>
      <c r="F6" s="1" t="s">
        <v>68</v>
      </c>
      <c r="G6" s="1" t="s">
        <v>69</v>
      </c>
      <c r="H6" s="1" t="s">
        <v>70</v>
      </c>
      <c r="I6" s="1" t="s">
        <v>34</v>
      </c>
      <c r="J6" s="1" t="s">
        <v>64</v>
      </c>
      <c r="K6" s="1" t="s">
        <v>55</v>
      </c>
      <c r="L6" s="1">
        <v>15</v>
      </c>
      <c r="M6" s="1" t="s">
        <v>71</v>
      </c>
      <c r="N6" s="2">
        <v>44931</v>
      </c>
      <c r="O6" s="3">
        <v>20232150079881</v>
      </c>
      <c r="P6" s="4">
        <v>45016</v>
      </c>
      <c r="Q6" s="3">
        <f t="shared" si="0"/>
        <v>59</v>
      </c>
      <c r="R6" s="3">
        <f>NETWORKDAYS(N6,P6,AL6:AO6:AP6:AQ6:AR6:AS6:AT6:AU6:AV6:AW6:AX6:AY6)</f>
        <v>60</v>
      </c>
      <c r="S6" s="23" t="s">
        <v>38</v>
      </c>
      <c r="T6" s="1" t="s">
        <v>72</v>
      </c>
      <c r="U6" s="2">
        <v>45016</v>
      </c>
      <c r="V6" s="1" t="s">
        <v>40</v>
      </c>
      <c r="W6" s="1" t="s">
        <v>41</v>
      </c>
      <c r="X6" s="1" t="s">
        <v>42</v>
      </c>
      <c r="Y6" s="1" t="s">
        <v>42</v>
      </c>
      <c r="Z6" s="9"/>
      <c r="AA6" s="9"/>
      <c r="AB6" s="9"/>
      <c r="AC6" s="9"/>
      <c r="AD6" s="9"/>
      <c r="AE6" s="9"/>
      <c r="AF6" s="9"/>
      <c r="AG6" s="9"/>
      <c r="AH6" s="9"/>
      <c r="AI6" s="9"/>
      <c r="AJ6" s="9"/>
      <c r="AK6" s="9"/>
      <c r="AL6" s="10">
        <v>44935</v>
      </c>
      <c r="AM6" s="10">
        <v>45005</v>
      </c>
      <c r="AN6" s="10">
        <v>45022</v>
      </c>
      <c r="AO6" s="10">
        <v>45023</v>
      </c>
      <c r="AP6" s="10">
        <v>45047</v>
      </c>
      <c r="AQ6" s="10">
        <v>45068</v>
      </c>
      <c r="AR6" s="10">
        <v>45089</v>
      </c>
      <c r="AS6" s="10">
        <v>45096</v>
      </c>
      <c r="AT6" s="10">
        <v>45110</v>
      </c>
      <c r="AU6" s="10">
        <v>45127</v>
      </c>
      <c r="AV6" s="10">
        <v>45145</v>
      </c>
      <c r="AW6" s="10">
        <v>45159</v>
      </c>
      <c r="AX6" s="10">
        <v>45215</v>
      </c>
      <c r="AY6" s="10">
        <v>45236</v>
      </c>
    </row>
    <row r="7" spans="1:51" ht="45" x14ac:dyDescent="0.25">
      <c r="A7" s="1" t="s">
        <v>26</v>
      </c>
      <c r="B7" s="1" t="s">
        <v>27</v>
      </c>
      <c r="C7" s="1" t="s">
        <v>73</v>
      </c>
      <c r="D7" s="1" t="s">
        <v>74</v>
      </c>
      <c r="E7" s="1" t="s">
        <v>30</v>
      </c>
      <c r="F7" s="1" t="s">
        <v>75</v>
      </c>
      <c r="G7" s="1" t="s">
        <v>76</v>
      </c>
      <c r="H7" s="1" t="s">
        <v>47</v>
      </c>
      <c r="I7" s="1" t="s">
        <v>34</v>
      </c>
      <c r="J7" s="1" t="s">
        <v>48</v>
      </c>
      <c r="K7" s="1" t="s">
        <v>55</v>
      </c>
      <c r="L7" s="1">
        <v>15</v>
      </c>
      <c r="M7" s="1" t="s">
        <v>77</v>
      </c>
      <c r="N7" s="2">
        <v>44932</v>
      </c>
      <c r="O7" s="3">
        <v>20232110077551</v>
      </c>
      <c r="P7" s="4">
        <v>44946</v>
      </c>
      <c r="Q7" s="3">
        <f t="shared" si="0"/>
        <v>9</v>
      </c>
      <c r="R7" s="3">
        <f>NETWORKDAYS(N7,P7,AL7:AO7:AP7:AQ7:AR7:AS7:AT7:AU7:AV7:AW7:AX7:AY7)</f>
        <v>10</v>
      </c>
      <c r="S7" s="24" t="s">
        <v>50</v>
      </c>
      <c r="T7" s="1" t="s">
        <v>78</v>
      </c>
      <c r="U7" s="2">
        <v>44949</v>
      </c>
      <c r="V7" s="1" t="s">
        <v>40</v>
      </c>
      <c r="W7" s="1" t="s">
        <v>41</v>
      </c>
      <c r="X7" s="1" t="s">
        <v>42</v>
      </c>
      <c r="Y7" s="1" t="s">
        <v>42</v>
      </c>
      <c r="Z7" s="9"/>
      <c r="AA7" s="9"/>
      <c r="AB7" s="9"/>
      <c r="AC7" s="9"/>
      <c r="AD7" s="9"/>
      <c r="AE7" s="9"/>
      <c r="AF7" s="9"/>
      <c r="AG7" s="9"/>
      <c r="AH7" s="9"/>
      <c r="AI7" s="9"/>
      <c r="AJ7" s="9"/>
      <c r="AK7" s="9"/>
      <c r="AL7" s="10">
        <v>44935</v>
      </c>
      <c r="AM7" s="10">
        <v>45005</v>
      </c>
      <c r="AN7" s="10">
        <v>45022</v>
      </c>
      <c r="AO7" s="10">
        <v>45023</v>
      </c>
      <c r="AP7" s="10">
        <v>45047</v>
      </c>
      <c r="AQ7" s="10">
        <v>45068</v>
      </c>
      <c r="AR7" s="10">
        <v>45089</v>
      </c>
      <c r="AS7" s="10">
        <v>45096</v>
      </c>
      <c r="AT7" s="10">
        <v>45110</v>
      </c>
      <c r="AU7" s="10">
        <v>45127</v>
      </c>
      <c r="AV7" s="10">
        <v>45145</v>
      </c>
      <c r="AW7" s="10">
        <v>45159</v>
      </c>
      <c r="AX7" s="10">
        <v>45215</v>
      </c>
      <c r="AY7" s="10">
        <v>45236</v>
      </c>
    </row>
    <row r="8" spans="1:51" ht="67.5" x14ac:dyDescent="0.25">
      <c r="A8" s="1" t="s">
        <v>26</v>
      </c>
      <c r="B8" s="1" t="s">
        <v>27</v>
      </c>
      <c r="C8" s="1" t="s">
        <v>43</v>
      </c>
      <c r="D8" s="1" t="s">
        <v>79</v>
      </c>
      <c r="E8" s="1" t="s">
        <v>80</v>
      </c>
      <c r="F8" s="1" t="s">
        <v>31</v>
      </c>
      <c r="G8" s="1" t="s">
        <v>81</v>
      </c>
      <c r="H8" s="1" t="s">
        <v>47</v>
      </c>
      <c r="I8" s="1" t="s">
        <v>34</v>
      </c>
      <c r="J8" s="1" t="s">
        <v>48</v>
      </c>
      <c r="K8" s="1" t="s">
        <v>82</v>
      </c>
      <c r="L8" s="1">
        <v>15</v>
      </c>
      <c r="M8" s="1" t="s">
        <v>83</v>
      </c>
      <c r="N8" s="2">
        <v>44932</v>
      </c>
      <c r="O8" s="3">
        <v>20222110073221</v>
      </c>
      <c r="P8" s="4">
        <v>44946</v>
      </c>
      <c r="Q8" s="3">
        <f t="shared" si="0"/>
        <v>9</v>
      </c>
      <c r="R8" s="3">
        <f>NETWORKDAYS(N8,P8,AL8:AO8:AP8:AQ8:AR8:AS8:AT8:AU8:AV8:AW8:AX8:AY8)</f>
        <v>10</v>
      </c>
      <c r="S8" s="24" t="s">
        <v>50</v>
      </c>
      <c r="T8" s="1" t="s">
        <v>84</v>
      </c>
      <c r="U8" s="2">
        <v>44897</v>
      </c>
      <c r="V8" s="1" t="s">
        <v>40</v>
      </c>
      <c r="W8" s="1" t="s">
        <v>41</v>
      </c>
      <c r="X8" s="1" t="s">
        <v>42</v>
      </c>
      <c r="Y8" s="1" t="s">
        <v>42</v>
      </c>
      <c r="Z8" s="9"/>
      <c r="AA8" s="9"/>
      <c r="AB8" s="9"/>
      <c r="AC8" s="9"/>
      <c r="AD8" s="9"/>
      <c r="AE8" s="9"/>
      <c r="AF8" s="9"/>
      <c r="AG8" s="9"/>
      <c r="AH8" s="9"/>
      <c r="AI8" s="9"/>
      <c r="AJ8" s="9"/>
      <c r="AK8" s="9"/>
      <c r="AL8" s="10">
        <v>44935</v>
      </c>
      <c r="AM8" s="10">
        <v>45005</v>
      </c>
      <c r="AN8" s="10">
        <v>45022</v>
      </c>
      <c r="AO8" s="10">
        <v>45023</v>
      </c>
      <c r="AP8" s="10">
        <v>45047</v>
      </c>
      <c r="AQ8" s="10">
        <v>45068</v>
      </c>
      <c r="AR8" s="10">
        <v>45089</v>
      </c>
      <c r="AS8" s="10">
        <v>45096</v>
      </c>
      <c r="AT8" s="10">
        <v>45110</v>
      </c>
      <c r="AU8" s="10">
        <v>45127</v>
      </c>
      <c r="AV8" s="10">
        <v>45145</v>
      </c>
      <c r="AW8" s="10">
        <v>45159</v>
      </c>
      <c r="AX8" s="10">
        <v>45215</v>
      </c>
      <c r="AY8" s="10">
        <v>45236</v>
      </c>
    </row>
    <row r="9" spans="1:51" ht="67.5" x14ac:dyDescent="0.25">
      <c r="A9" s="1" t="s">
        <v>26</v>
      </c>
      <c r="B9" s="1" t="s">
        <v>27</v>
      </c>
      <c r="C9" s="1" t="s">
        <v>85</v>
      </c>
      <c r="D9" s="1" t="s">
        <v>86</v>
      </c>
      <c r="E9" s="1" t="s">
        <v>87</v>
      </c>
      <c r="F9" s="1" t="s">
        <v>31</v>
      </c>
      <c r="G9" s="1" t="s">
        <v>88</v>
      </c>
      <c r="H9" s="1" t="s">
        <v>89</v>
      </c>
      <c r="I9" s="1" t="s">
        <v>90</v>
      </c>
      <c r="J9" s="1" t="s">
        <v>91</v>
      </c>
      <c r="K9" s="1" t="s">
        <v>92</v>
      </c>
      <c r="L9" s="1">
        <v>10</v>
      </c>
      <c r="M9" s="1" t="s">
        <v>93</v>
      </c>
      <c r="N9" s="2">
        <v>44937</v>
      </c>
      <c r="O9" s="3">
        <v>20233000077591</v>
      </c>
      <c r="P9" s="4">
        <v>44938</v>
      </c>
      <c r="Q9" s="3">
        <f t="shared" si="0"/>
        <v>1</v>
      </c>
      <c r="R9" s="3">
        <f>NETWORKDAYS(N9,P9,AL9:AO9:AP9:AQ9:AR9:AS9:AT9:AU9:AV9:AW9:AX9:AY9)</f>
        <v>2</v>
      </c>
      <c r="S9" s="24" t="s">
        <v>50</v>
      </c>
      <c r="T9" s="1" t="s">
        <v>94</v>
      </c>
      <c r="U9" s="2">
        <v>44938</v>
      </c>
      <c r="V9" s="1" t="s">
        <v>40</v>
      </c>
      <c r="W9" s="1" t="s">
        <v>41</v>
      </c>
      <c r="X9" s="1" t="s">
        <v>42</v>
      </c>
      <c r="Y9" s="1" t="s">
        <v>42</v>
      </c>
      <c r="Z9" s="9"/>
      <c r="AA9" s="9"/>
      <c r="AB9" s="9"/>
      <c r="AC9" s="9"/>
      <c r="AD9" s="9"/>
      <c r="AE9" s="9"/>
      <c r="AF9" s="9"/>
      <c r="AG9" s="9"/>
      <c r="AH9" s="9"/>
      <c r="AI9" s="9"/>
      <c r="AJ9" s="9"/>
      <c r="AK9" s="9"/>
      <c r="AL9" s="10">
        <v>44935</v>
      </c>
      <c r="AM9" s="10">
        <v>45005</v>
      </c>
      <c r="AN9" s="10">
        <v>45022</v>
      </c>
      <c r="AO9" s="10">
        <v>45023</v>
      </c>
      <c r="AP9" s="10">
        <v>45047</v>
      </c>
      <c r="AQ9" s="10">
        <v>45068</v>
      </c>
      <c r="AR9" s="10">
        <v>45089</v>
      </c>
      <c r="AS9" s="10">
        <v>45096</v>
      </c>
      <c r="AT9" s="10">
        <v>45110</v>
      </c>
      <c r="AU9" s="10">
        <v>45127</v>
      </c>
      <c r="AV9" s="10">
        <v>45145</v>
      </c>
      <c r="AW9" s="10">
        <v>45159</v>
      </c>
      <c r="AX9" s="10">
        <v>45215</v>
      </c>
      <c r="AY9" s="10">
        <v>45236</v>
      </c>
    </row>
    <row r="10" spans="1:51" ht="45" x14ac:dyDescent="0.25">
      <c r="A10" s="1" t="s">
        <v>26</v>
      </c>
      <c r="B10" s="1" t="s">
        <v>27</v>
      </c>
      <c r="C10" s="1" t="s">
        <v>95</v>
      </c>
      <c r="D10" s="1" t="s">
        <v>96</v>
      </c>
      <c r="E10" s="1" t="s">
        <v>30</v>
      </c>
      <c r="F10" s="1" t="s">
        <v>31</v>
      </c>
      <c r="G10" s="1" t="s">
        <v>97</v>
      </c>
      <c r="H10" s="1" t="s">
        <v>47</v>
      </c>
      <c r="I10" s="1" t="s">
        <v>34</v>
      </c>
      <c r="J10" s="1" t="s">
        <v>48</v>
      </c>
      <c r="K10" s="1" t="s">
        <v>82</v>
      </c>
      <c r="L10" s="1">
        <v>15</v>
      </c>
      <c r="M10" s="1" t="s">
        <v>98</v>
      </c>
      <c r="N10" s="2">
        <v>44937</v>
      </c>
      <c r="O10" s="3">
        <v>20232110077581</v>
      </c>
      <c r="P10" s="4">
        <v>45015</v>
      </c>
      <c r="Q10" s="3">
        <f t="shared" si="0"/>
        <v>55</v>
      </c>
      <c r="R10" s="3">
        <f>NETWORKDAYS(N10,P10,AL10:AO10:AP10:AQ10:AR10:AS10:AT10:AU10:AV10:AW10:AX10:AY10)</f>
        <v>56</v>
      </c>
      <c r="S10" s="23" t="s">
        <v>38</v>
      </c>
      <c r="T10" s="1" t="s">
        <v>99</v>
      </c>
      <c r="U10" s="2" t="s">
        <v>42</v>
      </c>
      <c r="V10" s="1" t="s">
        <v>58</v>
      </c>
      <c r="W10" s="1" t="s">
        <v>41</v>
      </c>
      <c r="X10" s="1" t="s">
        <v>42</v>
      </c>
      <c r="Y10" s="1" t="s">
        <v>59</v>
      </c>
      <c r="Z10" s="9"/>
      <c r="AA10" s="9"/>
      <c r="AB10" s="9"/>
      <c r="AC10" s="9"/>
      <c r="AD10" s="9"/>
      <c r="AE10" s="9"/>
      <c r="AF10" s="9"/>
      <c r="AG10" s="9"/>
      <c r="AH10" s="9"/>
      <c r="AI10" s="9"/>
      <c r="AJ10" s="9"/>
      <c r="AK10" s="9"/>
      <c r="AL10" s="10">
        <v>44935</v>
      </c>
      <c r="AM10" s="10">
        <v>45005</v>
      </c>
      <c r="AN10" s="10">
        <v>45022</v>
      </c>
      <c r="AO10" s="10">
        <v>45023</v>
      </c>
      <c r="AP10" s="10">
        <v>45047</v>
      </c>
      <c r="AQ10" s="10">
        <v>45068</v>
      </c>
      <c r="AR10" s="10">
        <v>45089</v>
      </c>
      <c r="AS10" s="10">
        <v>45096</v>
      </c>
      <c r="AT10" s="10">
        <v>45110</v>
      </c>
      <c r="AU10" s="10">
        <v>45127</v>
      </c>
      <c r="AV10" s="10">
        <v>45145</v>
      </c>
      <c r="AW10" s="10">
        <v>45159</v>
      </c>
      <c r="AX10" s="10">
        <v>45215</v>
      </c>
      <c r="AY10" s="10">
        <v>45236</v>
      </c>
    </row>
    <row r="11" spans="1:51" ht="56.25" x14ac:dyDescent="0.25">
      <c r="A11" s="1" t="s">
        <v>26</v>
      </c>
      <c r="B11" s="1" t="s">
        <v>27</v>
      </c>
      <c r="C11" s="1" t="s">
        <v>60</v>
      </c>
      <c r="D11" s="1" t="s">
        <v>100</v>
      </c>
      <c r="E11" s="1" t="s">
        <v>80</v>
      </c>
      <c r="F11" s="1" t="s">
        <v>75</v>
      </c>
      <c r="G11" s="1" t="s">
        <v>101</v>
      </c>
      <c r="H11" s="1" t="s">
        <v>47</v>
      </c>
      <c r="I11" s="1" t="s">
        <v>34</v>
      </c>
      <c r="J11" s="1" t="s">
        <v>48</v>
      </c>
      <c r="K11" s="1" t="s">
        <v>55</v>
      </c>
      <c r="L11" s="1">
        <v>15</v>
      </c>
      <c r="M11" s="1" t="s">
        <v>102</v>
      </c>
      <c r="N11" s="2">
        <v>44937</v>
      </c>
      <c r="O11" s="3">
        <v>2023110001574</v>
      </c>
      <c r="P11" s="4">
        <v>44939</v>
      </c>
      <c r="Q11" s="3">
        <f t="shared" si="0"/>
        <v>2</v>
      </c>
      <c r="R11" s="3">
        <f>NETWORKDAYS(N11,P11,AL11:AO11:AP11:AQ11:AR11:AS11:AT11:AU11:AV11:AW11:AX11:AY11)</f>
        <v>3</v>
      </c>
      <c r="S11" s="24" t="s">
        <v>50</v>
      </c>
      <c r="T11" s="1" t="s">
        <v>103</v>
      </c>
      <c r="U11" s="2" t="s">
        <v>42</v>
      </c>
      <c r="V11" s="1" t="s">
        <v>40</v>
      </c>
      <c r="W11" s="1" t="s">
        <v>41</v>
      </c>
      <c r="X11" s="1" t="s">
        <v>42</v>
      </c>
      <c r="Y11" s="1" t="s">
        <v>104</v>
      </c>
      <c r="Z11" s="9"/>
      <c r="AA11" s="9"/>
      <c r="AB11" s="9"/>
      <c r="AC11" s="9"/>
      <c r="AD11" s="9"/>
      <c r="AE11" s="9"/>
      <c r="AF11" s="9"/>
      <c r="AG11" s="9"/>
      <c r="AH11" s="9"/>
      <c r="AI11" s="9"/>
      <c r="AJ11" s="9"/>
      <c r="AK11" s="9"/>
      <c r="AL11" s="10">
        <v>44935</v>
      </c>
      <c r="AM11" s="10">
        <v>45005</v>
      </c>
      <c r="AN11" s="10">
        <v>45022</v>
      </c>
      <c r="AO11" s="10">
        <v>45023</v>
      </c>
      <c r="AP11" s="10">
        <v>45047</v>
      </c>
      <c r="AQ11" s="10">
        <v>45068</v>
      </c>
      <c r="AR11" s="10">
        <v>45089</v>
      </c>
      <c r="AS11" s="10">
        <v>45096</v>
      </c>
      <c r="AT11" s="10">
        <v>45110</v>
      </c>
      <c r="AU11" s="10">
        <v>45127</v>
      </c>
      <c r="AV11" s="10">
        <v>45145</v>
      </c>
      <c r="AW11" s="10">
        <v>45159</v>
      </c>
      <c r="AX11" s="10">
        <v>45215</v>
      </c>
      <c r="AY11" s="10">
        <v>45236</v>
      </c>
    </row>
    <row r="12" spans="1:51" ht="67.5" x14ac:dyDescent="0.25">
      <c r="A12" s="1" t="s">
        <v>26</v>
      </c>
      <c r="B12" s="1" t="s">
        <v>27</v>
      </c>
      <c r="C12" s="1" t="s">
        <v>85</v>
      </c>
      <c r="D12" s="1" t="s">
        <v>105</v>
      </c>
      <c r="E12" s="1" t="s">
        <v>87</v>
      </c>
      <c r="F12" s="1" t="s">
        <v>106</v>
      </c>
      <c r="G12" s="1" t="s">
        <v>107</v>
      </c>
      <c r="H12" s="1" t="s">
        <v>89</v>
      </c>
      <c r="I12" s="1" t="s">
        <v>90</v>
      </c>
      <c r="J12" s="1" t="s">
        <v>91</v>
      </c>
      <c r="K12" s="1" t="s">
        <v>108</v>
      </c>
      <c r="L12" s="1">
        <v>10</v>
      </c>
      <c r="M12" s="1" t="s">
        <v>109</v>
      </c>
      <c r="N12" s="2">
        <v>44937</v>
      </c>
      <c r="O12" s="3">
        <v>20233000077851</v>
      </c>
      <c r="P12" s="4">
        <v>44942</v>
      </c>
      <c r="Q12" s="3">
        <f t="shared" si="0"/>
        <v>3</v>
      </c>
      <c r="R12" s="3">
        <f>NETWORKDAYS(N12,P12,AL12:AO12:AP12:AQ12:AR12:AS12:AT12:AU12:AV12:AW12:AX12:AY12)</f>
        <v>4</v>
      </c>
      <c r="S12" s="24" t="s">
        <v>50</v>
      </c>
      <c r="T12" s="1" t="s">
        <v>110</v>
      </c>
      <c r="U12" s="2">
        <v>44950</v>
      </c>
      <c r="V12" s="1" t="s">
        <v>40</v>
      </c>
      <c r="W12" s="1" t="s">
        <v>41</v>
      </c>
      <c r="X12" s="1" t="s">
        <v>42</v>
      </c>
      <c r="Y12" s="1" t="s">
        <v>111</v>
      </c>
      <c r="Z12" s="9"/>
      <c r="AA12" s="9"/>
      <c r="AB12" s="9"/>
      <c r="AC12" s="9"/>
      <c r="AD12" s="9"/>
      <c r="AE12" s="9"/>
      <c r="AF12" s="9"/>
      <c r="AG12" s="9"/>
      <c r="AH12" s="9"/>
      <c r="AI12" s="9"/>
      <c r="AJ12" s="9"/>
      <c r="AK12" s="9"/>
      <c r="AL12" s="10">
        <v>44935</v>
      </c>
      <c r="AM12" s="10">
        <v>45005</v>
      </c>
      <c r="AN12" s="10">
        <v>45022</v>
      </c>
      <c r="AO12" s="10">
        <v>45023</v>
      </c>
      <c r="AP12" s="10">
        <v>45047</v>
      </c>
      <c r="AQ12" s="10">
        <v>45068</v>
      </c>
      <c r="AR12" s="10">
        <v>45089</v>
      </c>
      <c r="AS12" s="10">
        <v>45096</v>
      </c>
      <c r="AT12" s="10">
        <v>45110</v>
      </c>
      <c r="AU12" s="10">
        <v>45127</v>
      </c>
      <c r="AV12" s="10">
        <v>45145</v>
      </c>
      <c r="AW12" s="10">
        <v>45159</v>
      </c>
      <c r="AX12" s="10">
        <v>45215</v>
      </c>
      <c r="AY12" s="10">
        <v>45236</v>
      </c>
    </row>
    <row r="13" spans="1:51" ht="56.25" x14ac:dyDescent="0.25">
      <c r="A13" s="1" t="s">
        <v>26</v>
      </c>
      <c r="B13" s="1" t="s">
        <v>27</v>
      </c>
      <c r="C13" s="1" t="s">
        <v>112</v>
      </c>
      <c r="D13" s="1" t="s">
        <v>113</v>
      </c>
      <c r="E13" s="1" t="s">
        <v>30</v>
      </c>
      <c r="F13" s="1" t="s">
        <v>114</v>
      </c>
      <c r="G13" s="1" t="s">
        <v>115</v>
      </c>
      <c r="H13" s="1" t="s">
        <v>116</v>
      </c>
      <c r="I13" s="1" t="s">
        <v>34</v>
      </c>
      <c r="J13" s="1" t="s">
        <v>117</v>
      </c>
      <c r="K13" s="1" t="s">
        <v>55</v>
      </c>
      <c r="L13" s="1">
        <v>15</v>
      </c>
      <c r="M13" s="1" t="s">
        <v>118</v>
      </c>
      <c r="N13" s="2">
        <v>44938</v>
      </c>
      <c r="O13" s="3" t="s">
        <v>119</v>
      </c>
      <c r="P13" s="4">
        <v>45014</v>
      </c>
      <c r="Q13" s="3">
        <f t="shared" si="0"/>
        <v>53</v>
      </c>
      <c r="R13" s="3">
        <f>NETWORKDAYS(N13,P13,AL13:AO13:AP13:AQ13:AR13:AS13:AT13:AU13:AV13:AW13:AX13:AY13)</f>
        <v>54</v>
      </c>
      <c r="S13" s="23" t="s">
        <v>38</v>
      </c>
      <c r="T13" s="1"/>
      <c r="U13" s="2"/>
      <c r="V13" s="1"/>
      <c r="W13" s="1" t="s">
        <v>41</v>
      </c>
      <c r="X13" s="1"/>
      <c r="Y13" s="1" t="s">
        <v>120</v>
      </c>
      <c r="Z13" s="9"/>
      <c r="AA13" s="9"/>
      <c r="AB13" s="9"/>
      <c r="AC13" s="9"/>
      <c r="AD13" s="9"/>
      <c r="AE13" s="9"/>
      <c r="AF13" s="9"/>
      <c r="AG13" s="9"/>
      <c r="AH13" s="9"/>
      <c r="AI13" s="9"/>
      <c r="AJ13" s="9"/>
      <c r="AK13" s="9"/>
      <c r="AL13" s="10">
        <v>44935</v>
      </c>
      <c r="AM13" s="10">
        <v>45005</v>
      </c>
      <c r="AN13" s="10">
        <v>45022</v>
      </c>
      <c r="AO13" s="10">
        <v>45023</v>
      </c>
      <c r="AP13" s="10">
        <v>45047</v>
      </c>
      <c r="AQ13" s="10">
        <v>45068</v>
      </c>
      <c r="AR13" s="10">
        <v>45089</v>
      </c>
      <c r="AS13" s="10">
        <v>45096</v>
      </c>
      <c r="AT13" s="10">
        <v>45110</v>
      </c>
      <c r="AU13" s="10">
        <v>45127</v>
      </c>
      <c r="AV13" s="10">
        <v>45145</v>
      </c>
      <c r="AW13" s="10">
        <v>45159</v>
      </c>
      <c r="AX13" s="10">
        <v>45215</v>
      </c>
      <c r="AY13" s="10">
        <v>45236</v>
      </c>
    </row>
    <row r="14" spans="1:51" ht="45" x14ac:dyDescent="0.25">
      <c r="A14" s="1" t="s">
        <v>26</v>
      </c>
      <c r="B14" s="1" t="s">
        <v>27</v>
      </c>
      <c r="C14" s="1" t="s">
        <v>121</v>
      </c>
      <c r="D14" s="1" t="s">
        <v>122</v>
      </c>
      <c r="E14" s="1" t="s">
        <v>53</v>
      </c>
      <c r="F14" s="1" t="s">
        <v>31</v>
      </c>
      <c r="G14" s="1" t="s">
        <v>123</v>
      </c>
      <c r="H14" s="1" t="s">
        <v>47</v>
      </c>
      <c r="I14" s="1" t="s">
        <v>34</v>
      </c>
      <c r="J14" s="1" t="s">
        <v>48</v>
      </c>
      <c r="K14" s="1" t="s">
        <v>82</v>
      </c>
      <c r="L14" s="1">
        <v>15</v>
      </c>
      <c r="M14" s="1" t="s">
        <v>124</v>
      </c>
      <c r="N14" s="2">
        <v>44938</v>
      </c>
      <c r="O14" s="3">
        <v>20232110078611</v>
      </c>
      <c r="P14" s="4">
        <v>45103</v>
      </c>
      <c r="Q14" s="3">
        <f t="shared" si="0"/>
        <v>110</v>
      </c>
      <c r="R14" s="3">
        <f>NETWORKDAYS(N14,P14,AL14:AO14:AP14:AQ14:AR14:AS14:AT14:AU14:AV14:AW14:AX14:AY14)</f>
        <v>111</v>
      </c>
      <c r="S14" s="23" t="s">
        <v>38</v>
      </c>
      <c r="T14" s="1" t="s">
        <v>125</v>
      </c>
      <c r="U14" s="2" t="s">
        <v>42</v>
      </c>
      <c r="V14" s="1" t="s">
        <v>58</v>
      </c>
      <c r="W14" s="1" t="s">
        <v>41</v>
      </c>
      <c r="X14" s="1" t="s">
        <v>42</v>
      </c>
      <c r="Y14" s="1" t="s">
        <v>59</v>
      </c>
      <c r="Z14" s="9"/>
      <c r="AA14" s="9"/>
      <c r="AB14" s="9"/>
      <c r="AC14" s="9"/>
      <c r="AD14" s="9"/>
      <c r="AE14" s="9"/>
      <c r="AF14" s="9"/>
      <c r="AG14" s="9"/>
      <c r="AH14" s="9"/>
      <c r="AI14" s="9"/>
      <c r="AJ14" s="9"/>
      <c r="AK14" s="9"/>
      <c r="AL14" s="10">
        <v>44935</v>
      </c>
      <c r="AM14" s="10">
        <v>45005</v>
      </c>
      <c r="AN14" s="10">
        <v>45022</v>
      </c>
      <c r="AO14" s="10">
        <v>45023</v>
      </c>
      <c r="AP14" s="10">
        <v>45047</v>
      </c>
      <c r="AQ14" s="10">
        <v>45068</v>
      </c>
      <c r="AR14" s="10">
        <v>45089</v>
      </c>
      <c r="AS14" s="10">
        <v>45096</v>
      </c>
      <c r="AT14" s="10">
        <v>45110</v>
      </c>
      <c r="AU14" s="10">
        <v>45127</v>
      </c>
      <c r="AV14" s="10">
        <v>45145</v>
      </c>
      <c r="AW14" s="10">
        <v>45159</v>
      </c>
      <c r="AX14" s="10">
        <v>45215</v>
      </c>
      <c r="AY14" s="10">
        <v>45236</v>
      </c>
    </row>
    <row r="15" spans="1:51" ht="45" x14ac:dyDescent="0.25">
      <c r="A15" s="1" t="s">
        <v>26</v>
      </c>
      <c r="B15" s="1" t="s">
        <v>27</v>
      </c>
      <c r="C15" s="1" t="s">
        <v>126</v>
      </c>
      <c r="D15" s="1" t="s">
        <v>127</v>
      </c>
      <c r="E15" s="1" t="s">
        <v>30</v>
      </c>
      <c r="F15" s="1" t="s">
        <v>31</v>
      </c>
      <c r="G15" s="1" t="s">
        <v>62</v>
      </c>
      <c r="H15" s="1" t="s">
        <v>128</v>
      </c>
      <c r="I15" s="1" t="s">
        <v>34</v>
      </c>
      <c r="J15" s="1" t="s">
        <v>129</v>
      </c>
      <c r="K15" s="1" t="s">
        <v>82</v>
      </c>
      <c r="L15" s="1">
        <v>15</v>
      </c>
      <c r="M15" s="1" t="s">
        <v>130</v>
      </c>
      <c r="N15" s="2">
        <v>44938</v>
      </c>
      <c r="O15" s="3">
        <v>20232140079631</v>
      </c>
      <c r="P15" s="4">
        <v>45009</v>
      </c>
      <c r="Q15" s="3">
        <f t="shared" si="0"/>
        <v>50</v>
      </c>
      <c r="R15" s="3">
        <f>NETWORKDAYS(N15,P15,AL15:AO15:AP15:AQ15:AR15:AS15:AT15:AU15:AV15:AW15:AX15:AY15)</f>
        <v>51</v>
      </c>
      <c r="S15" s="23" t="s">
        <v>38</v>
      </c>
      <c r="T15" s="1" t="s">
        <v>131</v>
      </c>
      <c r="U15" s="2">
        <v>45009</v>
      </c>
      <c r="V15" s="1" t="s">
        <v>40</v>
      </c>
      <c r="W15" s="1" t="s">
        <v>41</v>
      </c>
      <c r="X15" s="1" t="s">
        <v>42</v>
      </c>
      <c r="Y15" s="1" t="s">
        <v>42</v>
      </c>
      <c r="Z15" s="9"/>
      <c r="AA15" s="9"/>
      <c r="AB15" s="9"/>
      <c r="AC15" s="9"/>
      <c r="AD15" s="9"/>
      <c r="AE15" s="9"/>
      <c r="AF15" s="9"/>
      <c r="AG15" s="9"/>
      <c r="AH15" s="9"/>
      <c r="AI15" s="9"/>
      <c r="AJ15" s="9"/>
      <c r="AK15" s="9"/>
      <c r="AL15" s="10">
        <v>44935</v>
      </c>
      <c r="AM15" s="10">
        <v>45005</v>
      </c>
      <c r="AN15" s="10">
        <v>45022</v>
      </c>
      <c r="AO15" s="10">
        <v>45023</v>
      </c>
      <c r="AP15" s="10">
        <v>45047</v>
      </c>
      <c r="AQ15" s="10">
        <v>45068</v>
      </c>
      <c r="AR15" s="10">
        <v>45089</v>
      </c>
      <c r="AS15" s="10">
        <v>45096</v>
      </c>
      <c r="AT15" s="10">
        <v>45110</v>
      </c>
      <c r="AU15" s="10">
        <v>45127</v>
      </c>
      <c r="AV15" s="10">
        <v>45145</v>
      </c>
      <c r="AW15" s="10">
        <v>45159</v>
      </c>
      <c r="AX15" s="10">
        <v>45215</v>
      </c>
      <c r="AY15" s="10">
        <v>45236</v>
      </c>
    </row>
    <row r="16" spans="1:51" ht="45" x14ac:dyDescent="0.25">
      <c r="A16" s="1" t="s">
        <v>26</v>
      </c>
      <c r="B16" s="1" t="s">
        <v>27</v>
      </c>
      <c r="C16" s="1" t="s">
        <v>132</v>
      </c>
      <c r="D16" s="1" t="s">
        <v>133</v>
      </c>
      <c r="E16" s="1" t="s">
        <v>30</v>
      </c>
      <c r="F16" s="1" t="s">
        <v>31</v>
      </c>
      <c r="G16" s="1" t="s">
        <v>134</v>
      </c>
      <c r="H16" s="1" t="s">
        <v>47</v>
      </c>
      <c r="I16" s="1" t="s">
        <v>34</v>
      </c>
      <c r="J16" s="1" t="s">
        <v>48</v>
      </c>
      <c r="K16" s="1" t="s">
        <v>36</v>
      </c>
      <c r="L16" s="1">
        <v>30</v>
      </c>
      <c r="M16" s="1" t="s">
        <v>135</v>
      </c>
      <c r="N16" s="2">
        <v>44939</v>
      </c>
      <c r="O16" s="3">
        <v>20232110078511</v>
      </c>
      <c r="P16" s="4">
        <v>44960</v>
      </c>
      <c r="Q16" s="3">
        <f t="shared" si="0"/>
        <v>15</v>
      </c>
      <c r="R16" s="3">
        <f>NETWORKDAYS(N16,P16,AL16:AO16:AP16:AQ16:AR16:AS16:AT16:AU16:AV16:AW16:AX16:AY16)</f>
        <v>16</v>
      </c>
      <c r="S16" s="24" t="s">
        <v>50</v>
      </c>
      <c r="T16" s="1" t="s">
        <v>136</v>
      </c>
      <c r="U16" s="2">
        <v>44600</v>
      </c>
      <c r="V16" s="1" t="s">
        <v>40</v>
      </c>
      <c r="W16" s="1" t="s">
        <v>41</v>
      </c>
      <c r="X16" s="1" t="s">
        <v>42</v>
      </c>
      <c r="Y16" s="1" t="s">
        <v>42</v>
      </c>
      <c r="Z16" s="9"/>
      <c r="AA16" s="9"/>
      <c r="AB16" s="9"/>
      <c r="AC16" s="9"/>
      <c r="AD16" s="9"/>
      <c r="AE16" s="9"/>
      <c r="AF16" s="9"/>
      <c r="AG16" s="9"/>
      <c r="AH16" s="9"/>
      <c r="AI16" s="9"/>
      <c r="AJ16" s="9"/>
      <c r="AK16" s="9"/>
      <c r="AL16" s="10">
        <v>44935</v>
      </c>
      <c r="AM16" s="10">
        <v>45005</v>
      </c>
      <c r="AN16" s="10">
        <v>45022</v>
      </c>
      <c r="AO16" s="10">
        <v>45023</v>
      </c>
      <c r="AP16" s="10">
        <v>45047</v>
      </c>
      <c r="AQ16" s="10">
        <v>45068</v>
      </c>
      <c r="AR16" s="10">
        <v>45089</v>
      </c>
      <c r="AS16" s="10">
        <v>45096</v>
      </c>
      <c r="AT16" s="10">
        <v>45110</v>
      </c>
      <c r="AU16" s="10">
        <v>45127</v>
      </c>
      <c r="AV16" s="10">
        <v>45145</v>
      </c>
      <c r="AW16" s="10">
        <v>45159</v>
      </c>
      <c r="AX16" s="10">
        <v>45215</v>
      </c>
      <c r="AY16" s="10">
        <v>45236</v>
      </c>
    </row>
    <row r="17" spans="1:51" ht="78.75" x14ac:dyDescent="0.25">
      <c r="A17" s="1" t="s">
        <v>26</v>
      </c>
      <c r="B17" s="1" t="s">
        <v>27</v>
      </c>
      <c r="C17" s="1" t="s">
        <v>85</v>
      </c>
      <c r="D17" s="1" t="s">
        <v>105</v>
      </c>
      <c r="E17" s="1" t="s">
        <v>87</v>
      </c>
      <c r="F17" s="1" t="s">
        <v>106</v>
      </c>
      <c r="G17" s="1" t="s">
        <v>137</v>
      </c>
      <c r="H17" s="1" t="s">
        <v>89</v>
      </c>
      <c r="I17" s="1" t="s">
        <v>90</v>
      </c>
      <c r="J17" s="1" t="s">
        <v>91</v>
      </c>
      <c r="K17" s="1" t="s">
        <v>92</v>
      </c>
      <c r="L17" s="1">
        <v>10</v>
      </c>
      <c r="M17" s="1" t="s">
        <v>138</v>
      </c>
      <c r="N17" s="2">
        <v>44939</v>
      </c>
      <c r="O17" s="3">
        <v>2023300007851</v>
      </c>
      <c r="P17" s="4">
        <v>45103</v>
      </c>
      <c r="Q17" s="3">
        <f t="shared" si="0"/>
        <v>109</v>
      </c>
      <c r="R17" s="3">
        <f>NETWORKDAYS(N17,P17,AL17:AO17:AP17:AQ17:AR17:AS17:AT17:AU17:AV17:AW17:AX17:AY17)</f>
        <v>110</v>
      </c>
      <c r="S17" s="25" t="s">
        <v>139</v>
      </c>
      <c r="T17" s="1" t="s">
        <v>140</v>
      </c>
      <c r="U17" s="2"/>
      <c r="V17" s="1"/>
      <c r="W17" s="1"/>
      <c r="X17" s="1"/>
      <c r="Y17" s="1" t="s">
        <v>141</v>
      </c>
      <c r="Z17" s="9"/>
      <c r="AA17" s="9"/>
      <c r="AB17" s="9"/>
      <c r="AC17" s="9"/>
      <c r="AD17" s="9"/>
      <c r="AE17" s="9"/>
      <c r="AF17" s="9"/>
      <c r="AG17" s="9"/>
      <c r="AH17" s="9"/>
      <c r="AI17" s="9"/>
      <c r="AJ17" s="9"/>
      <c r="AK17" s="9"/>
      <c r="AL17" s="10">
        <v>44935</v>
      </c>
      <c r="AM17" s="10">
        <v>45005</v>
      </c>
      <c r="AN17" s="10">
        <v>45022</v>
      </c>
      <c r="AO17" s="10">
        <v>45023</v>
      </c>
      <c r="AP17" s="10">
        <v>45047</v>
      </c>
      <c r="AQ17" s="10">
        <v>45068</v>
      </c>
      <c r="AR17" s="10">
        <v>45089</v>
      </c>
      <c r="AS17" s="10">
        <v>45096</v>
      </c>
      <c r="AT17" s="10">
        <v>45110</v>
      </c>
      <c r="AU17" s="10">
        <v>45127</v>
      </c>
      <c r="AV17" s="10">
        <v>45145</v>
      </c>
      <c r="AW17" s="10">
        <v>45159</v>
      </c>
      <c r="AX17" s="10">
        <v>45215</v>
      </c>
      <c r="AY17" s="10">
        <v>45236</v>
      </c>
    </row>
    <row r="18" spans="1:51" ht="45" x14ac:dyDescent="0.25">
      <c r="A18" s="1" t="s">
        <v>26</v>
      </c>
      <c r="B18" s="1" t="s">
        <v>27</v>
      </c>
      <c r="C18" s="1" t="s">
        <v>126</v>
      </c>
      <c r="D18" s="1" t="s">
        <v>127</v>
      </c>
      <c r="E18" s="1" t="s">
        <v>30</v>
      </c>
      <c r="F18" s="1" t="s">
        <v>31</v>
      </c>
      <c r="G18" s="1" t="s">
        <v>142</v>
      </c>
      <c r="H18" s="1" t="s">
        <v>143</v>
      </c>
      <c r="I18" s="1" t="s">
        <v>34</v>
      </c>
      <c r="J18" s="1" t="s">
        <v>129</v>
      </c>
      <c r="K18" s="1" t="s">
        <v>82</v>
      </c>
      <c r="L18" s="1">
        <v>15</v>
      </c>
      <c r="M18" s="1" t="s">
        <v>144</v>
      </c>
      <c r="N18" s="2">
        <v>44939</v>
      </c>
      <c r="O18" s="3">
        <v>20232140079541</v>
      </c>
      <c r="P18" s="4">
        <v>45008</v>
      </c>
      <c r="Q18" s="3">
        <f t="shared" si="0"/>
        <v>48</v>
      </c>
      <c r="R18" s="3">
        <f>NETWORKDAYS(N18,P18,AL18:AO18:AP18:AQ18:AR18:AS18:AT18:AU18:AV18:AW18:AX18:AY18)</f>
        <v>49</v>
      </c>
      <c r="S18" s="23" t="s">
        <v>38</v>
      </c>
      <c r="T18" s="1" t="s">
        <v>145</v>
      </c>
      <c r="U18" s="2">
        <v>45009</v>
      </c>
      <c r="V18" s="1" t="s">
        <v>40</v>
      </c>
      <c r="W18" s="1" t="s">
        <v>41</v>
      </c>
      <c r="X18" s="1" t="s">
        <v>42</v>
      </c>
      <c r="Y18" s="1" t="s">
        <v>42</v>
      </c>
      <c r="Z18" s="9"/>
      <c r="AA18" s="9"/>
      <c r="AB18" s="9"/>
      <c r="AC18" s="9"/>
      <c r="AD18" s="9"/>
      <c r="AE18" s="9"/>
      <c r="AF18" s="9"/>
      <c r="AG18" s="9"/>
      <c r="AH18" s="9"/>
      <c r="AI18" s="9"/>
      <c r="AJ18" s="9"/>
      <c r="AK18" s="9"/>
      <c r="AL18" s="10">
        <v>44935</v>
      </c>
      <c r="AM18" s="10">
        <v>45005</v>
      </c>
      <c r="AN18" s="10">
        <v>45022</v>
      </c>
      <c r="AO18" s="10">
        <v>45023</v>
      </c>
      <c r="AP18" s="10">
        <v>45047</v>
      </c>
      <c r="AQ18" s="10">
        <v>45068</v>
      </c>
      <c r="AR18" s="10">
        <v>45089</v>
      </c>
      <c r="AS18" s="10">
        <v>45096</v>
      </c>
      <c r="AT18" s="10">
        <v>45110</v>
      </c>
      <c r="AU18" s="10">
        <v>45127</v>
      </c>
      <c r="AV18" s="10">
        <v>45145</v>
      </c>
      <c r="AW18" s="10">
        <v>45159</v>
      </c>
      <c r="AX18" s="10">
        <v>45215</v>
      </c>
      <c r="AY18" s="10">
        <v>45236</v>
      </c>
    </row>
    <row r="19" spans="1:51" ht="45" x14ac:dyDescent="0.25">
      <c r="A19" s="1" t="s">
        <v>26</v>
      </c>
      <c r="B19" s="1" t="s">
        <v>27</v>
      </c>
      <c r="C19" s="1" t="s">
        <v>60</v>
      </c>
      <c r="D19" s="1" t="s">
        <v>146</v>
      </c>
      <c r="E19" s="1" t="s">
        <v>30</v>
      </c>
      <c r="F19" s="1" t="s">
        <v>75</v>
      </c>
      <c r="G19" s="1" t="s">
        <v>147</v>
      </c>
      <c r="H19" s="1" t="s">
        <v>47</v>
      </c>
      <c r="I19" s="1" t="s">
        <v>34</v>
      </c>
      <c r="J19" s="1" t="s">
        <v>48</v>
      </c>
      <c r="K19" s="1" t="s">
        <v>55</v>
      </c>
      <c r="L19" s="1">
        <v>15</v>
      </c>
      <c r="M19" s="1" t="s">
        <v>148</v>
      </c>
      <c r="N19" s="2">
        <v>44939</v>
      </c>
      <c r="O19" s="3" t="s">
        <v>42</v>
      </c>
      <c r="P19" s="4">
        <v>44942</v>
      </c>
      <c r="Q19" s="3">
        <f t="shared" si="0"/>
        <v>1</v>
      </c>
      <c r="R19" s="3">
        <f>NETWORKDAYS(N19,P19,AL19:AO19:AP19:AQ19:AR19:AS19:AT19:AU19:AV19:AW19:AX19:AY19)</f>
        <v>2</v>
      </c>
      <c r="S19" s="24" t="s">
        <v>50</v>
      </c>
      <c r="T19" s="1" t="s">
        <v>149</v>
      </c>
      <c r="U19" s="2" t="s">
        <v>42</v>
      </c>
      <c r="V19" s="1" t="s">
        <v>42</v>
      </c>
      <c r="W19" s="1" t="s">
        <v>42</v>
      </c>
      <c r="X19" s="1" t="s">
        <v>42</v>
      </c>
      <c r="Y19" s="1" t="s">
        <v>42</v>
      </c>
      <c r="Z19" s="9"/>
      <c r="AA19" s="9"/>
      <c r="AB19" s="9"/>
      <c r="AC19" s="9"/>
      <c r="AD19" s="9"/>
      <c r="AE19" s="9"/>
      <c r="AF19" s="9"/>
      <c r="AG19" s="9"/>
      <c r="AH19" s="9"/>
      <c r="AI19" s="9"/>
      <c r="AJ19" s="9"/>
      <c r="AK19" s="9"/>
      <c r="AL19" s="10">
        <v>44935</v>
      </c>
      <c r="AM19" s="10">
        <v>45005</v>
      </c>
      <c r="AN19" s="10">
        <v>45022</v>
      </c>
      <c r="AO19" s="10">
        <v>45023</v>
      </c>
      <c r="AP19" s="10">
        <v>45047</v>
      </c>
      <c r="AQ19" s="10">
        <v>45068</v>
      </c>
      <c r="AR19" s="10">
        <v>45089</v>
      </c>
      <c r="AS19" s="10">
        <v>45096</v>
      </c>
      <c r="AT19" s="10">
        <v>45110</v>
      </c>
      <c r="AU19" s="10">
        <v>45127</v>
      </c>
      <c r="AV19" s="10">
        <v>45145</v>
      </c>
      <c r="AW19" s="10">
        <v>45159</v>
      </c>
      <c r="AX19" s="10">
        <v>45215</v>
      </c>
      <c r="AY19" s="10">
        <v>45236</v>
      </c>
    </row>
    <row r="20" spans="1:51" ht="45" x14ac:dyDescent="0.25">
      <c r="A20" s="1" t="s">
        <v>26</v>
      </c>
      <c r="B20" s="1" t="s">
        <v>27</v>
      </c>
      <c r="C20" s="1" t="s">
        <v>60</v>
      </c>
      <c r="D20" s="1" t="s">
        <v>61</v>
      </c>
      <c r="E20" s="1" t="s">
        <v>53</v>
      </c>
      <c r="F20" s="1" t="s">
        <v>31</v>
      </c>
      <c r="G20" s="1" t="s">
        <v>62</v>
      </c>
      <c r="H20" s="1" t="s">
        <v>63</v>
      </c>
      <c r="I20" s="1" t="s">
        <v>34</v>
      </c>
      <c r="J20" s="1" t="s">
        <v>64</v>
      </c>
      <c r="K20" s="1" t="s">
        <v>55</v>
      </c>
      <c r="L20" s="1">
        <v>15</v>
      </c>
      <c r="M20" s="1" t="s">
        <v>150</v>
      </c>
      <c r="N20" s="2">
        <v>44943</v>
      </c>
      <c r="O20" s="3">
        <v>20232150080621</v>
      </c>
      <c r="P20" s="4">
        <v>45016</v>
      </c>
      <c r="Q20" s="3">
        <f t="shared" si="0"/>
        <v>52</v>
      </c>
      <c r="R20" s="3">
        <f>NETWORKDAYS(N20,P20,AL20:AO20:AP20:AQ20:AR20:AS20:AT20:AU20:AV20:AW20:AX20:AY20)</f>
        <v>53</v>
      </c>
      <c r="S20" s="23" t="s">
        <v>38</v>
      </c>
      <c r="T20" s="1" t="s">
        <v>151</v>
      </c>
      <c r="U20" s="2">
        <v>45111</v>
      </c>
      <c r="V20" s="1" t="s">
        <v>40</v>
      </c>
      <c r="W20" s="1" t="s">
        <v>41</v>
      </c>
      <c r="X20" s="1" t="s">
        <v>42</v>
      </c>
      <c r="Y20" s="1"/>
      <c r="Z20" s="9"/>
      <c r="AA20" s="9"/>
      <c r="AB20" s="9"/>
      <c r="AC20" s="9"/>
      <c r="AD20" s="9"/>
      <c r="AE20" s="9"/>
      <c r="AF20" s="9"/>
      <c r="AG20" s="9"/>
      <c r="AH20" s="9"/>
      <c r="AI20" s="9"/>
      <c r="AJ20" s="9"/>
      <c r="AK20" s="9"/>
      <c r="AL20" s="10">
        <v>44935</v>
      </c>
      <c r="AM20" s="10">
        <v>45005</v>
      </c>
      <c r="AN20" s="10">
        <v>45022</v>
      </c>
      <c r="AO20" s="10">
        <v>45023</v>
      </c>
      <c r="AP20" s="10">
        <v>45047</v>
      </c>
      <c r="AQ20" s="10">
        <v>45068</v>
      </c>
      <c r="AR20" s="10">
        <v>45089</v>
      </c>
      <c r="AS20" s="10">
        <v>45096</v>
      </c>
      <c r="AT20" s="10">
        <v>45110</v>
      </c>
      <c r="AU20" s="10">
        <v>45127</v>
      </c>
      <c r="AV20" s="10">
        <v>45145</v>
      </c>
      <c r="AW20" s="10">
        <v>45159</v>
      </c>
      <c r="AX20" s="10">
        <v>45215</v>
      </c>
      <c r="AY20" s="10">
        <v>45236</v>
      </c>
    </row>
    <row r="21" spans="1:51" ht="33.75" x14ac:dyDescent="0.25">
      <c r="A21" s="1" t="s">
        <v>26</v>
      </c>
      <c r="B21" s="1" t="s">
        <v>27</v>
      </c>
      <c r="C21" s="1" t="s">
        <v>85</v>
      </c>
      <c r="D21" s="1" t="s">
        <v>152</v>
      </c>
      <c r="E21" s="1" t="s">
        <v>87</v>
      </c>
      <c r="F21" s="1" t="s">
        <v>31</v>
      </c>
      <c r="G21" s="1" t="s">
        <v>153</v>
      </c>
      <c r="H21" s="1" t="s">
        <v>154</v>
      </c>
      <c r="I21" s="1" t="s">
        <v>90</v>
      </c>
      <c r="J21" s="1" t="s">
        <v>91</v>
      </c>
      <c r="K21" s="1" t="s">
        <v>92</v>
      </c>
      <c r="L21" s="1">
        <v>10</v>
      </c>
      <c r="M21" s="1" t="s">
        <v>155</v>
      </c>
      <c r="N21" s="2">
        <v>44943</v>
      </c>
      <c r="O21" s="3"/>
      <c r="P21" s="4">
        <v>45103</v>
      </c>
      <c r="Q21" s="3">
        <f t="shared" si="0"/>
        <v>107</v>
      </c>
      <c r="R21" s="3">
        <f>NETWORKDAYS(N21,P21,AL21:AO21:AP21:AQ21:AR21:AS21:AT21:AU21:AV21:AW21:AX21:AY21)</f>
        <v>108</v>
      </c>
      <c r="S21" s="25" t="s">
        <v>139</v>
      </c>
      <c r="T21" s="1"/>
      <c r="U21" s="2"/>
      <c r="V21" s="1"/>
      <c r="W21" s="1"/>
      <c r="X21" s="1"/>
      <c r="Y21" s="1"/>
      <c r="Z21" s="9"/>
      <c r="AA21" s="9"/>
      <c r="AB21" s="9"/>
      <c r="AC21" s="9"/>
      <c r="AD21" s="9"/>
      <c r="AE21" s="9"/>
      <c r="AF21" s="9"/>
      <c r="AG21" s="9"/>
      <c r="AH21" s="9"/>
      <c r="AI21" s="9"/>
      <c r="AJ21" s="9"/>
      <c r="AK21" s="9"/>
      <c r="AL21" s="10">
        <v>44935</v>
      </c>
      <c r="AM21" s="10">
        <v>45005</v>
      </c>
      <c r="AN21" s="10">
        <v>45022</v>
      </c>
      <c r="AO21" s="10">
        <v>45023</v>
      </c>
      <c r="AP21" s="10">
        <v>45047</v>
      </c>
      <c r="AQ21" s="10">
        <v>45068</v>
      </c>
      <c r="AR21" s="10">
        <v>45089</v>
      </c>
      <c r="AS21" s="10">
        <v>45096</v>
      </c>
      <c r="AT21" s="10">
        <v>45110</v>
      </c>
      <c r="AU21" s="10">
        <v>45127</v>
      </c>
      <c r="AV21" s="10">
        <v>45145</v>
      </c>
      <c r="AW21" s="10">
        <v>45159</v>
      </c>
      <c r="AX21" s="10">
        <v>45215</v>
      </c>
      <c r="AY21" s="10">
        <v>45236</v>
      </c>
    </row>
    <row r="22" spans="1:51" ht="56.25" x14ac:dyDescent="0.25">
      <c r="A22" s="1" t="s">
        <v>26</v>
      </c>
      <c r="B22" s="1" t="s">
        <v>27</v>
      </c>
      <c r="C22" s="1" t="s">
        <v>85</v>
      </c>
      <c r="D22" s="1" t="s">
        <v>156</v>
      </c>
      <c r="E22" s="1" t="s">
        <v>87</v>
      </c>
      <c r="F22" s="1" t="s">
        <v>68</v>
      </c>
      <c r="G22" s="1" t="s">
        <v>157</v>
      </c>
      <c r="H22" s="1" t="s">
        <v>154</v>
      </c>
      <c r="I22" s="1" t="s">
        <v>90</v>
      </c>
      <c r="J22" s="1" t="s">
        <v>91</v>
      </c>
      <c r="K22" s="1" t="s">
        <v>108</v>
      </c>
      <c r="L22" s="1">
        <v>10</v>
      </c>
      <c r="M22" s="1" t="s">
        <v>158</v>
      </c>
      <c r="N22" s="2">
        <v>44943</v>
      </c>
      <c r="O22" s="3" t="s">
        <v>42</v>
      </c>
      <c r="P22" s="4">
        <v>44974</v>
      </c>
      <c r="Q22" s="3">
        <f t="shared" si="0"/>
        <v>23</v>
      </c>
      <c r="R22" s="3">
        <f>NETWORKDAYS(N22,P22,AL22:AO22:AP22:AQ22:AR22:AS22:AT22:AU22:AV22:AW22:AX22:AY22)</f>
        <v>24</v>
      </c>
      <c r="S22" s="23" t="s">
        <v>38</v>
      </c>
      <c r="T22" s="1" t="s">
        <v>159</v>
      </c>
      <c r="U22" s="2" t="s">
        <v>42</v>
      </c>
      <c r="V22" s="1" t="s">
        <v>42</v>
      </c>
      <c r="W22" s="1" t="s">
        <v>42</v>
      </c>
      <c r="X22" s="1" t="s">
        <v>42</v>
      </c>
      <c r="Y22" s="1" t="s">
        <v>42</v>
      </c>
      <c r="Z22" s="9"/>
      <c r="AA22" s="9"/>
      <c r="AB22" s="9"/>
      <c r="AC22" s="9"/>
      <c r="AD22" s="9"/>
      <c r="AE22" s="9"/>
      <c r="AF22" s="9"/>
      <c r="AG22" s="9"/>
      <c r="AH22" s="9"/>
      <c r="AI22" s="9"/>
      <c r="AJ22" s="9"/>
      <c r="AK22" s="9"/>
      <c r="AL22" s="10">
        <v>44935</v>
      </c>
      <c r="AM22" s="10">
        <v>45005</v>
      </c>
      <c r="AN22" s="10">
        <v>45022</v>
      </c>
      <c r="AO22" s="10">
        <v>45023</v>
      </c>
      <c r="AP22" s="10">
        <v>45047</v>
      </c>
      <c r="AQ22" s="10">
        <v>45068</v>
      </c>
      <c r="AR22" s="10">
        <v>45089</v>
      </c>
      <c r="AS22" s="10">
        <v>45096</v>
      </c>
      <c r="AT22" s="10">
        <v>45110</v>
      </c>
      <c r="AU22" s="10">
        <v>45127</v>
      </c>
      <c r="AV22" s="10">
        <v>45145</v>
      </c>
      <c r="AW22" s="10">
        <v>45159</v>
      </c>
      <c r="AX22" s="10">
        <v>45215</v>
      </c>
      <c r="AY22" s="10">
        <v>45236</v>
      </c>
    </row>
    <row r="23" spans="1:51" ht="45" x14ac:dyDescent="0.25">
      <c r="A23" s="1" t="s">
        <v>26</v>
      </c>
      <c r="B23" s="1" t="s">
        <v>27</v>
      </c>
      <c r="C23" s="1" t="s">
        <v>60</v>
      </c>
      <c r="D23" s="1" t="s">
        <v>160</v>
      </c>
      <c r="E23" s="1" t="s">
        <v>53</v>
      </c>
      <c r="F23" s="1" t="s">
        <v>31</v>
      </c>
      <c r="G23" s="1" t="s">
        <v>161</v>
      </c>
      <c r="H23" s="1" t="s">
        <v>47</v>
      </c>
      <c r="I23" s="1" t="s">
        <v>34</v>
      </c>
      <c r="J23" s="1" t="s">
        <v>48</v>
      </c>
      <c r="K23" s="1" t="s">
        <v>55</v>
      </c>
      <c r="L23" s="1">
        <v>15</v>
      </c>
      <c r="M23" s="1" t="s">
        <v>162</v>
      </c>
      <c r="N23" s="2">
        <v>44943</v>
      </c>
      <c r="O23" s="3">
        <v>20232110078521</v>
      </c>
      <c r="P23" s="4">
        <v>44956</v>
      </c>
      <c r="Q23" s="3">
        <f t="shared" si="0"/>
        <v>9</v>
      </c>
      <c r="R23" s="3">
        <f>NETWORKDAYS(N23,P23,AL23:AO23:AP23:AQ23:AR23:AS23:AT23:AU23:AV23:AW23:AX23:AY23)</f>
        <v>10</v>
      </c>
      <c r="S23" s="24" t="s">
        <v>50</v>
      </c>
      <c r="T23" s="1" t="s">
        <v>163</v>
      </c>
      <c r="U23" s="2">
        <v>44956</v>
      </c>
      <c r="V23" s="1" t="s">
        <v>40</v>
      </c>
      <c r="W23" s="1" t="s">
        <v>41</v>
      </c>
      <c r="X23" s="1" t="s">
        <v>42</v>
      </c>
      <c r="Y23" s="1" t="s">
        <v>42</v>
      </c>
      <c r="Z23" s="9"/>
      <c r="AA23" s="9"/>
      <c r="AB23" s="9"/>
      <c r="AC23" s="9"/>
      <c r="AD23" s="9"/>
      <c r="AE23" s="9"/>
      <c r="AF23" s="9"/>
      <c r="AG23" s="9"/>
      <c r="AH23" s="9"/>
      <c r="AI23" s="9"/>
      <c r="AJ23" s="9"/>
      <c r="AK23" s="9"/>
      <c r="AL23" s="10">
        <v>44935</v>
      </c>
      <c r="AM23" s="10">
        <v>45005</v>
      </c>
      <c r="AN23" s="10">
        <v>45022</v>
      </c>
      <c r="AO23" s="10">
        <v>45023</v>
      </c>
      <c r="AP23" s="10">
        <v>45047</v>
      </c>
      <c r="AQ23" s="10">
        <v>45068</v>
      </c>
      <c r="AR23" s="10">
        <v>45089</v>
      </c>
      <c r="AS23" s="10">
        <v>45096</v>
      </c>
      <c r="AT23" s="10">
        <v>45110</v>
      </c>
      <c r="AU23" s="10">
        <v>45127</v>
      </c>
      <c r="AV23" s="10">
        <v>45145</v>
      </c>
      <c r="AW23" s="10">
        <v>45159</v>
      </c>
      <c r="AX23" s="10">
        <v>45215</v>
      </c>
      <c r="AY23" s="10">
        <v>45236</v>
      </c>
    </row>
    <row r="24" spans="1:51" ht="45" x14ac:dyDescent="0.25">
      <c r="A24" s="1" t="s">
        <v>26</v>
      </c>
      <c r="B24" s="1" t="s">
        <v>27</v>
      </c>
      <c r="C24" s="1" t="s">
        <v>164</v>
      </c>
      <c r="D24" s="1" t="s">
        <v>165</v>
      </c>
      <c r="E24" s="1" t="s">
        <v>30</v>
      </c>
      <c r="F24" s="1" t="s">
        <v>75</v>
      </c>
      <c r="G24" s="1" t="s">
        <v>166</v>
      </c>
      <c r="H24" s="1" t="s">
        <v>47</v>
      </c>
      <c r="I24" s="1" t="s">
        <v>34</v>
      </c>
      <c r="J24" s="1" t="s">
        <v>48</v>
      </c>
      <c r="K24" s="1" t="s">
        <v>36</v>
      </c>
      <c r="L24" s="1">
        <v>30</v>
      </c>
      <c r="M24" s="1" t="s">
        <v>167</v>
      </c>
      <c r="N24" s="2">
        <v>44943</v>
      </c>
      <c r="O24" s="3">
        <v>20232110078631</v>
      </c>
      <c r="P24" s="4">
        <v>44965</v>
      </c>
      <c r="Q24" s="3">
        <f t="shared" si="0"/>
        <v>16</v>
      </c>
      <c r="R24" s="3">
        <f>NETWORKDAYS(N24,P24,AL24:AO24:AP24:AQ24:AR24:AS24:AT24:AU24:AV24:AW24:AX24:AY24)</f>
        <v>17</v>
      </c>
      <c r="S24" s="24" t="s">
        <v>50</v>
      </c>
      <c r="T24" s="1" t="s">
        <v>168</v>
      </c>
      <c r="U24" s="2">
        <v>45124</v>
      </c>
      <c r="V24" s="1" t="s">
        <v>40</v>
      </c>
      <c r="W24" s="1" t="s">
        <v>41</v>
      </c>
      <c r="X24" s="1" t="s">
        <v>42</v>
      </c>
      <c r="Y24" s="1"/>
      <c r="Z24" s="9"/>
      <c r="AA24" s="9"/>
      <c r="AB24" s="9"/>
      <c r="AC24" s="9"/>
      <c r="AD24" s="9"/>
      <c r="AE24" s="9"/>
      <c r="AF24" s="9"/>
      <c r="AG24" s="9"/>
      <c r="AH24" s="9"/>
      <c r="AI24" s="9"/>
      <c r="AJ24" s="9"/>
      <c r="AK24" s="9"/>
      <c r="AL24" s="10">
        <v>44935</v>
      </c>
      <c r="AM24" s="10">
        <v>45005</v>
      </c>
      <c r="AN24" s="10">
        <v>45022</v>
      </c>
      <c r="AO24" s="10">
        <v>45023</v>
      </c>
      <c r="AP24" s="10">
        <v>45047</v>
      </c>
      <c r="AQ24" s="10">
        <v>45068</v>
      </c>
      <c r="AR24" s="10">
        <v>45089</v>
      </c>
      <c r="AS24" s="10">
        <v>45096</v>
      </c>
      <c r="AT24" s="10">
        <v>45110</v>
      </c>
      <c r="AU24" s="10">
        <v>45127</v>
      </c>
      <c r="AV24" s="10">
        <v>45145</v>
      </c>
      <c r="AW24" s="10">
        <v>45159</v>
      </c>
      <c r="AX24" s="10">
        <v>45215</v>
      </c>
      <c r="AY24" s="10">
        <v>45236</v>
      </c>
    </row>
    <row r="25" spans="1:51" ht="45" x14ac:dyDescent="0.25">
      <c r="A25" s="1" t="s">
        <v>26</v>
      </c>
      <c r="B25" s="1" t="s">
        <v>27</v>
      </c>
      <c r="C25" s="1" t="s">
        <v>60</v>
      </c>
      <c r="D25" s="1" t="s">
        <v>169</v>
      </c>
      <c r="E25" s="1" t="s">
        <v>80</v>
      </c>
      <c r="F25" s="1" t="s">
        <v>75</v>
      </c>
      <c r="G25" s="1" t="s">
        <v>170</v>
      </c>
      <c r="H25" s="1" t="s">
        <v>47</v>
      </c>
      <c r="I25" s="1" t="s">
        <v>34</v>
      </c>
      <c r="J25" s="1" t="s">
        <v>48</v>
      </c>
      <c r="K25" s="1" t="s">
        <v>82</v>
      </c>
      <c r="L25" s="1">
        <v>15</v>
      </c>
      <c r="M25" s="1" t="s">
        <v>171</v>
      </c>
      <c r="N25" s="2">
        <v>44943</v>
      </c>
      <c r="O25" s="3">
        <v>20232110078531</v>
      </c>
      <c r="P25" s="4">
        <v>44956</v>
      </c>
      <c r="Q25" s="3">
        <f t="shared" si="0"/>
        <v>9</v>
      </c>
      <c r="R25" s="3">
        <f>NETWORKDAYS(N25,P25,AL25:AO25:AP25:AQ25:AR25:AS25:AT25:AU25:AV25:AW25:AX25:AY25)</f>
        <v>10</v>
      </c>
      <c r="S25" s="24" t="s">
        <v>50</v>
      </c>
      <c r="T25" s="1" t="s">
        <v>172</v>
      </c>
      <c r="U25" s="2">
        <v>44956</v>
      </c>
      <c r="V25" s="1" t="s">
        <v>40</v>
      </c>
      <c r="W25" s="1" t="s">
        <v>41</v>
      </c>
      <c r="X25" s="1" t="s">
        <v>42</v>
      </c>
      <c r="Y25" s="1" t="s">
        <v>42</v>
      </c>
      <c r="Z25" s="9"/>
      <c r="AA25" s="9"/>
      <c r="AB25" s="9"/>
      <c r="AC25" s="9"/>
      <c r="AD25" s="9"/>
      <c r="AE25" s="9"/>
      <c r="AF25" s="9"/>
      <c r="AG25" s="9"/>
      <c r="AH25" s="9"/>
      <c r="AI25" s="9"/>
      <c r="AJ25" s="9"/>
      <c r="AK25" s="9"/>
      <c r="AL25" s="10">
        <v>44935</v>
      </c>
      <c r="AM25" s="10">
        <v>45005</v>
      </c>
      <c r="AN25" s="10">
        <v>45022</v>
      </c>
      <c r="AO25" s="10">
        <v>45023</v>
      </c>
      <c r="AP25" s="10">
        <v>45047</v>
      </c>
      <c r="AQ25" s="10">
        <v>45068</v>
      </c>
      <c r="AR25" s="10">
        <v>45089</v>
      </c>
      <c r="AS25" s="10">
        <v>45096</v>
      </c>
      <c r="AT25" s="10">
        <v>45110</v>
      </c>
      <c r="AU25" s="10">
        <v>45127</v>
      </c>
      <c r="AV25" s="10">
        <v>45145</v>
      </c>
      <c r="AW25" s="10">
        <v>45159</v>
      </c>
      <c r="AX25" s="10">
        <v>45215</v>
      </c>
      <c r="AY25" s="10">
        <v>45236</v>
      </c>
    </row>
    <row r="26" spans="1:51" ht="67.5" x14ac:dyDescent="0.25">
      <c r="A26" s="1" t="s">
        <v>26</v>
      </c>
      <c r="B26" s="1" t="s">
        <v>27</v>
      </c>
      <c r="C26" s="1" t="s">
        <v>85</v>
      </c>
      <c r="D26" s="1" t="s">
        <v>173</v>
      </c>
      <c r="E26" s="1" t="s">
        <v>87</v>
      </c>
      <c r="F26" s="1" t="s">
        <v>68</v>
      </c>
      <c r="G26" s="1" t="s">
        <v>174</v>
      </c>
      <c r="H26" s="1" t="s">
        <v>154</v>
      </c>
      <c r="I26" s="1" t="s">
        <v>90</v>
      </c>
      <c r="J26" s="1" t="s">
        <v>91</v>
      </c>
      <c r="K26" s="1" t="s">
        <v>92</v>
      </c>
      <c r="L26" s="1">
        <v>10</v>
      </c>
      <c r="M26" s="1" t="s">
        <v>175</v>
      </c>
      <c r="N26" s="2">
        <v>44944</v>
      </c>
      <c r="O26" s="3"/>
      <c r="P26" s="4">
        <v>45103</v>
      </c>
      <c r="Q26" s="3">
        <f t="shared" si="0"/>
        <v>106</v>
      </c>
      <c r="R26" s="3">
        <f>NETWORKDAYS(N26,P26,AL26:AO26:AP26:AQ26:AR26:AS26:AT26:AU26:AV26:AW26:AX26:AY26)</f>
        <v>107</v>
      </c>
      <c r="S26" s="25" t="s">
        <v>139</v>
      </c>
      <c r="T26" s="1" t="s">
        <v>176</v>
      </c>
      <c r="U26" s="2"/>
      <c r="V26" s="1"/>
      <c r="W26" s="1"/>
      <c r="X26" s="1"/>
      <c r="Y26" s="1" t="s">
        <v>177</v>
      </c>
      <c r="Z26" s="9"/>
      <c r="AA26" s="9"/>
      <c r="AB26" s="9"/>
      <c r="AC26" s="9"/>
      <c r="AD26" s="9"/>
      <c r="AE26" s="9"/>
      <c r="AF26" s="9"/>
      <c r="AG26" s="9"/>
      <c r="AH26" s="9"/>
      <c r="AI26" s="9"/>
      <c r="AJ26" s="9"/>
      <c r="AK26" s="9"/>
      <c r="AL26" s="10">
        <v>44935</v>
      </c>
      <c r="AM26" s="10">
        <v>45005</v>
      </c>
      <c r="AN26" s="10">
        <v>45022</v>
      </c>
      <c r="AO26" s="10">
        <v>45023</v>
      </c>
      <c r="AP26" s="10">
        <v>45047</v>
      </c>
      <c r="AQ26" s="10">
        <v>45068</v>
      </c>
      <c r="AR26" s="10">
        <v>45089</v>
      </c>
      <c r="AS26" s="10">
        <v>45096</v>
      </c>
      <c r="AT26" s="10">
        <v>45110</v>
      </c>
      <c r="AU26" s="10">
        <v>45127</v>
      </c>
      <c r="AV26" s="10">
        <v>45145</v>
      </c>
      <c r="AW26" s="10">
        <v>45159</v>
      </c>
      <c r="AX26" s="10">
        <v>45215</v>
      </c>
      <c r="AY26" s="10">
        <v>45236</v>
      </c>
    </row>
    <row r="27" spans="1:51" ht="45" x14ac:dyDescent="0.25">
      <c r="A27" s="1" t="s">
        <v>26</v>
      </c>
      <c r="B27" s="1" t="s">
        <v>27</v>
      </c>
      <c r="C27" s="1" t="s">
        <v>60</v>
      </c>
      <c r="D27" s="1" t="s">
        <v>178</v>
      </c>
      <c r="E27" s="1" t="s">
        <v>53</v>
      </c>
      <c r="F27" s="1" t="s">
        <v>31</v>
      </c>
      <c r="G27" s="1" t="s">
        <v>161</v>
      </c>
      <c r="H27" s="1" t="s">
        <v>63</v>
      </c>
      <c r="I27" s="1" t="s">
        <v>34</v>
      </c>
      <c r="J27" s="1" t="s">
        <v>64</v>
      </c>
      <c r="K27" s="1" t="s">
        <v>55</v>
      </c>
      <c r="L27" s="1">
        <v>15</v>
      </c>
      <c r="M27" s="1" t="s">
        <v>179</v>
      </c>
      <c r="N27" s="2">
        <v>44944</v>
      </c>
      <c r="O27" s="3">
        <v>20232150081371</v>
      </c>
      <c r="P27" s="4">
        <v>45002</v>
      </c>
      <c r="Q27" s="3">
        <f t="shared" si="0"/>
        <v>42</v>
      </c>
      <c r="R27" s="3">
        <f>NETWORKDAYS(N27,P27,AL27:AO27:AP27:AQ27:AR27:AS27:AT27:AU27:AV27:AW27:AX27:AY27)</f>
        <v>43</v>
      </c>
      <c r="S27" s="23" t="s">
        <v>38</v>
      </c>
      <c r="T27" s="1" t="s">
        <v>180</v>
      </c>
      <c r="U27" s="2">
        <v>45033</v>
      </c>
      <c r="V27" s="1" t="s">
        <v>40</v>
      </c>
      <c r="W27" s="1" t="s">
        <v>41</v>
      </c>
      <c r="X27" s="1" t="s">
        <v>42</v>
      </c>
      <c r="Y27" s="1" t="s">
        <v>42</v>
      </c>
      <c r="Z27" s="9"/>
      <c r="AA27" s="9"/>
      <c r="AB27" s="9"/>
      <c r="AC27" s="9"/>
      <c r="AD27" s="9"/>
      <c r="AE27" s="9"/>
      <c r="AF27" s="9"/>
      <c r="AG27" s="9"/>
      <c r="AH27" s="9"/>
      <c r="AI27" s="9"/>
      <c r="AJ27" s="9"/>
      <c r="AK27" s="9"/>
      <c r="AL27" s="10">
        <v>44935</v>
      </c>
      <c r="AM27" s="10">
        <v>45005</v>
      </c>
      <c r="AN27" s="10">
        <v>45022</v>
      </c>
      <c r="AO27" s="10">
        <v>45023</v>
      </c>
      <c r="AP27" s="10">
        <v>45047</v>
      </c>
      <c r="AQ27" s="10">
        <v>45068</v>
      </c>
      <c r="AR27" s="10">
        <v>45089</v>
      </c>
      <c r="AS27" s="10">
        <v>45096</v>
      </c>
      <c r="AT27" s="10">
        <v>45110</v>
      </c>
      <c r="AU27" s="10">
        <v>45127</v>
      </c>
      <c r="AV27" s="10">
        <v>45145</v>
      </c>
      <c r="AW27" s="10">
        <v>45159</v>
      </c>
      <c r="AX27" s="10">
        <v>45215</v>
      </c>
      <c r="AY27" s="10">
        <v>45236</v>
      </c>
    </row>
    <row r="28" spans="1:51" ht="45" x14ac:dyDescent="0.25">
      <c r="A28" s="1" t="s">
        <v>26</v>
      </c>
      <c r="B28" s="1" t="s">
        <v>27</v>
      </c>
      <c r="C28" s="1" t="s">
        <v>85</v>
      </c>
      <c r="D28" s="1" t="s">
        <v>181</v>
      </c>
      <c r="E28" s="1" t="s">
        <v>87</v>
      </c>
      <c r="F28" s="1" t="s">
        <v>68</v>
      </c>
      <c r="G28" s="1" t="s">
        <v>182</v>
      </c>
      <c r="H28" s="1" t="s">
        <v>47</v>
      </c>
      <c r="I28" s="1" t="s">
        <v>34</v>
      </c>
      <c r="J28" s="1" t="s">
        <v>48</v>
      </c>
      <c r="K28" s="1" t="s">
        <v>183</v>
      </c>
      <c r="L28" s="1">
        <v>5</v>
      </c>
      <c r="M28" s="1" t="s">
        <v>184</v>
      </c>
      <c r="N28" s="2">
        <v>44945</v>
      </c>
      <c r="O28" s="3"/>
      <c r="P28" s="4">
        <v>45124</v>
      </c>
      <c r="Q28" s="3">
        <f t="shared" si="0"/>
        <v>119</v>
      </c>
      <c r="R28" s="3">
        <f>NETWORKDAYS(N28,P28,AL28:AO28:AP28:AQ28:AR28:AS28:AT28:AU28:AV28:AW28:AX28:AY28)</f>
        <v>120</v>
      </c>
      <c r="S28" s="25" t="s">
        <v>139</v>
      </c>
      <c r="T28" s="1" t="s">
        <v>185</v>
      </c>
      <c r="U28" s="2"/>
      <c r="V28" s="1"/>
      <c r="W28" s="1"/>
      <c r="X28" s="1"/>
      <c r="Y28" s="1" t="s">
        <v>186</v>
      </c>
      <c r="Z28" s="9"/>
      <c r="AA28" s="9"/>
      <c r="AB28" s="9"/>
      <c r="AC28" s="9"/>
      <c r="AD28" s="9"/>
      <c r="AE28" s="9"/>
      <c r="AF28" s="9"/>
      <c r="AG28" s="9"/>
      <c r="AH28" s="9"/>
      <c r="AI28" s="9"/>
      <c r="AJ28" s="9"/>
      <c r="AK28" s="9"/>
      <c r="AL28" s="10">
        <v>44935</v>
      </c>
      <c r="AM28" s="10">
        <v>45005</v>
      </c>
      <c r="AN28" s="10">
        <v>45022</v>
      </c>
      <c r="AO28" s="10">
        <v>45023</v>
      </c>
      <c r="AP28" s="10">
        <v>45047</v>
      </c>
      <c r="AQ28" s="10">
        <v>45068</v>
      </c>
      <c r="AR28" s="10">
        <v>45089</v>
      </c>
      <c r="AS28" s="10">
        <v>45096</v>
      </c>
      <c r="AT28" s="10">
        <v>45110</v>
      </c>
      <c r="AU28" s="10">
        <v>45127</v>
      </c>
      <c r="AV28" s="10">
        <v>45145</v>
      </c>
      <c r="AW28" s="10">
        <v>45159</v>
      </c>
      <c r="AX28" s="10">
        <v>45215</v>
      </c>
      <c r="AY28" s="10">
        <v>45236</v>
      </c>
    </row>
    <row r="29" spans="1:51" ht="45" x14ac:dyDescent="0.25">
      <c r="A29" s="1" t="s">
        <v>26</v>
      </c>
      <c r="B29" s="1" t="s">
        <v>27</v>
      </c>
      <c r="C29" s="1" t="s">
        <v>121</v>
      </c>
      <c r="D29" s="1" t="s">
        <v>187</v>
      </c>
      <c r="E29" s="1" t="s">
        <v>53</v>
      </c>
      <c r="F29" s="1" t="s">
        <v>31</v>
      </c>
      <c r="G29" s="1" t="s">
        <v>188</v>
      </c>
      <c r="H29" s="1" t="s">
        <v>128</v>
      </c>
      <c r="I29" s="1" t="s">
        <v>34</v>
      </c>
      <c r="J29" s="1" t="s">
        <v>129</v>
      </c>
      <c r="K29" s="1" t="s">
        <v>36</v>
      </c>
      <c r="L29" s="1">
        <v>30</v>
      </c>
      <c r="M29" s="1" t="s">
        <v>189</v>
      </c>
      <c r="N29" s="2">
        <v>44945</v>
      </c>
      <c r="O29" s="3" t="s">
        <v>190</v>
      </c>
      <c r="P29" s="4">
        <v>45043</v>
      </c>
      <c r="Q29" s="3">
        <f t="shared" si="0"/>
        <v>67</v>
      </c>
      <c r="R29" s="3">
        <f>NETWORKDAYS(N29,P29,AL29:AO29:AP29:AQ29:AR29:AS29:AT29:AU29:AV29:AW29:AX29:AY29)</f>
        <v>68</v>
      </c>
      <c r="S29" s="23" t="s">
        <v>38</v>
      </c>
      <c r="T29" s="1" t="s">
        <v>191</v>
      </c>
      <c r="U29" s="2">
        <v>45043</v>
      </c>
      <c r="V29" s="1" t="s">
        <v>40</v>
      </c>
      <c r="W29" s="1" t="s">
        <v>41</v>
      </c>
      <c r="X29" s="1" t="s">
        <v>42</v>
      </c>
      <c r="Y29" s="1" t="s">
        <v>42</v>
      </c>
      <c r="Z29" s="9"/>
      <c r="AA29" s="9"/>
      <c r="AB29" s="9"/>
      <c r="AC29" s="9"/>
      <c r="AD29" s="9"/>
      <c r="AE29" s="9"/>
      <c r="AF29" s="9"/>
      <c r="AG29" s="9"/>
      <c r="AH29" s="9"/>
      <c r="AI29" s="9"/>
      <c r="AJ29" s="9"/>
      <c r="AK29" s="9"/>
      <c r="AL29" s="10">
        <v>44935</v>
      </c>
      <c r="AM29" s="10">
        <v>45005</v>
      </c>
      <c r="AN29" s="10">
        <v>45022</v>
      </c>
      <c r="AO29" s="10">
        <v>45023</v>
      </c>
      <c r="AP29" s="10">
        <v>45047</v>
      </c>
      <c r="AQ29" s="10">
        <v>45068</v>
      </c>
      <c r="AR29" s="10">
        <v>45089</v>
      </c>
      <c r="AS29" s="10">
        <v>45096</v>
      </c>
      <c r="AT29" s="10">
        <v>45110</v>
      </c>
      <c r="AU29" s="10">
        <v>45127</v>
      </c>
      <c r="AV29" s="10">
        <v>45145</v>
      </c>
      <c r="AW29" s="10">
        <v>45159</v>
      </c>
      <c r="AX29" s="10">
        <v>45215</v>
      </c>
      <c r="AY29" s="10">
        <v>45236</v>
      </c>
    </row>
    <row r="30" spans="1:51" ht="45" x14ac:dyDescent="0.25">
      <c r="A30" s="1" t="s">
        <v>26</v>
      </c>
      <c r="B30" s="1" t="s">
        <v>27</v>
      </c>
      <c r="C30" s="1" t="s">
        <v>85</v>
      </c>
      <c r="D30" s="1" t="s">
        <v>152</v>
      </c>
      <c r="E30" s="1" t="s">
        <v>87</v>
      </c>
      <c r="F30" s="1" t="s">
        <v>31</v>
      </c>
      <c r="G30" s="1" t="s">
        <v>192</v>
      </c>
      <c r="H30" s="1" t="s">
        <v>47</v>
      </c>
      <c r="I30" s="1" t="s">
        <v>34</v>
      </c>
      <c r="J30" s="1" t="s">
        <v>48</v>
      </c>
      <c r="K30" s="1" t="s">
        <v>183</v>
      </c>
      <c r="L30" s="1">
        <v>5</v>
      </c>
      <c r="M30" s="1" t="s">
        <v>193</v>
      </c>
      <c r="N30" s="2">
        <v>44945</v>
      </c>
      <c r="O30" s="3"/>
      <c r="P30" s="4">
        <v>45124</v>
      </c>
      <c r="Q30" s="3">
        <f t="shared" si="0"/>
        <v>119</v>
      </c>
      <c r="R30" s="3">
        <f>NETWORKDAYS(N30,P30,AL30:AO30:AP30:AQ30:AR30:AS30:AT30:AU30:AV30:AW30:AX30:AY30)</f>
        <v>120</v>
      </c>
      <c r="S30" s="25" t="s">
        <v>139</v>
      </c>
      <c r="T30" s="1" t="s">
        <v>194</v>
      </c>
      <c r="U30" s="2"/>
      <c r="V30" s="1"/>
      <c r="W30" s="1"/>
      <c r="X30" s="1"/>
      <c r="Y30" s="1" t="s">
        <v>186</v>
      </c>
      <c r="Z30" s="9"/>
      <c r="AA30" s="9"/>
      <c r="AB30" s="9"/>
      <c r="AC30" s="9"/>
      <c r="AD30" s="9"/>
      <c r="AE30" s="9"/>
      <c r="AF30" s="9"/>
      <c r="AG30" s="9"/>
      <c r="AH30" s="9"/>
      <c r="AI30" s="9"/>
      <c r="AJ30" s="9"/>
      <c r="AK30" s="9"/>
      <c r="AL30" s="10">
        <v>44935</v>
      </c>
      <c r="AM30" s="10">
        <v>45005</v>
      </c>
      <c r="AN30" s="10">
        <v>45022</v>
      </c>
      <c r="AO30" s="10">
        <v>45023</v>
      </c>
      <c r="AP30" s="10">
        <v>45047</v>
      </c>
      <c r="AQ30" s="10">
        <v>45068</v>
      </c>
      <c r="AR30" s="10">
        <v>45089</v>
      </c>
      <c r="AS30" s="10">
        <v>45096</v>
      </c>
      <c r="AT30" s="10">
        <v>45110</v>
      </c>
      <c r="AU30" s="10">
        <v>45127</v>
      </c>
      <c r="AV30" s="10">
        <v>45145</v>
      </c>
      <c r="AW30" s="10">
        <v>45159</v>
      </c>
      <c r="AX30" s="10">
        <v>45215</v>
      </c>
      <c r="AY30" s="10">
        <v>45236</v>
      </c>
    </row>
    <row r="31" spans="1:51" ht="45" x14ac:dyDescent="0.25">
      <c r="A31" s="1" t="s">
        <v>26</v>
      </c>
      <c r="B31" s="1" t="s">
        <v>195</v>
      </c>
      <c r="C31" s="1" t="s">
        <v>196</v>
      </c>
      <c r="D31" s="1" t="s">
        <v>197</v>
      </c>
      <c r="E31" s="1" t="s">
        <v>30</v>
      </c>
      <c r="F31" s="1" t="s">
        <v>31</v>
      </c>
      <c r="G31" s="1" t="s">
        <v>198</v>
      </c>
      <c r="H31" s="1" t="s">
        <v>47</v>
      </c>
      <c r="I31" s="1" t="s">
        <v>34</v>
      </c>
      <c r="J31" s="1" t="s">
        <v>48</v>
      </c>
      <c r="K31" s="1" t="s">
        <v>82</v>
      </c>
      <c r="L31" s="1">
        <v>15</v>
      </c>
      <c r="M31" s="1" t="s">
        <v>199</v>
      </c>
      <c r="N31" s="2">
        <v>44946</v>
      </c>
      <c r="O31" s="3">
        <v>20232110078621</v>
      </c>
      <c r="P31" s="4">
        <v>44965</v>
      </c>
      <c r="Q31" s="3">
        <f t="shared" si="0"/>
        <v>13</v>
      </c>
      <c r="R31" s="3">
        <f>NETWORKDAYS(N31,P31,AL31:AO31:AP31:AQ31:AR31:AS31:AT31:AU31:AV31:AW31:AX31:AY31)</f>
        <v>14</v>
      </c>
      <c r="S31" s="24" t="s">
        <v>50</v>
      </c>
      <c r="T31" s="1" t="s">
        <v>200</v>
      </c>
      <c r="U31" s="2">
        <v>45124</v>
      </c>
      <c r="V31" s="1" t="s">
        <v>40</v>
      </c>
      <c r="W31" s="1" t="s">
        <v>41</v>
      </c>
      <c r="X31" s="1" t="s">
        <v>42</v>
      </c>
      <c r="Y31" s="1"/>
      <c r="Z31" s="9"/>
      <c r="AA31" s="9"/>
      <c r="AB31" s="9"/>
      <c r="AC31" s="9"/>
      <c r="AD31" s="9"/>
      <c r="AE31" s="9"/>
      <c r="AF31" s="9"/>
      <c r="AG31" s="9"/>
      <c r="AH31" s="9"/>
      <c r="AI31" s="9"/>
      <c r="AJ31" s="9"/>
      <c r="AK31" s="9"/>
      <c r="AL31" s="10">
        <v>44935</v>
      </c>
      <c r="AM31" s="10">
        <v>45005</v>
      </c>
      <c r="AN31" s="10">
        <v>45022</v>
      </c>
      <c r="AO31" s="10">
        <v>45023</v>
      </c>
      <c r="AP31" s="10">
        <v>45047</v>
      </c>
      <c r="AQ31" s="10">
        <v>45068</v>
      </c>
      <c r="AR31" s="10">
        <v>45089</v>
      </c>
      <c r="AS31" s="10">
        <v>45096</v>
      </c>
      <c r="AT31" s="10">
        <v>45110</v>
      </c>
      <c r="AU31" s="10">
        <v>45127</v>
      </c>
      <c r="AV31" s="10">
        <v>45145</v>
      </c>
      <c r="AW31" s="10">
        <v>45159</v>
      </c>
      <c r="AX31" s="10">
        <v>45215</v>
      </c>
      <c r="AY31" s="10">
        <v>45236</v>
      </c>
    </row>
    <row r="32" spans="1:51" ht="45" x14ac:dyDescent="0.25">
      <c r="A32" s="1" t="s">
        <v>26</v>
      </c>
      <c r="B32" s="1" t="s">
        <v>27</v>
      </c>
      <c r="C32" s="1" t="s">
        <v>85</v>
      </c>
      <c r="D32" s="1" t="s">
        <v>201</v>
      </c>
      <c r="E32" s="1" t="s">
        <v>53</v>
      </c>
      <c r="F32" s="1" t="s">
        <v>31</v>
      </c>
      <c r="G32" s="1" t="s">
        <v>202</v>
      </c>
      <c r="H32" s="1" t="s">
        <v>47</v>
      </c>
      <c r="I32" s="1" t="s">
        <v>34</v>
      </c>
      <c r="J32" s="1" t="s">
        <v>48</v>
      </c>
      <c r="K32" s="1" t="s">
        <v>82</v>
      </c>
      <c r="L32" s="1">
        <v>15</v>
      </c>
      <c r="M32" s="1" t="s">
        <v>203</v>
      </c>
      <c r="N32" s="2">
        <v>44946</v>
      </c>
      <c r="O32" s="3">
        <v>20232110078581</v>
      </c>
      <c r="P32" s="4">
        <v>44965</v>
      </c>
      <c r="Q32" s="3">
        <f>R32-1</f>
        <v>13</v>
      </c>
      <c r="R32" s="3">
        <f>NETWORKDAYS(N32,P32,AL32:AO32:AP32:AQ32:AR32:AS32:AT32:AU32:AV32:AW32:AX32:AY32)</f>
        <v>14</v>
      </c>
      <c r="S32" s="24" t="s">
        <v>50</v>
      </c>
      <c r="T32" s="1" t="s">
        <v>204</v>
      </c>
      <c r="U32" s="2">
        <v>45124</v>
      </c>
      <c r="V32" s="1" t="s">
        <v>40</v>
      </c>
      <c r="W32" s="1" t="s">
        <v>41</v>
      </c>
      <c r="X32" s="1" t="s">
        <v>42</v>
      </c>
      <c r="Y32" s="1"/>
      <c r="Z32" s="9"/>
      <c r="AA32" s="9"/>
      <c r="AB32" s="9"/>
      <c r="AC32" s="9"/>
      <c r="AD32" s="9"/>
      <c r="AE32" s="9"/>
      <c r="AF32" s="9"/>
      <c r="AG32" s="9"/>
      <c r="AH32" s="9"/>
      <c r="AI32" s="9"/>
      <c r="AJ32" s="9"/>
      <c r="AK32" s="9"/>
      <c r="AL32" s="10">
        <v>44935</v>
      </c>
      <c r="AM32" s="10">
        <v>45005</v>
      </c>
      <c r="AN32" s="10">
        <v>45022</v>
      </c>
      <c r="AO32" s="10">
        <v>45023</v>
      </c>
      <c r="AP32" s="10">
        <v>45047</v>
      </c>
      <c r="AQ32" s="10">
        <v>45068</v>
      </c>
      <c r="AR32" s="10">
        <v>45089</v>
      </c>
      <c r="AS32" s="10">
        <v>45096</v>
      </c>
      <c r="AT32" s="10">
        <v>45110</v>
      </c>
      <c r="AU32" s="10">
        <v>45127</v>
      </c>
      <c r="AV32" s="10">
        <v>45145</v>
      </c>
      <c r="AW32" s="10">
        <v>45159</v>
      </c>
      <c r="AX32" s="10">
        <v>45215</v>
      </c>
      <c r="AY32" s="10">
        <v>45236</v>
      </c>
    </row>
    <row r="33" spans="1:51" ht="78.75" x14ac:dyDescent="0.25">
      <c r="A33" s="1" t="s">
        <v>26</v>
      </c>
      <c r="B33" s="1" t="s">
        <v>27</v>
      </c>
      <c r="C33" s="1" t="s">
        <v>85</v>
      </c>
      <c r="D33" s="1" t="s">
        <v>205</v>
      </c>
      <c r="E33" s="1" t="s">
        <v>87</v>
      </c>
      <c r="F33" s="1" t="s">
        <v>106</v>
      </c>
      <c r="G33" s="1" t="s">
        <v>206</v>
      </c>
      <c r="H33" s="1" t="s">
        <v>154</v>
      </c>
      <c r="I33" s="1" t="s">
        <v>207</v>
      </c>
      <c r="J33" s="5" t="s">
        <v>208</v>
      </c>
      <c r="K33" s="1" t="s">
        <v>92</v>
      </c>
      <c r="L33" s="1">
        <v>10</v>
      </c>
      <c r="M33" s="1" t="s">
        <v>209</v>
      </c>
      <c r="N33" s="2">
        <v>44949</v>
      </c>
      <c r="O33" s="3" t="s">
        <v>42</v>
      </c>
      <c r="P33" s="4">
        <v>44986</v>
      </c>
      <c r="Q33" s="3">
        <f t="shared" si="0"/>
        <v>27</v>
      </c>
      <c r="R33" s="3">
        <f>NETWORKDAYS(N33,P33,AL33:AO33:AP33:AQ33:AR33:AS33:AT33:AU33:AV33:AW33:AX33:AY33)</f>
        <v>28</v>
      </c>
      <c r="S33" s="23" t="s">
        <v>38</v>
      </c>
      <c r="T33" s="1" t="s">
        <v>210</v>
      </c>
      <c r="U33" s="2" t="s">
        <v>42</v>
      </c>
      <c r="V33" s="1" t="s">
        <v>42</v>
      </c>
      <c r="W33" s="1" t="s">
        <v>41</v>
      </c>
      <c r="X33" s="1" t="s">
        <v>42</v>
      </c>
      <c r="Y33" s="1" t="s">
        <v>211</v>
      </c>
      <c r="Z33" s="9"/>
      <c r="AA33" s="9"/>
      <c r="AB33" s="9"/>
      <c r="AC33" s="9"/>
      <c r="AD33" s="9"/>
      <c r="AE33" s="9"/>
      <c r="AF33" s="9"/>
      <c r="AG33" s="9"/>
      <c r="AH33" s="9"/>
      <c r="AI33" s="9"/>
      <c r="AJ33" s="9"/>
      <c r="AK33" s="9"/>
      <c r="AL33" s="10">
        <v>44935</v>
      </c>
      <c r="AM33" s="10">
        <v>45005</v>
      </c>
      <c r="AN33" s="10">
        <v>45022</v>
      </c>
      <c r="AO33" s="10">
        <v>45023</v>
      </c>
      <c r="AP33" s="10">
        <v>45047</v>
      </c>
      <c r="AQ33" s="10">
        <v>45068</v>
      </c>
      <c r="AR33" s="10">
        <v>45089</v>
      </c>
      <c r="AS33" s="10">
        <v>45096</v>
      </c>
      <c r="AT33" s="10">
        <v>45110</v>
      </c>
      <c r="AU33" s="10">
        <v>45127</v>
      </c>
      <c r="AV33" s="10">
        <v>45145</v>
      </c>
      <c r="AW33" s="10">
        <v>45159</v>
      </c>
      <c r="AX33" s="10">
        <v>45215</v>
      </c>
      <c r="AY33" s="10">
        <v>45236</v>
      </c>
    </row>
    <row r="34" spans="1:51" ht="45" x14ac:dyDescent="0.25">
      <c r="A34" s="1" t="s">
        <v>26</v>
      </c>
      <c r="B34" s="1" t="s">
        <v>27</v>
      </c>
      <c r="C34" s="1" t="s">
        <v>73</v>
      </c>
      <c r="D34" s="1" t="s">
        <v>212</v>
      </c>
      <c r="E34" s="1" t="s">
        <v>213</v>
      </c>
      <c r="F34" s="1" t="s">
        <v>31</v>
      </c>
      <c r="G34" s="1" t="s">
        <v>214</v>
      </c>
      <c r="H34" s="1" t="s">
        <v>47</v>
      </c>
      <c r="I34" s="1" t="s">
        <v>34</v>
      </c>
      <c r="J34" s="1" t="s">
        <v>48</v>
      </c>
      <c r="K34" s="1" t="s">
        <v>55</v>
      </c>
      <c r="L34" s="1">
        <v>15</v>
      </c>
      <c r="M34" s="1" t="s">
        <v>215</v>
      </c>
      <c r="N34" s="2">
        <v>44949</v>
      </c>
      <c r="O34" s="3">
        <v>20232110078591</v>
      </c>
      <c r="P34" s="4">
        <v>44957</v>
      </c>
      <c r="Q34" s="3">
        <f t="shared" si="0"/>
        <v>6</v>
      </c>
      <c r="R34" s="3">
        <f>NETWORKDAYS(N34,P34,AL34:AO34:AP34:AQ34:AR34:AS34:AT34:AU34:AV34:AW34:AX34:AY34)</f>
        <v>7</v>
      </c>
      <c r="S34" s="24" t="s">
        <v>50</v>
      </c>
      <c r="T34" s="1" t="s">
        <v>216</v>
      </c>
      <c r="U34" s="2">
        <v>44965</v>
      </c>
      <c r="V34" s="1" t="s">
        <v>40</v>
      </c>
      <c r="W34" s="1" t="s">
        <v>41</v>
      </c>
      <c r="X34" s="1" t="s">
        <v>42</v>
      </c>
      <c r="Y34" s="1" t="s">
        <v>42</v>
      </c>
      <c r="Z34" s="9"/>
      <c r="AA34" s="9"/>
      <c r="AB34" s="9"/>
      <c r="AC34" s="9"/>
      <c r="AD34" s="9"/>
      <c r="AE34" s="9"/>
      <c r="AF34" s="9"/>
      <c r="AG34" s="9"/>
      <c r="AH34" s="9"/>
      <c r="AI34" s="9"/>
      <c r="AJ34" s="9"/>
      <c r="AK34" s="9"/>
      <c r="AL34" s="10">
        <v>44935</v>
      </c>
      <c r="AM34" s="10">
        <v>45005</v>
      </c>
      <c r="AN34" s="10">
        <v>45022</v>
      </c>
      <c r="AO34" s="10">
        <v>45023</v>
      </c>
      <c r="AP34" s="10">
        <v>45047</v>
      </c>
      <c r="AQ34" s="10">
        <v>45068</v>
      </c>
      <c r="AR34" s="10">
        <v>45089</v>
      </c>
      <c r="AS34" s="10">
        <v>45096</v>
      </c>
      <c r="AT34" s="10">
        <v>45110</v>
      </c>
      <c r="AU34" s="10">
        <v>45127</v>
      </c>
      <c r="AV34" s="10">
        <v>45145</v>
      </c>
      <c r="AW34" s="10">
        <v>45159</v>
      </c>
      <c r="AX34" s="10">
        <v>45215</v>
      </c>
      <c r="AY34" s="10">
        <v>45236</v>
      </c>
    </row>
    <row r="35" spans="1:51" ht="45" x14ac:dyDescent="0.25">
      <c r="A35" s="1" t="s">
        <v>26</v>
      </c>
      <c r="B35" s="1" t="s">
        <v>27</v>
      </c>
      <c r="C35" s="1" t="s">
        <v>217</v>
      </c>
      <c r="D35" s="1" t="s">
        <v>218</v>
      </c>
      <c r="E35" s="1" t="s">
        <v>30</v>
      </c>
      <c r="F35" s="1" t="s">
        <v>31</v>
      </c>
      <c r="G35" s="1" t="s">
        <v>219</v>
      </c>
      <c r="H35" s="1" t="s">
        <v>47</v>
      </c>
      <c r="I35" s="1" t="s">
        <v>34</v>
      </c>
      <c r="J35" s="1" t="s">
        <v>48</v>
      </c>
      <c r="K35" s="1" t="s">
        <v>36</v>
      </c>
      <c r="L35" s="1">
        <v>30</v>
      </c>
      <c r="M35" s="1" t="s">
        <v>220</v>
      </c>
      <c r="N35" s="2">
        <v>44950</v>
      </c>
      <c r="O35" s="3">
        <v>20232110078711</v>
      </c>
      <c r="P35" s="4">
        <v>44970</v>
      </c>
      <c r="Q35" s="3">
        <f t="shared" si="0"/>
        <v>14</v>
      </c>
      <c r="R35" s="3">
        <f>NETWORKDAYS(N35,P35,AL35:AO35:AP35:AQ35:AR35:AS35:AT35:AU35:AV35:AW35:AX35:AY35)</f>
        <v>15</v>
      </c>
      <c r="S35" s="24" t="s">
        <v>50</v>
      </c>
      <c r="T35" s="1" t="s">
        <v>221</v>
      </c>
      <c r="U35" s="2">
        <v>45124</v>
      </c>
      <c r="V35" s="1" t="s">
        <v>40</v>
      </c>
      <c r="W35" s="1" t="s">
        <v>41</v>
      </c>
      <c r="X35" s="1" t="s">
        <v>42</v>
      </c>
      <c r="Y35" s="1"/>
      <c r="Z35" s="9"/>
      <c r="AA35" s="9"/>
      <c r="AB35" s="9"/>
      <c r="AC35" s="9"/>
      <c r="AD35" s="9"/>
      <c r="AE35" s="9"/>
      <c r="AF35" s="9"/>
      <c r="AG35" s="9"/>
      <c r="AH35" s="9"/>
      <c r="AI35" s="9"/>
      <c r="AJ35" s="9"/>
      <c r="AK35" s="9"/>
      <c r="AL35" s="10">
        <v>44935</v>
      </c>
      <c r="AM35" s="10">
        <v>45005</v>
      </c>
      <c r="AN35" s="10">
        <v>45022</v>
      </c>
      <c r="AO35" s="10">
        <v>45023</v>
      </c>
      <c r="AP35" s="10">
        <v>45047</v>
      </c>
      <c r="AQ35" s="10">
        <v>45068</v>
      </c>
      <c r="AR35" s="10">
        <v>45089</v>
      </c>
      <c r="AS35" s="10">
        <v>45096</v>
      </c>
      <c r="AT35" s="10">
        <v>45110</v>
      </c>
      <c r="AU35" s="10">
        <v>45127</v>
      </c>
      <c r="AV35" s="10">
        <v>45145</v>
      </c>
      <c r="AW35" s="10">
        <v>45159</v>
      </c>
      <c r="AX35" s="10">
        <v>45215</v>
      </c>
      <c r="AY35" s="10">
        <v>45236</v>
      </c>
    </row>
    <row r="36" spans="1:51" ht="45" x14ac:dyDescent="0.25">
      <c r="A36" s="1" t="s">
        <v>26</v>
      </c>
      <c r="B36" s="1" t="s">
        <v>27</v>
      </c>
      <c r="C36" s="1" t="s">
        <v>95</v>
      </c>
      <c r="D36" s="1" t="s">
        <v>222</v>
      </c>
      <c r="E36" s="1" t="s">
        <v>80</v>
      </c>
      <c r="F36" s="1" t="s">
        <v>75</v>
      </c>
      <c r="G36" s="1" t="s">
        <v>223</v>
      </c>
      <c r="H36" s="1" t="s">
        <v>47</v>
      </c>
      <c r="I36" s="1" t="s">
        <v>34</v>
      </c>
      <c r="J36" s="1" t="s">
        <v>48</v>
      </c>
      <c r="K36" s="1" t="s">
        <v>55</v>
      </c>
      <c r="L36" s="1">
        <v>15</v>
      </c>
      <c r="M36" s="1" t="s">
        <v>224</v>
      </c>
      <c r="N36" s="2">
        <v>44950</v>
      </c>
      <c r="O36" s="3">
        <v>20232110078601</v>
      </c>
      <c r="P36" s="4">
        <v>44957</v>
      </c>
      <c r="Q36" s="3">
        <f t="shared" si="0"/>
        <v>5</v>
      </c>
      <c r="R36" s="3">
        <f>NETWORKDAYS(N36,P36,AL36:AO36:AP36:AQ36:AR36:AS36:AT36:AU36:AV36:AW36:AX36:AY36)</f>
        <v>6</v>
      </c>
      <c r="S36" s="24" t="s">
        <v>50</v>
      </c>
      <c r="T36" s="1" t="s">
        <v>225</v>
      </c>
      <c r="U36" s="2">
        <v>44965</v>
      </c>
      <c r="V36" s="1" t="s">
        <v>40</v>
      </c>
      <c r="W36" s="1" t="s">
        <v>41</v>
      </c>
      <c r="X36" s="1" t="s">
        <v>42</v>
      </c>
      <c r="Y36" s="1" t="s">
        <v>42</v>
      </c>
      <c r="Z36" s="9"/>
      <c r="AA36" s="9"/>
      <c r="AB36" s="9"/>
      <c r="AC36" s="9"/>
      <c r="AD36" s="9"/>
      <c r="AE36" s="9"/>
      <c r="AF36" s="9"/>
      <c r="AG36" s="9"/>
      <c r="AH36" s="9"/>
      <c r="AI36" s="9"/>
      <c r="AJ36" s="9"/>
      <c r="AK36" s="9"/>
      <c r="AL36" s="10">
        <v>44935</v>
      </c>
      <c r="AM36" s="10">
        <v>45005</v>
      </c>
      <c r="AN36" s="10">
        <v>45022</v>
      </c>
      <c r="AO36" s="10">
        <v>45023</v>
      </c>
      <c r="AP36" s="10">
        <v>45047</v>
      </c>
      <c r="AQ36" s="10">
        <v>45068</v>
      </c>
      <c r="AR36" s="10">
        <v>45089</v>
      </c>
      <c r="AS36" s="10">
        <v>45096</v>
      </c>
      <c r="AT36" s="10">
        <v>45110</v>
      </c>
      <c r="AU36" s="10">
        <v>45127</v>
      </c>
      <c r="AV36" s="10">
        <v>45145</v>
      </c>
      <c r="AW36" s="10">
        <v>45159</v>
      </c>
      <c r="AX36" s="10">
        <v>45215</v>
      </c>
      <c r="AY36" s="10">
        <v>45236</v>
      </c>
    </row>
    <row r="37" spans="1:51" ht="33.75" x14ac:dyDescent="0.25">
      <c r="A37" s="1" t="s">
        <v>26</v>
      </c>
      <c r="B37" s="1" t="s">
        <v>27</v>
      </c>
      <c r="C37" s="1" t="s">
        <v>85</v>
      </c>
      <c r="D37" s="1" t="s">
        <v>226</v>
      </c>
      <c r="E37" s="1" t="s">
        <v>53</v>
      </c>
      <c r="F37" s="1" t="s">
        <v>106</v>
      </c>
      <c r="G37" s="1" t="s">
        <v>227</v>
      </c>
      <c r="H37" s="1" t="s">
        <v>228</v>
      </c>
      <c r="I37" s="1" t="s">
        <v>207</v>
      </c>
      <c r="J37" s="1" t="s">
        <v>229</v>
      </c>
      <c r="K37" s="1" t="s">
        <v>82</v>
      </c>
      <c r="L37" s="1">
        <v>15</v>
      </c>
      <c r="M37" s="1" t="s">
        <v>230</v>
      </c>
      <c r="N37" s="2">
        <v>44951</v>
      </c>
      <c r="O37" s="3"/>
      <c r="P37" s="4">
        <v>45103</v>
      </c>
      <c r="Q37" s="3">
        <f t="shared" si="0"/>
        <v>101</v>
      </c>
      <c r="R37" s="3">
        <f>NETWORKDAYS(N37,P37,AL37:AO37:AP37:AQ37:AR37:AS37:AT37:AU37:AV37:AW37:AX37:AY37)</f>
        <v>102</v>
      </c>
      <c r="S37" s="25" t="s">
        <v>139</v>
      </c>
      <c r="T37" s="1"/>
      <c r="U37" s="2"/>
      <c r="V37" s="1"/>
      <c r="W37" s="1"/>
      <c r="X37" s="1"/>
      <c r="Y37" s="1"/>
      <c r="Z37" s="9"/>
      <c r="AA37" s="9"/>
      <c r="AB37" s="9"/>
      <c r="AC37" s="9"/>
      <c r="AD37" s="9"/>
      <c r="AE37" s="9"/>
      <c r="AF37" s="9"/>
      <c r="AG37" s="9"/>
      <c r="AH37" s="9"/>
      <c r="AI37" s="9"/>
      <c r="AJ37" s="9"/>
      <c r="AK37" s="9"/>
      <c r="AL37" s="10">
        <v>44935</v>
      </c>
      <c r="AM37" s="10">
        <v>45005</v>
      </c>
      <c r="AN37" s="10">
        <v>45022</v>
      </c>
      <c r="AO37" s="10">
        <v>45023</v>
      </c>
      <c r="AP37" s="10">
        <v>45047</v>
      </c>
      <c r="AQ37" s="10">
        <v>45068</v>
      </c>
      <c r="AR37" s="10">
        <v>45089</v>
      </c>
      <c r="AS37" s="10">
        <v>45096</v>
      </c>
      <c r="AT37" s="10">
        <v>45110</v>
      </c>
      <c r="AU37" s="10">
        <v>45127</v>
      </c>
      <c r="AV37" s="10">
        <v>45145</v>
      </c>
      <c r="AW37" s="10">
        <v>45159</v>
      </c>
      <c r="AX37" s="10">
        <v>45215</v>
      </c>
      <c r="AY37" s="10">
        <v>45236</v>
      </c>
    </row>
    <row r="38" spans="1:51" ht="45" x14ac:dyDescent="0.25">
      <c r="A38" s="1" t="s">
        <v>26</v>
      </c>
      <c r="B38" s="1" t="s">
        <v>27</v>
      </c>
      <c r="C38" s="1" t="s">
        <v>95</v>
      </c>
      <c r="D38" s="1" t="s">
        <v>231</v>
      </c>
      <c r="E38" s="1" t="s">
        <v>53</v>
      </c>
      <c r="F38" s="1" t="s">
        <v>75</v>
      </c>
      <c r="G38" s="1" t="s">
        <v>232</v>
      </c>
      <c r="H38" s="1" t="s">
        <v>63</v>
      </c>
      <c r="I38" s="1" t="s">
        <v>34</v>
      </c>
      <c r="J38" s="1" t="s">
        <v>64</v>
      </c>
      <c r="K38" s="1" t="s">
        <v>55</v>
      </c>
      <c r="L38" s="1">
        <v>15</v>
      </c>
      <c r="M38" s="1" t="s">
        <v>233</v>
      </c>
      <c r="N38" s="2">
        <v>44956</v>
      </c>
      <c r="O38" s="3">
        <v>20232150080311</v>
      </c>
      <c r="P38" s="4">
        <v>45014</v>
      </c>
      <c r="Q38" s="3">
        <f t="shared" si="0"/>
        <v>41</v>
      </c>
      <c r="R38" s="3">
        <f>NETWORKDAYS(N38,P38,AL38:AO38:AP38:AQ38:AR38:AS38:AT38:AU38:AV38:AW38:AX38:AY38)</f>
        <v>42</v>
      </c>
      <c r="S38" s="23" t="s">
        <v>38</v>
      </c>
      <c r="T38" s="1" t="s">
        <v>234</v>
      </c>
      <c r="U38" s="2">
        <v>45124</v>
      </c>
      <c r="V38" s="1" t="s">
        <v>40</v>
      </c>
      <c r="W38" s="1" t="s">
        <v>41</v>
      </c>
      <c r="X38" s="1" t="s">
        <v>42</v>
      </c>
      <c r="Y38" s="1"/>
      <c r="Z38" s="9"/>
      <c r="AA38" s="9"/>
      <c r="AB38" s="9"/>
      <c r="AC38" s="9"/>
      <c r="AD38" s="9"/>
      <c r="AE38" s="9"/>
      <c r="AF38" s="9"/>
      <c r="AG38" s="9"/>
      <c r="AH38" s="9"/>
      <c r="AI38" s="9"/>
      <c r="AJ38" s="9"/>
      <c r="AK38" s="9"/>
      <c r="AL38" s="10">
        <v>44935</v>
      </c>
      <c r="AM38" s="10">
        <v>45005</v>
      </c>
      <c r="AN38" s="10">
        <v>45022</v>
      </c>
      <c r="AO38" s="10">
        <v>45023</v>
      </c>
      <c r="AP38" s="10">
        <v>45047</v>
      </c>
      <c r="AQ38" s="10">
        <v>45068</v>
      </c>
      <c r="AR38" s="10">
        <v>45089</v>
      </c>
      <c r="AS38" s="10">
        <v>45096</v>
      </c>
      <c r="AT38" s="10">
        <v>45110</v>
      </c>
      <c r="AU38" s="10">
        <v>45127</v>
      </c>
      <c r="AV38" s="10">
        <v>45145</v>
      </c>
      <c r="AW38" s="10">
        <v>45159</v>
      </c>
      <c r="AX38" s="10">
        <v>45215</v>
      </c>
      <c r="AY38" s="10">
        <v>45236</v>
      </c>
    </row>
    <row r="39" spans="1:51" ht="45" x14ac:dyDescent="0.25">
      <c r="A39" s="1" t="s">
        <v>26</v>
      </c>
      <c r="B39" s="1" t="s">
        <v>27</v>
      </c>
      <c r="C39" s="1" t="s">
        <v>85</v>
      </c>
      <c r="D39" s="1" t="s">
        <v>235</v>
      </c>
      <c r="E39" s="1" t="s">
        <v>53</v>
      </c>
      <c r="F39" s="1" t="s">
        <v>106</v>
      </c>
      <c r="G39" s="1" t="s">
        <v>236</v>
      </c>
      <c r="H39" s="1" t="s">
        <v>154</v>
      </c>
      <c r="I39" s="1" t="s">
        <v>207</v>
      </c>
      <c r="J39" s="5" t="s">
        <v>208</v>
      </c>
      <c r="K39" s="1" t="s">
        <v>108</v>
      </c>
      <c r="L39" s="1">
        <v>10</v>
      </c>
      <c r="M39" s="1" t="s">
        <v>237</v>
      </c>
      <c r="N39" s="2">
        <v>44956</v>
      </c>
      <c r="O39" s="3" t="s">
        <v>42</v>
      </c>
      <c r="P39" s="4">
        <v>44959</v>
      </c>
      <c r="Q39" s="3">
        <f t="shared" si="0"/>
        <v>3</v>
      </c>
      <c r="R39" s="3">
        <f>NETWORKDAYS(N39,P39,AL39:AO39:AP39:AQ39:AR39:AS39:AT39:AU39:AV39:AW39:AX39:AY39)</f>
        <v>4</v>
      </c>
      <c r="S39" s="24" t="s">
        <v>50</v>
      </c>
      <c r="T39" s="1" t="s">
        <v>238</v>
      </c>
      <c r="U39" s="2" t="s">
        <v>42</v>
      </c>
      <c r="V39" s="1" t="s">
        <v>42</v>
      </c>
      <c r="W39" s="1" t="s">
        <v>41</v>
      </c>
      <c r="X39" s="1" t="s">
        <v>42</v>
      </c>
      <c r="Y39" s="1" t="s">
        <v>239</v>
      </c>
      <c r="Z39" s="9"/>
      <c r="AA39" s="9"/>
      <c r="AB39" s="9"/>
      <c r="AC39" s="9"/>
      <c r="AD39" s="9"/>
      <c r="AE39" s="9"/>
      <c r="AF39" s="9"/>
      <c r="AG39" s="9"/>
      <c r="AH39" s="9"/>
      <c r="AI39" s="9"/>
      <c r="AJ39" s="9"/>
      <c r="AK39" s="9"/>
      <c r="AL39" s="10">
        <v>44935</v>
      </c>
      <c r="AM39" s="10">
        <v>45005</v>
      </c>
      <c r="AN39" s="10">
        <v>45022</v>
      </c>
      <c r="AO39" s="10">
        <v>45023</v>
      </c>
      <c r="AP39" s="10">
        <v>45047</v>
      </c>
      <c r="AQ39" s="10">
        <v>45068</v>
      </c>
      <c r="AR39" s="10">
        <v>45089</v>
      </c>
      <c r="AS39" s="10">
        <v>45096</v>
      </c>
      <c r="AT39" s="10">
        <v>45110</v>
      </c>
      <c r="AU39" s="10">
        <v>45127</v>
      </c>
      <c r="AV39" s="10">
        <v>45145</v>
      </c>
      <c r="AW39" s="10">
        <v>45159</v>
      </c>
      <c r="AX39" s="10">
        <v>45215</v>
      </c>
      <c r="AY39" s="10">
        <v>45236</v>
      </c>
    </row>
    <row r="40" spans="1:51" ht="45" x14ac:dyDescent="0.25">
      <c r="A40" s="1" t="s">
        <v>26</v>
      </c>
      <c r="B40" s="1" t="s">
        <v>27</v>
      </c>
      <c r="C40" s="1" t="s">
        <v>60</v>
      </c>
      <c r="D40" s="1" t="s">
        <v>240</v>
      </c>
      <c r="E40" s="1" t="s">
        <v>30</v>
      </c>
      <c r="F40" s="1" t="s">
        <v>75</v>
      </c>
      <c r="G40" s="1" t="s">
        <v>241</v>
      </c>
      <c r="H40" s="1" t="s">
        <v>47</v>
      </c>
      <c r="I40" s="1" t="s">
        <v>34</v>
      </c>
      <c r="J40" s="1" t="s">
        <v>48</v>
      </c>
      <c r="K40" s="1" t="s">
        <v>55</v>
      </c>
      <c r="L40" s="1">
        <v>15</v>
      </c>
      <c r="M40" s="1" t="s">
        <v>242</v>
      </c>
      <c r="N40" s="2">
        <v>44956</v>
      </c>
      <c r="O40" s="3">
        <v>20232110078671</v>
      </c>
      <c r="P40" s="4">
        <v>44984</v>
      </c>
      <c r="Q40" s="3">
        <f t="shared" si="0"/>
        <v>20</v>
      </c>
      <c r="R40" s="3">
        <f>NETWORKDAYS(N40,P40,AL40:AO40:AP40:AQ40:AR40:AS40:AT40:AU40:AV40:AW40:AX40:AY40)</f>
        <v>21</v>
      </c>
      <c r="S40" s="23" t="s">
        <v>38</v>
      </c>
      <c r="T40" s="1" t="s">
        <v>243</v>
      </c>
      <c r="U40" s="2" t="s">
        <v>42</v>
      </c>
      <c r="V40" s="1" t="s">
        <v>42</v>
      </c>
      <c r="W40" s="1" t="s">
        <v>41</v>
      </c>
      <c r="X40" s="1" t="s">
        <v>42</v>
      </c>
      <c r="Y40" s="1" t="s">
        <v>244</v>
      </c>
      <c r="Z40" s="9"/>
      <c r="AA40" s="9"/>
      <c r="AB40" s="9"/>
      <c r="AC40" s="9"/>
      <c r="AD40" s="9"/>
      <c r="AE40" s="9"/>
      <c r="AF40" s="9"/>
      <c r="AG40" s="9"/>
      <c r="AH40" s="9"/>
      <c r="AI40" s="9"/>
      <c r="AJ40" s="9"/>
      <c r="AK40" s="9"/>
      <c r="AL40" s="10">
        <v>44935</v>
      </c>
      <c r="AM40" s="10">
        <v>45005</v>
      </c>
      <c r="AN40" s="10">
        <v>45022</v>
      </c>
      <c r="AO40" s="10">
        <v>45023</v>
      </c>
      <c r="AP40" s="10">
        <v>45047</v>
      </c>
      <c r="AQ40" s="10">
        <v>45068</v>
      </c>
      <c r="AR40" s="10">
        <v>45089</v>
      </c>
      <c r="AS40" s="10">
        <v>45096</v>
      </c>
      <c r="AT40" s="10">
        <v>45110</v>
      </c>
      <c r="AU40" s="10">
        <v>45127</v>
      </c>
      <c r="AV40" s="10">
        <v>45145</v>
      </c>
      <c r="AW40" s="10">
        <v>45159</v>
      </c>
      <c r="AX40" s="10">
        <v>45215</v>
      </c>
      <c r="AY40" s="10">
        <v>45236</v>
      </c>
    </row>
    <row r="41" spans="1:51" ht="45" x14ac:dyDescent="0.25">
      <c r="A41" s="1" t="s">
        <v>26</v>
      </c>
      <c r="B41" s="1" t="s">
        <v>195</v>
      </c>
      <c r="C41" s="1" t="s">
        <v>60</v>
      </c>
      <c r="D41" s="1" t="s">
        <v>245</v>
      </c>
      <c r="E41" s="1" t="s">
        <v>87</v>
      </c>
      <c r="F41" s="1" t="s">
        <v>106</v>
      </c>
      <c r="G41" s="1" t="s">
        <v>246</v>
      </c>
      <c r="H41" s="1" t="s">
        <v>63</v>
      </c>
      <c r="I41" s="1" t="s">
        <v>34</v>
      </c>
      <c r="J41" s="1" t="s">
        <v>64</v>
      </c>
      <c r="K41" s="1" t="s">
        <v>92</v>
      </c>
      <c r="L41" s="1">
        <v>10</v>
      </c>
      <c r="M41" s="1" t="s">
        <v>247</v>
      </c>
      <c r="N41" s="2">
        <v>44956</v>
      </c>
      <c r="O41" s="3">
        <v>20232150079161</v>
      </c>
      <c r="P41" s="4">
        <v>44994</v>
      </c>
      <c r="Q41" s="3">
        <f t="shared" si="0"/>
        <v>28</v>
      </c>
      <c r="R41" s="3">
        <f>NETWORKDAYS(N41,P41,AL41:AO41:AP41:AQ41:AR41:AS41:AT41:AU41:AV41:AW41:AX41:AY41)</f>
        <v>29</v>
      </c>
      <c r="S41" s="23" t="s">
        <v>38</v>
      </c>
      <c r="T41" s="1" t="s">
        <v>248</v>
      </c>
      <c r="U41" s="2">
        <v>44994</v>
      </c>
      <c r="V41" s="1" t="s">
        <v>40</v>
      </c>
      <c r="W41" s="1" t="s">
        <v>41</v>
      </c>
      <c r="X41" s="1" t="s">
        <v>42</v>
      </c>
      <c r="Y41" s="1" t="s">
        <v>42</v>
      </c>
      <c r="Z41" s="9"/>
      <c r="AA41" s="9"/>
      <c r="AB41" s="9"/>
      <c r="AC41" s="9"/>
      <c r="AD41" s="9"/>
      <c r="AE41" s="9"/>
      <c r="AF41" s="9"/>
      <c r="AG41" s="9"/>
      <c r="AH41" s="9"/>
      <c r="AI41" s="9"/>
      <c r="AJ41" s="9"/>
      <c r="AK41" s="9"/>
      <c r="AL41" s="10">
        <v>44935</v>
      </c>
      <c r="AM41" s="10">
        <v>45005</v>
      </c>
      <c r="AN41" s="10">
        <v>45022</v>
      </c>
      <c r="AO41" s="10">
        <v>45023</v>
      </c>
      <c r="AP41" s="10">
        <v>45047</v>
      </c>
      <c r="AQ41" s="10">
        <v>45068</v>
      </c>
      <c r="AR41" s="10">
        <v>45089</v>
      </c>
      <c r="AS41" s="10">
        <v>45096</v>
      </c>
      <c r="AT41" s="10">
        <v>45110</v>
      </c>
      <c r="AU41" s="10">
        <v>45127</v>
      </c>
      <c r="AV41" s="10">
        <v>45145</v>
      </c>
      <c r="AW41" s="10">
        <v>45159</v>
      </c>
      <c r="AX41" s="10">
        <v>45215</v>
      </c>
      <c r="AY41" s="10">
        <v>45236</v>
      </c>
    </row>
    <row r="42" spans="1:51" ht="45" x14ac:dyDescent="0.25">
      <c r="A42" s="1" t="s">
        <v>26</v>
      </c>
      <c r="B42" s="1" t="s">
        <v>27</v>
      </c>
      <c r="C42" s="1" t="s">
        <v>85</v>
      </c>
      <c r="D42" s="1" t="s">
        <v>249</v>
      </c>
      <c r="E42" s="1" t="s">
        <v>53</v>
      </c>
      <c r="F42" s="1" t="s">
        <v>31</v>
      </c>
      <c r="G42" s="1" t="s">
        <v>250</v>
      </c>
      <c r="H42" s="1" t="s">
        <v>251</v>
      </c>
      <c r="I42" s="1" t="s">
        <v>34</v>
      </c>
      <c r="J42" s="1" t="s">
        <v>252</v>
      </c>
      <c r="K42" s="1" t="s">
        <v>82</v>
      </c>
      <c r="L42" s="1">
        <v>15</v>
      </c>
      <c r="M42" s="1" t="s">
        <v>253</v>
      </c>
      <c r="N42" s="2">
        <v>44956</v>
      </c>
      <c r="O42" s="3" t="s">
        <v>254</v>
      </c>
      <c r="P42" s="4">
        <v>44985</v>
      </c>
      <c r="Q42" s="3">
        <f t="shared" si="0"/>
        <v>21</v>
      </c>
      <c r="R42" s="3">
        <f>NETWORKDAYS(N42,P42,AL42:AO42:AP42:AQ42:AR42:AS42:AT42:AU42:AV42:AW42:AX42:AY42)</f>
        <v>22</v>
      </c>
      <c r="S42" s="23" t="s">
        <v>38</v>
      </c>
      <c r="T42" s="1" t="s">
        <v>255</v>
      </c>
      <c r="U42" s="2" t="s">
        <v>42</v>
      </c>
      <c r="V42" s="1" t="s">
        <v>42</v>
      </c>
      <c r="W42" s="1" t="s">
        <v>41</v>
      </c>
      <c r="X42" s="1" t="s">
        <v>42</v>
      </c>
      <c r="Y42" s="1" t="s">
        <v>244</v>
      </c>
      <c r="Z42" s="9"/>
      <c r="AA42" s="9"/>
      <c r="AB42" s="9"/>
      <c r="AC42" s="9"/>
      <c r="AD42" s="9"/>
      <c r="AE42" s="9"/>
      <c r="AF42" s="9"/>
      <c r="AG42" s="9"/>
      <c r="AH42" s="9"/>
      <c r="AI42" s="9"/>
      <c r="AJ42" s="9"/>
      <c r="AK42" s="9"/>
      <c r="AL42" s="10">
        <v>44935</v>
      </c>
      <c r="AM42" s="10">
        <v>45005</v>
      </c>
      <c r="AN42" s="10">
        <v>45022</v>
      </c>
      <c r="AO42" s="10">
        <v>45023</v>
      </c>
      <c r="AP42" s="10">
        <v>45047</v>
      </c>
      <c r="AQ42" s="10">
        <v>45068</v>
      </c>
      <c r="AR42" s="10">
        <v>45089</v>
      </c>
      <c r="AS42" s="10">
        <v>45096</v>
      </c>
      <c r="AT42" s="10">
        <v>45110</v>
      </c>
      <c r="AU42" s="10">
        <v>45127</v>
      </c>
      <c r="AV42" s="10">
        <v>45145</v>
      </c>
      <c r="AW42" s="10">
        <v>45159</v>
      </c>
      <c r="AX42" s="10">
        <v>45215</v>
      </c>
      <c r="AY42" s="10">
        <v>45236</v>
      </c>
    </row>
    <row r="43" spans="1:51" ht="45" x14ac:dyDescent="0.25">
      <c r="A43" s="1" t="s">
        <v>26</v>
      </c>
      <c r="B43" s="1" t="s">
        <v>27</v>
      </c>
      <c r="C43" s="1" t="s">
        <v>60</v>
      </c>
      <c r="D43" s="1" t="s">
        <v>256</v>
      </c>
      <c r="E43" s="1" t="s">
        <v>30</v>
      </c>
      <c r="F43" s="1" t="s">
        <v>75</v>
      </c>
      <c r="G43" s="1" t="s">
        <v>257</v>
      </c>
      <c r="H43" s="1" t="s">
        <v>63</v>
      </c>
      <c r="I43" s="1" t="s">
        <v>34</v>
      </c>
      <c r="J43" s="1" t="s">
        <v>64</v>
      </c>
      <c r="K43" s="1" t="s">
        <v>55</v>
      </c>
      <c r="L43" s="1">
        <v>15</v>
      </c>
      <c r="M43" s="1" t="s">
        <v>258</v>
      </c>
      <c r="N43" s="2">
        <v>44957</v>
      </c>
      <c r="O43" s="3" t="s">
        <v>259</v>
      </c>
      <c r="P43" s="4">
        <v>45042</v>
      </c>
      <c r="Q43" s="3">
        <f t="shared" si="0"/>
        <v>58</v>
      </c>
      <c r="R43" s="3">
        <f>NETWORKDAYS(N43,P43,AL43:AO43:AP43:AQ43:AR43:AS43:AT43:AU43:AV43:AW43:AX43:AY43)</f>
        <v>59</v>
      </c>
      <c r="S43" s="23" t="s">
        <v>38</v>
      </c>
      <c r="T43" s="1"/>
      <c r="U43" s="2">
        <v>45042</v>
      </c>
      <c r="V43" s="1" t="s">
        <v>40</v>
      </c>
      <c r="W43" s="1" t="s">
        <v>41</v>
      </c>
      <c r="X43" s="1" t="s">
        <v>42</v>
      </c>
      <c r="Y43" s="1" t="s">
        <v>260</v>
      </c>
      <c r="Z43" s="9"/>
      <c r="AA43" s="9"/>
      <c r="AB43" s="9"/>
      <c r="AC43" s="9"/>
      <c r="AD43" s="9"/>
      <c r="AE43" s="9"/>
      <c r="AF43" s="9"/>
      <c r="AG43" s="9"/>
      <c r="AH43" s="9"/>
      <c r="AI43" s="9"/>
      <c r="AJ43" s="9"/>
      <c r="AK43" s="9"/>
      <c r="AL43" s="10">
        <v>44935</v>
      </c>
      <c r="AM43" s="10">
        <v>45005</v>
      </c>
      <c r="AN43" s="10">
        <v>45022</v>
      </c>
      <c r="AO43" s="10">
        <v>45023</v>
      </c>
      <c r="AP43" s="10">
        <v>45047</v>
      </c>
      <c r="AQ43" s="10">
        <v>45068</v>
      </c>
      <c r="AR43" s="10">
        <v>45089</v>
      </c>
      <c r="AS43" s="10">
        <v>45096</v>
      </c>
      <c r="AT43" s="10">
        <v>45110</v>
      </c>
      <c r="AU43" s="10">
        <v>45127</v>
      </c>
      <c r="AV43" s="10">
        <v>45145</v>
      </c>
      <c r="AW43" s="10">
        <v>45159</v>
      </c>
      <c r="AX43" s="10">
        <v>45215</v>
      </c>
      <c r="AY43" s="10">
        <v>45236</v>
      </c>
    </row>
    <row r="44" spans="1:51" ht="90" x14ac:dyDescent="0.25">
      <c r="A44" s="1" t="s">
        <v>26</v>
      </c>
      <c r="B44" s="1" t="s">
        <v>27</v>
      </c>
      <c r="C44" s="1" t="s">
        <v>85</v>
      </c>
      <c r="D44" s="5" t="s">
        <v>261</v>
      </c>
      <c r="E44" s="1" t="s">
        <v>87</v>
      </c>
      <c r="F44" s="1" t="s">
        <v>106</v>
      </c>
      <c r="G44" s="5" t="s">
        <v>262</v>
      </c>
      <c r="H44" s="5" t="s">
        <v>263</v>
      </c>
      <c r="I44" s="1" t="s">
        <v>207</v>
      </c>
      <c r="J44" s="5" t="s">
        <v>208</v>
      </c>
      <c r="K44" s="5" t="s">
        <v>92</v>
      </c>
      <c r="L44" s="1">
        <v>10</v>
      </c>
      <c r="M44" s="12" t="s">
        <v>264</v>
      </c>
      <c r="N44" s="11">
        <v>44958</v>
      </c>
      <c r="O44" s="3" t="s">
        <v>265</v>
      </c>
      <c r="P44" s="4">
        <v>44958</v>
      </c>
      <c r="Q44" s="3">
        <f t="shared" si="0"/>
        <v>0</v>
      </c>
      <c r="R44" s="3">
        <f>NETWORKDAYS(N44,P44,AL44:AO44:AP44:AQ44:AR44:AS44:AT44:AU44:AV44:AW44:AX44:AY44)</f>
        <v>1</v>
      </c>
      <c r="S44" s="24" t="s">
        <v>50</v>
      </c>
      <c r="T44" s="1" t="s">
        <v>266</v>
      </c>
      <c r="U44" s="2" t="s">
        <v>42</v>
      </c>
      <c r="V44" s="1" t="s">
        <v>58</v>
      </c>
      <c r="W44" s="1" t="s">
        <v>41</v>
      </c>
      <c r="X44" s="1" t="s">
        <v>42</v>
      </c>
      <c r="Y44" s="1" t="s">
        <v>267</v>
      </c>
      <c r="Z44" s="9"/>
      <c r="AA44" s="9"/>
      <c r="AB44" s="9"/>
      <c r="AC44" s="9"/>
      <c r="AD44" s="9"/>
      <c r="AE44" s="9"/>
      <c r="AF44" s="9"/>
      <c r="AG44" s="9"/>
      <c r="AH44" s="9"/>
      <c r="AI44" s="9"/>
      <c r="AJ44" s="9"/>
      <c r="AK44" s="9"/>
      <c r="AL44" s="10">
        <v>44935</v>
      </c>
      <c r="AM44" s="10">
        <v>45005</v>
      </c>
      <c r="AN44" s="10">
        <v>45022</v>
      </c>
      <c r="AO44" s="10">
        <v>45023</v>
      </c>
      <c r="AP44" s="10">
        <v>45047</v>
      </c>
      <c r="AQ44" s="10">
        <v>45068</v>
      </c>
      <c r="AR44" s="10">
        <v>45089</v>
      </c>
      <c r="AS44" s="10">
        <v>45096</v>
      </c>
      <c r="AT44" s="10">
        <v>45110</v>
      </c>
      <c r="AU44" s="10">
        <v>45127</v>
      </c>
      <c r="AV44" s="10">
        <v>45145</v>
      </c>
      <c r="AW44" s="10">
        <v>45159</v>
      </c>
      <c r="AX44" s="10">
        <v>45215</v>
      </c>
      <c r="AY44" s="10">
        <v>45236</v>
      </c>
    </row>
    <row r="45" spans="1:51" ht="56.25" x14ac:dyDescent="0.25">
      <c r="A45" s="1" t="s">
        <v>26</v>
      </c>
      <c r="B45" s="1" t="s">
        <v>27</v>
      </c>
      <c r="C45" s="1" t="s">
        <v>132</v>
      </c>
      <c r="D45" s="5" t="s">
        <v>268</v>
      </c>
      <c r="E45" s="1" t="s">
        <v>269</v>
      </c>
      <c r="F45" s="1" t="s">
        <v>31</v>
      </c>
      <c r="G45" s="5" t="s">
        <v>270</v>
      </c>
      <c r="H45" s="5" t="s">
        <v>47</v>
      </c>
      <c r="I45" s="1" t="s">
        <v>34</v>
      </c>
      <c r="J45" s="1" t="s">
        <v>48</v>
      </c>
      <c r="K45" s="5" t="s">
        <v>36</v>
      </c>
      <c r="L45" s="1">
        <v>30</v>
      </c>
      <c r="M45" s="12" t="s">
        <v>271</v>
      </c>
      <c r="N45" s="11">
        <v>44958</v>
      </c>
      <c r="O45" s="3">
        <v>20232110079011</v>
      </c>
      <c r="P45" s="4">
        <v>44988</v>
      </c>
      <c r="Q45" s="3">
        <f t="shared" si="0"/>
        <v>22</v>
      </c>
      <c r="R45" s="3">
        <f>NETWORKDAYS(N45,P45,AL45:AO45:AP45:AQ45:AR45:AS45:AT45:AU45:AV45:AW45:AX45:AY45)</f>
        <v>23</v>
      </c>
      <c r="S45" s="24" t="s">
        <v>50</v>
      </c>
      <c r="T45" s="1" t="s">
        <v>272</v>
      </c>
      <c r="U45" s="2">
        <v>45124</v>
      </c>
      <c r="V45" s="1" t="s">
        <v>40</v>
      </c>
      <c r="W45" s="1" t="s">
        <v>41</v>
      </c>
      <c r="X45" s="1" t="s">
        <v>42</v>
      </c>
      <c r="Y45" s="1"/>
      <c r="Z45" s="9"/>
      <c r="AA45" s="9"/>
      <c r="AB45" s="9"/>
      <c r="AC45" s="9"/>
      <c r="AD45" s="9"/>
      <c r="AE45" s="9"/>
      <c r="AF45" s="9"/>
      <c r="AG45" s="9"/>
      <c r="AH45" s="9"/>
      <c r="AI45" s="9"/>
      <c r="AJ45" s="9"/>
      <c r="AK45" s="9"/>
      <c r="AL45" s="10">
        <v>44935</v>
      </c>
      <c r="AM45" s="10">
        <v>45005</v>
      </c>
      <c r="AN45" s="10">
        <v>45022</v>
      </c>
      <c r="AO45" s="10">
        <v>45023</v>
      </c>
      <c r="AP45" s="10">
        <v>45047</v>
      </c>
      <c r="AQ45" s="10">
        <v>45068</v>
      </c>
      <c r="AR45" s="10">
        <v>45089</v>
      </c>
      <c r="AS45" s="10">
        <v>45096</v>
      </c>
      <c r="AT45" s="10">
        <v>45110</v>
      </c>
      <c r="AU45" s="10">
        <v>45127</v>
      </c>
      <c r="AV45" s="10">
        <v>45145</v>
      </c>
      <c r="AW45" s="10">
        <v>45159</v>
      </c>
      <c r="AX45" s="10">
        <v>45215</v>
      </c>
      <c r="AY45" s="10">
        <v>45236</v>
      </c>
    </row>
    <row r="46" spans="1:51" ht="45" x14ac:dyDescent="0.25">
      <c r="A46" s="1" t="s">
        <v>26</v>
      </c>
      <c r="B46" s="1" t="s">
        <v>27</v>
      </c>
      <c r="C46" s="1" t="s">
        <v>273</v>
      </c>
      <c r="D46" s="5" t="s">
        <v>274</v>
      </c>
      <c r="E46" s="1" t="s">
        <v>269</v>
      </c>
      <c r="F46" s="1" t="s">
        <v>31</v>
      </c>
      <c r="G46" s="5" t="s">
        <v>275</v>
      </c>
      <c r="H46" s="5" t="s">
        <v>47</v>
      </c>
      <c r="I46" s="1" t="s">
        <v>34</v>
      </c>
      <c r="J46" s="1" t="s">
        <v>48</v>
      </c>
      <c r="K46" s="5" t="s">
        <v>36</v>
      </c>
      <c r="L46" s="1">
        <v>30</v>
      </c>
      <c r="M46" s="12" t="s">
        <v>276</v>
      </c>
      <c r="N46" s="11">
        <v>44958</v>
      </c>
      <c r="O46" s="3">
        <v>20232110078831</v>
      </c>
      <c r="P46" s="4">
        <v>44973</v>
      </c>
      <c r="Q46" s="3">
        <f t="shared" si="0"/>
        <v>11</v>
      </c>
      <c r="R46" s="3">
        <f>NETWORKDAYS(N46,P46,AL46:AO46:AP46:AQ46:AR46:AS46:AT46:AU46:AV46:AW46:AX46:AY46)</f>
        <v>12</v>
      </c>
      <c r="S46" s="24" t="s">
        <v>50</v>
      </c>
      <c r="T46" s="1" t="s">
        <v>277</v>
      </c>
      <c r="U46" s="2">
        <v>44973</v>
      </c>
      <c r="V46" s="1" t="s">
        <v>40</v>
      </c>
      <c r="W46" s="1" t="s">
        <v>41</v>
      </c>
      <c r="X46" s="1" t="s">
        <v>42</v>
      </c>
      <c r="Y46" s="1" t="s">
        <v>42</v>
      </c>
      <c r="Z46" s="9"/>
      <c r="AA46" s="9"/>
      <c r="AB46" s="9"/>
      <c r="AC46" s="9"/>
      <c r="AD46" s="9"/>
      <c r="AE46" s="9"/>
      <c r="AF46" s="9"/>
      <c r="AG46" s="9"/>
      <c r="AH46" s="9"/>
      <c r="AI46" s="9"/>
      <c r="AJ46" s="9"/>
      <c r="AK46" s="9"/>
      <c r="AL46" s="10">
        <v>44935</v>
      </c>
      <c r="AM46" s="10">
        <v>45005</v>
      </c>
      <c r="AN46" s="10">
        <v>45022</v>
      </c>
      <c r="AO46" s="10">
        <v>45023</v>
      </c>
      <c r="AP46" s="10">
        <v>45047</v>
      </c>
      <c r="AQ46" s="10">
        <v>45068</v>
      </c>
      <c r="AR46" s="10">
        <v>45089</v>
      </c>
      <c r="AS46" s="10">
        <v>45096</v>
      </c>
      <c r="AT46" s="10">
        <v>45110</v>
      </c>
      <c r="AU46" s="10">
        <v>45127</v>
      </c>
      <c r="AV46" s="10">
        <v>45145</v>
      </c>
      <c r="AW46" s="10">
        <v>45159</v>
      </c>
      <c r="AX46" s="10">
        <v>45215</v>
      </c>
      <c r="AY46" s="10">
        <v>45236</v>
      </c>
    </row>
    <row r="47" spans="1:51" ht="45" x14ac:dyDescent="0.25">
      <c r="A47" s="1" t="s">
        <v>26</v>
      </c>
      <c r="B47" s="1" t="s">
        <v>27</v>
      </c>
      <c r="C47" s="1" t="s">
        <v>112</v>
      </c>
      <c r="D47" s="5" t="s">
        <v>278</v>
      </c>
      <c r="E47" s="1" t="s">
        <v>213</v>
      </c>
      <c r="F47" s="1" t="s">
        <v>31</v>
      </c>
      <c r="G47" s="5" t="s">
        <v>279</v>
      </c>
      <c r="H47" s="5" t="s">
        <v>143</v>
      </c>
      <c r="I47" s="1" t="s">
        <v>34</v>
      </c>
      <c r="J47" s="1" t="s">
        <v>129</v>
      </c>
      <c r="K47" s="5" t="s">
        <v>82</v>
      </c>
      <c r="L47" s="1">
        <v>15</v>
      </c>
      <c r="M47" s="12" t="s">
        <v>280</v>
      </c>
      <c r="N47" s="11">
        <v>44958</v>
      </c>
      <c r="O47" s="3">
        <v>20232140079301</v>
      </c>
      <c r="P47" s="4">
        <v>44987</v>
      </c>
      <c r="Q47" s="3">
        <f t="shared" si="0"/>
        <v>21</v>
      </c>
      <c r="R47" s="3">
        <f>NETWORKDAYS(N47,P47,AL47:AO47:AP47:AQ47:AR47:AS47:AT47:AU47:AV47:AW47:AX47:AY47)</f>
        <v>22</v>
      </c>
      <c r="S47" s="23" t="s">
        <v>38</v>
      </c>
      <c r="T47" s="1" t="s">
        <v>281</v>
      </c>
      <c r="U47" s="2">
        <v>44987</v>
      </c>
      <c r="V47" s="1" t="s">
        <v>40</v>
      </c>
      <c r="W47" s="1" t="s">
        <v>41</v>
      </c>
      <c r="X47" s="1" t="s">
        <v>42</v>
      </c>
      <c r="Y47" s="1" t="s">
        <v>42</v>
      </c>
      <c r="Z47" s="9"/>
      <c r="AA47" s="9"/>
      <c r="AB47" s="9"/>
      <c r="AC47" s="9"/>
      <c r="AD47" s="9"/>
      <c r="AE47" s="9"/>
      <c r="AF47" s="9"/>
      <c r="AG47" s="9"/>
      <c r="AH47" s="9"/>
      <c r="AI47" s="9"/>
      <c r="AJ47" s="9"/>
      <c r="AK47" s="9"/>
      <c r="AL47" s="10">
        <v>44935</v>
      </c>
      <c r="AM47" s="10">
        <v>45005</v>
      </c>
      <c r="AN47" s="10">
        <v>45022</v>
      </c>
      <c r="AO47" s="10">
        <v>45023</v>
      </c>
      <c r="AP47" s="10">
        <v>45047</v>
      </c>
      <c r="AQ47" s="10">
        <v>45068</v>
      </c>
      <c r="AR47" s="10">
        <v>45089</v>
      </c>
      <c r="AS47" s="10">
        <v>45096</v>
      </c>
      <c r="AT47" s="10">
        <v>45110</v>
      </c>
      <c r="AU47" s="10">
        <v>45127</v>
      </c>
      <c r="AV47" s="10">
        <v>45145</v>
      </c>
      <c r="AW47" s="10">
        <v>45159</v>
      </c>
      <c r="AX47" s="10">
        <v>45215</v>
      </c>
      <c r="AY47" s="10">
        <v>45236</v>
      </c>
    </row>
    <row r="48" spans="1:51" ht="56.25" x14ac:dyDescent="0.25">
      <c r="A48" s="1" t="s">
        <v>26</v>
      </c>
      <c r="B48" s="1" t="s">
        <v>27</v>
      </c>
      <c r="C48" s="1" t="s">
        <v>85</v>
      </c>
      <c r="D48" s="5" t="s">
        <v>282</v>
      </c>
      <c r="E48" s="1" t="s">
        <v>87</v>
      </c>
      <c r="F48" s="1" t="s">
        <v>106</v>
      </c>
      <c r="G48" s="5" t="s">
        <v>283</v>
      </c>
      <c r="H48" s="5" t="s">
        <v>154</v>
      </c>
      <c r="I48" s="1" t="s">
        <v>90</v>
      </c>
      <c r="J48" s="1" t="s">
        <v>91</v>
      </c>
      <c r="K48" s="5" t="s">
        <v>92</v>
      </c>
      <c r="L48" s="1">
        <v>10</v>
      </c>
      <c r="M48" s="12" t="s">
        <v>284</v>
      </c>
      <c r="N48" s="11">
        <v>44959</v>
      </c>
      <c r="O48" s="3"/>
      <c r="P48" s="4">
        <v>45103</v>
      </c>
      <c r="Q48" s="3">
        <f t="shared" si="0"/>
        <v>95</v>
      </c>
      <c r="R48" s="3">
        <f>NETWORKDAYS(N48,P48,AL48:AO48:AP48:AQ48:AR48:AS48:AT48:AU48:AV48:AW48:AX48:AY48)</f>
        <v>96</v>
      </c>
      <c r="S48" s="25" t="s">
        <v>139</v>
      </c>
      <c r="T48" s="1"/>
      <c r="U48" s="2"/>
      <c r="V48" s="1"/>
      <c r="W48" s="1"/>
      <c r="X48" s="1"/>
      <c r="Y48" s="1"/>
      <c r="Z48" s="9"/>
      <c r="AA48" s="9"/>
      <c r="AB48" s="9"/>
      <c r="AC48" s="9"/>
      <c r="AD48" s="9"/>
      <c r="AE48" s="9"/>
      <c r="AF48" s="9"/>
      <c r="AG48" s="9"/>
      <c r="AH48" s="9"/>
      <c r="AI48" s="9"/>
      <c r="AJ48" s="9"/>
      <c r="AK48" s="9"/>
      <c r="AL48" s="10">
        <v>44935</v>
      </c>
      <c r="AM48" s="10">
        <v>45005</v>
      </c>
      <c r="AN48" s="10">
        <v>45022</v>
      </c>
      <c r="AO48" s="10">
        <v>45023</v>
      </c>
      <c r="AP48" s="10">
        <v>45047</v>
      </c>
      <c r="AQ48" s="10">
        <v>45068</v>
      </c>
      <c r="AR48" s="10">
        <v>45089</v>
      </c>
      <c r="AS48" s="10">
        <v>45096</v>
      </c>
      <c r="AT48" s="10">
        <v>45110</v>
      </c>
      <c r="AU48" s="10">
        <v>45127</v>
      </c>
      <c r="AV48" s="10">
        <v>45145</v>
      </c>
      <c r="AW48" s="10">
        <v>45159</v>
      </c>
      <c r="AX48" s="10">
        <v>45215</v>
      </c>
      <c r="AY48" s="10">
        <v>45236</v>
      </c>
    </row>
    <row r="49" spans="1:51" ht="45" x14ac:dyDescent="0.25">
      <c r="A49" s="1" t="s">
        <v>26</v>
      </c>
      <c r="B49" s="1" t="s">
        <v>27</v>
      </c>
      <c r="C49" s="1" t="s">
        <v>60</v>
      </c>
      <c r="D49" s="5" t="s">
        <v>100</v>
      </c>
      <c r="E49" s="1" t="s">
        <v>80</v>
      </c>
      <c r="F49" s="1" t="s">
        <v>31</v>
      </c>
      <c r="G49" s="5" t="s">
        <v>285</v>
      </c>
      <c r="H49" s="5" t="s">
        <v>47</v>
      </c>
      <c r="I49" s="1" t="s">
        <v>34</v>
      </c>
      <c r="J49" s="1" t="s">
        <v>48</v>
      </c>
      <c r="K49" s="5" t="s">
        <v>55</v>
      </c>
      <c r="L49" s="1">
        <v>15</v>
      </c>
      <c r="M49" s="12" t="s">
        <v>286</v>
      </c>
      <c r="N49" s="11">
        <v>44960</v>
      </c>
      <c r="O49" s="3">
        <v>20232110079021</v>
      </c>
      <c r="P49" s="4">
        <v>44988</v>
      </c>
      <c r="Q49" s="3">
        <f t="shared" si="0"/>
        <v>20</v>
      </c>
      <c r="R49" s="3">
        <f>NETWORKDAYS(N49,P49,AL49:AO49:AP49:AQ49:AR49:AS49:AT49:AU49:AV49:AW49:AX49:AY49)</f>
        <v>21</v>
      </c>
      <c r="S49" s="23" t="s">
        <v>38</v>
      </c>
      <c r="T49" s="1" t="s">
        <v>287</v>
      </c>
      <c r="U49" s="2">
        <v>45124</v>
      </c>
      <c r="V49" s="1" t="s">
        <v>40</v>
      </c>
      <c r="W49" s="1" t="s">
        <v>41</v>
      </c>
      <c r="X49" s="1" t="s">
        <v>42</v>
      </c>
      <c r="Y49" s="1"/>
      <c r="Z49" s="9"/>
      <c r="AA49" s="9"/>
      <c r="AB49" s="9"/>
      <c r="AC49" s="9"/>
      <c r="AD49" s="9"/>
      <c r="AE49" s="9"/>
      <c r="AF49" s="9"/>
      <c r="AG49" s="9"/>
      <c r="AH49" s="9"/>
      <c r="AI49" s="9"/>
      <c r="AJ49" s="9"/>
      <c r="AK49" s="9"/>
      <c r="AL49" s="10">
        <v>44935</v>
      </c>
      <c r="AM49" s="10">
        <v>45005</v>
      </c>
      <c r="AN49" s="10">
        <v>45022</v>
      </c>
      <c r="AO49" s="10">
        <v>45023</v>
      </c>
      <c r="AP49" s="10">
        <v>45047</v>
      </c>
      <c r="AQ49" s="10">
        <v>45068</v>
      </c>
      <c r="AR49" s="10">
        <v>45089</v>
      </c>
      <c r="AS49" s="10">
        <v>45096</v>
      </c>
      <c r="AT49" s="10">
        <v>45110</v>
      </c>
      <c r="AU49" s="10">
        <v>45127</v>
      </c>
      <c r="AV49" s="10">
        <v>45145</v>
      </c>
      <c r="AW49" s="10">
        <v>45159</v>
      </c>
      <c r="AX49" s="10">
        <v>45215</v>
      </c>
      <c r="AY49" s="10">
        <v>45236</v>
      </c>
    </row>
    <row r="50" spans="1:51" ht="45" x14ac:dyDescent="0.25">
      <c r="A50" s="1" t="s">
        <v>26</v>
      </c>
      <c r="B50" s="1" t="s">
        <v>27</v>
      </c>
      <c r="C50" s="1" t="s">
        <v>95</v>
      </c>
      <c r="D50" s="5" t="s">
        <v>288</v>
      </c>
      <c r="E50" s="1" t="s">
        <v>80</v>
      </c>
      <c r="F50" s="1" t="s">
        <v>31</v>
      </c>
      <c r="G50" s="5" t="s">
        <v>289</v>
      </c>
      <c r="H50" s="5" t="s">
        <v>47</v>
      </c>
      <c r="I50" s="1" t="s">
        <v>34</v>
      </c>
      <c r="J50" s="1" t="s">
        <v>48</v>
      </c>
      <c r="K50" s="5" t="s">
        <v>36</v>
      </c>
      <c r="L50" s="1">
        <v>30</v>
      </c>
      <c r="M50" s="12" t="s">
        <v>290</v>
      </c>
      <c r="N50" s="11">
        <v>44960</v>
      </c>
      <c r="O50" s="3">
        <v>20232110078781</v>
      </c>
      <c r="P50" s="4">
        <v>44973</v>
      </c>
      <c r="Q50" s="3">
        <f t="shared" si="0"/>
        <v>9</v>
      </c>
      <c r="R50" s="3">
        <f>NETWORKDAYS(N50,P50,AL50:AO50:AP50:AQ50:AR50:AS50:AT50:AU50:AV50:AW50:AX50:AY50)</f>
        <v>10</v>
      </c>
      <c r="S50" s="24" t="s">
        <v>50</v>
      </c>
      <c r="T50" s="1" t="s">
        <v>291</v>
      </c>
      <c r="U50" s="2">
        <v>44973</v>
      </c>
      <c r="V50" s="1" t="s">
        <v>40</v>
      </c>
      <c r="W50" s="1" t="s">
        <v>41</v>
      </c>
      <c r="X50" s="1" t="s">
        <v>42</v>
      </c>
      <c r="Y50" s="1" t="s">
        <v>42</v>
      </c>
      <c r="Z50" s="9"/>
      <c r="AA50" s="9"/>
      <c r="AB50" s="9"/>
      <c r="AC50" s="9"/>
      <c r="AD50" s="9"/>
      <c r="AE50" s="9"/>
      <c r="AF50" s="9"/>
      <c r="AG50" s="9"/>
      <c r="AH50" s="9"/>
      <c r="AI50" s="9"/>
      <c r="AJ50" s="9"/>
      <c r="AK50" s="9"/>
      <c r="AL50" s="10">
        <v>44935</v>
      </c>
      <c r="AM50" s="10">
        <v>45005</v>
      </c>
      <c r="AN50" s="10">
        <v>45022</v>
      </c>
      <c r="AO50" s="10">
        <v>45023</v>
      </c>
      <c r="AP50" s="10">
        <v>45047</v>
      </c>
      <c r="AQ50" s="10">
        <v>45068</v>
      </c>
      <c r="AR50" s="10">
        <v>45089</v>
      </c>
      <c r="AS50" s="10">
        <v>45096</v>
      </c>
      <c r="AT50" s="10">
        <v>45110</v>
      </c>
      <c r="AU50" s="10">
        <v>45127</v>
      </c>
      <c r="AV50" s="10">
        <v>45145</v>
      </c>
      <c r="AW50" s="10">
        <v>45159</v>
      </c>
      <c r="AX50" s="10">
        <v>45215</v>
      </c>
      <c r="AY50" s="10">
        <v>45236</v>
      </c>
    </row>
    <row r="51" spans="1:51" ht="45" x14ac:dyDescent="0.25">
      <c r="A51" s="1" t="s">
        <v>26</v>
      </c>
      <c r="B51" s="1" t="s">
        <v>27</v>
      </c>
      <c r="C51" s="1" t="s">
        <v>43</v>
      </c>
      <c r="D51" s="5" t="s">
        <v>44</v>
      </c>
      <c r="E51" s="1" t="s">
        <v>269</v>
      </c>
      <c r="F51" s="1" t="s">
        <v>31</v>
      </c>
      <c r="G51" s="5" t="s">
        <v>292</v>
      </c>
      <c r="H51" s="5" t="s">
        <v>47</v>
      </c>
      <c r="I51" s="1" t="s">
        <v>34</v>
      </c>
      <c r="J51" s="1" t="s">
        <v>48</v>
      </c>
      <c r="K51" s="5" t="s">
        <v>55</v>
      </c>
      <c r="L51" s="1">
        <v>15</v>
      </c>
      <c r="M51" s="12" t="s">
        <v>293</v>
      </c>
      <c r="N51" s="11">
        <v>44960</v>
      </c>
      <c r="O51" s="3">
        <v>20232110079031</v>
      </c>
      <c r="P51" s="4">
        <v>44988</v>
      </c>
      <c r="Q51" s="3">
        <f t="shared" si="0"/>
        <v>20</v>
      </c>
      <c r="R51" s="3">
        <f>NETWORKDAYS(N51,P51,AL51:AO51:AP51:AQ51:AR51:AS51:AT51:AU51:AV51:AW51:AX51:AY51)</f>
        <v>21</v>
      </c>
      <c r="S51" s="23" t="s">
        <v>38</v>
      </c>
      <c r="T51" s="1" t="s">
        <v>294</v>
      </c>
      <c r="U51" s="2">
        <v>45124</v>
      </c>
      <c r="V51" s="1" t="s">
        <v>40</v>
      </c>
      <c r="W51" s="1" t="s">
        <v>41</v>
      </c>
      <c r="X51" s="1" t="s">
        <v>42</v>
      </c>
      <c r="Y51" s="1"/>
      <c r="Z51" s="9"/>
      <c r="AA51" s="9"/>
      <c r="AB51" s="9"/>
      <c r="AC51" s="9"/>
      <c r="AD51" s="9"/>
      <c r="AE51" s="9"/>
      <c r="AF51" s="9"/>
      <c r="AG51" s="9"/>
      <c r="AH51" s="9"/>
      <c r="AI51" s="9"/>
      <c r="AJ51" s="9"/>
      <c r="AK51" s="9"/>
      <c r="AL51" s="10">
        <v>44935</v>
      </c>
      <c r="AM51" s="10">
        <v>45005</v>
      </c>
      <c r="AN51" s="10">
        <v>45022</v>
      </c>
      <c r="AO51" s="10">
        <v>45023</v>
      </c>
      <c r="AP51" s="10">
        <v>45047</v>
      </c>
      <c r="AQ51" s="10">
        <v>45068</v>
      </c>
      <c r="AR51" s="10">
        <v>45089</v>
      </c>
      <c r="AS51" s="10">
        <v>45096</v>
      </c>
      <c r="AT51" s="10">
        <v>45110</v>
      </c>
      <c r="AU51" s="10">
        <v>45127</v>
      </c>
      <c r="AV51" s="10">
        <v>45145</v>
      </c>
      <c r="AW51" s="10">
        <v>45159</v>
      </c>
      <c r="AX51" s="10">
        <v>45215</v>
      </c>
      <c r="AY51" s="10">
        <v>45236</v>
      </c>
    </row>
    <row r="52" spans="1:51" ht="45" x14ac:dyDescent="0.25">
      <c r="A52" s="1" t="s">
        <v>26</v>
      </c>
      <c r="B52" s="1" t="s">
        <v>195</v>
      </c>
      <c r="C52" s="1" t="s">
        <v>121</v>
      </c>
      <c r="D52" s="5" t="s">
        <v>295</v>
      </c>
      <c r="E52" s="1" t="s">
        <v>269</v>
      </c>
      <c r="F52" s="1" t="s">
        <v>68</v>
      </c>
      <c r="G52" s="5" t="s">
        <v>296</v>
      </c>
      <c r="H52" s="5" t="s">
        <v>297</v>
      </c>
      <c r="I52" s="1" t="s">
        <v>34</v>
      </c>
      <c r="J52" s="1" t="s">
        <v>35</v>
      </c>
      <c r="K52" s="5" t="s">
        <v>55</v>
      </c>
      <c r="L52" s="1">
        <v>15</v>
      </c>
      <c r="M52" s="12" t="s">
        <v>298</v>
      </c>
      <c r="N52" s="11">
        <v>44960</v>
      </c>
      <c r="O52" s="3">
        <v>20232130084761</v>
      </c>
      <c r="P52" s="4">
        <v>45085</v>
      </c>
      <c r="Q52" s="3">
        <f t="shared" si="0"/>
        <v>84</v>
      </c>
      <c r="R52" s="3">
        <f>NETWORKDAYS(N52,P52,AL52:AO52:AP52:AQ52:AR52:AS52:AT52:AU52:AV52:AW52:AX52:AY52)</f>
        <v>85</v>
      </c>
      <c r="S52" s="23" t="s">
        <v>38</v>
      </c>
      <c r="T52" s="1" t="s">
        <v>299</v>
      </c>
      <c r="U52" s="2">
        <v>45124</v>
      </c>
      <c r="V52" s="1" t="s">
        <v>40</v>
      </c>
      <c r="W52" s="1" t="s">
        <v>41</v>
      </c>
      <c r="X52" s="1" t="s">
        <v>42</v>
      </c>
      <c r="Y52" s="1"/>
      <c r="Z52" s="9"/>
      <c r="AA52" s="9"/>
      <c r="AB52" s="9"/>
      <c r="AC52" s="9"/>
      <c r="AD52" s="9"/>
      <c r="AE52" s="9"/>
      <c r="AF52" s="9"/>
      <c r="AG52" s="9"/>
      <c r="AH52" s="9"/>
      <c r="AI52" s="9"/>
      <c r="AJ52" s="9"/>
      <c r="AK52" s="9"/>
      <c r="AL52" s="10">
        <v>44935</v>
      </c>
      <c r="AM52" s="10">
        <v>45005</v>
      </c>
      <c r="AN52" s="10">
        <v>45022</v>
      </c>
      <c r="AO52" s="10">
        <v>45023</v>
      </c>
      <c r="AP52" s="10">
        <v>45047</v>
      </c>
      <c r="AQ52" s="10">
        <v>45068</v>
      </c>
      <c r="AR52" s="10">
        <v>45089</v>
      </c>
      <c r="AS52" s="10">
        <v>45096</v>
      </c>
      <c r="AT52" s="10">
        <v>45110</v>
      </c>
      <c r="AU52" s="10">
        <v>45127</v>
      </c>
      <c r="AV52" s="10">
        <v>45145</v>
      </c>
      <c r="AW52" s="10">
        <v>45159</v>
      </c>
      <c r="AX52" s="10">
        <v>45215</v>
      </c>
      <c r="AY52" s="10">
        <v>45236</v>
      </c>
    </row>
    <row r="53" spans="1:51" ht="45" x14ac:dyDescent="0.25">
      <c r="A53" s="1" t="s">
        <v>26</v>
      </c>
      <c r="B53" s="1" t="s">
        <v>27</v>
      </c>
      <c r="C53" s="1" t="s">
        <v>43</v>
      </c>
      <c r="D53" s="5" t="s">
        <v>300</v>
      </c>
      <c r="E53" s="1" t="s">
        <v>53</v>
      </c>
      <c r="F53" s="1" t="s">
        <v>31</v>
      </c>
      <c r="G53" s="5" t="s">
        <v>301</v>
      </c>
      <c r="H53" s="5" t="s">
        <v>47</v>
      </c>
      <c r="I53" s="1" t="s">
        <v>34</v>
      </c>
      <c r="J53" s="1" t="s">
        <v>48</v>
      </c>
      <c r="K53" s="5" t="s">
        <v>36</v>
      </c>
      <c r="L53" s="1">
        <v>30</v>
      </c>
      <c r="M53" s="12" t="s">
        <v>302</v>
      </c>
      <c r="N53" s="11">
        <v>44960</v>
      </c>
      <c r="O53" s="3">
        <v>20232110079041</v>
      </c>
      <c r="P53" s="4">
        <v>44988</v>
      </c>
      <c r="Q53" s="3">
        <f t="shared" si="0"/>
        <v>20</v>
      </c>
      <c r="R53" s="3">
        <f>NETWORKDAYS(N53,P53,AL53:AO53:AP53:AQ53:AR53:AS53:AT53:AU53:AV53:AW53:AX53:AY53)</f>
        <v>21</v>
      </c>
      <c r="S53" s="24" t="s">
        <v>50</v>
      </c>
      <c r="T53" s="1" t="s">
        <v>303</v>
      </c>
      <c r="U53" s="2">
        <v>45124</v>
      </c>
      <c r="V53" s="1" t="s">
        <v>304</v>
      </c>
      <c r="W53" s="1" t="s">
        <v>41</v>
      </c>
      <c r="X53" s="1" t="s">
        <v>42</v>
      </c>
      <c r="Y53" s="1"/>
      <c r="Z53" s="9"/>
      <c r="AA53" s="9"/>
      <c r="AB53" s="9"/>
      <c r="AC53" s="9"/>
      <c r="AD53" s="9"/>
      <c r="AE53" s="9"/>
      <c r="AF53" s="9"/>
      <c r="AG53" s="9"/>
      <c r="AH53" s="9"/>
      <c r="AI53" s="9"/>
      <c r="AJ53" s="9"/>
      <c r="AK53" s="9"/>
      <c r="AL53" s="10">
        <v>44935</v>
      </c>
      <c r="AM53" s="10">
        <v>45005</v>
      </c>
      <c r="AN53" s="10">
        <v>45022</v>
      </c>
      <c r="AO53" s="10">
        <v>45023</v>
      </c>
      <c r="AP53" s="10">
        <v>45047</v>
      </c>
      <c r="AQ53" s="10">
        <v>45068</v>
      </c>
      <c r="AR53" s="10">
        <v>45089</v>
      </c>
      <c r="AS53" s="10">
        <v>45096</v>
      </c>
      <c r="AT53" s="10">
        <v>45110</v>
      </c>
      <c r="AU53" s="10">
        <v>45127</v>
      </c>
      <c r="AV53" s="10">
        <v>45145</v>
      </c>
      <c r="AW53" s="10">
        <v>45159</v>
      </c>
      <c r="AX53" s="10">
        <v>45215</v>
      </c>
      <c r="AY53" s="10">
        <v>45236</v>
      </c>
    </row>
    <row r="54" spans="1:51" ht="45" x14ac:dyDescent="0.25">
      <c r="A54" s="1" t="s">
        <v>26</v>
      </c>
      <c r="B54" s="1" t="s">
        <v>27</v>
      </c>
      <c r="C54" s="1" t="s">
        <v>95</v>
      </c>
      <c r="D54" s="5" t="s">
        <v>305</v>
      </c>
      <c r="E54" s="1" t="s">
        <v>80</v>
      </c>
      <c r="F54" s="1" t="s">
        <v>31</v>
      </c>
      <c r="G54" s="5" t="s">
        <v>306</v>
      </c>
      <c r="H54" s="5" t="s">
        <v>47</v>
      </c>
      <c r="I54" s="1" t="s">
        <v>34</v>
      </c>
      <c r="J54" s="1" t="s">
        <v>48</v>
      </c>
      <c r="K54" s="5" t="s">
        <v>36</v>
      </c>
      <c r="L54" s="1">
        <v>30</v>
      </c>
      <c r="M54" s="12" t="s">
        <v>307</v>
      </c>
      <c r="N54" s="11">
        <v>44960</v>
      </c>
      <c r="O54" s="3">
        <v>20232110079051</v>
      </c>
      <c r="P54" s="4">
        <v>44988</v>
      </c>
      <c r="Q54" s="3">
        <f t="shared" si="0"/>
        <v>20</v>
      </c>
      <c r="R54" s="3">
        <f>NETWORKDAYS(N54,P54,AL54:AO54:AP54:AQ54:AR54:AS54:AT54:AU54:AV54:AW54:AX54:AY54)</f>
        <v>21</v>
      </c>
      <c r="S54" s="24" t="s">
        <v>50</v>
      </c>
      <c r="T54" s="1" t="s">
        <v>308</v>
      </c>
      <c r="U54" s="2">
        <v>45124</v>
      </c>
      <c r="V54" s="1" t="s">
        <v>40</v>
      </c>
      <c r="W54" s="1" t="s">
        <v>41</v>
      </c>
      <c r="X54" s="1" t="s">
        <v>42</v>
      </c>
      <c r="Y54" s="1"/>
      <c r="Z54" s="9"/>
      <c r="AA54" s="9"/>
      <c r="AB54" s="9"/>
      <c r="AC54" s="9"/>
      <c r="AD54" s="9"/>
      <c r="AE54" s="9"/>
      <c r="AF54" s="9"/>
      <c r="AG54" s="9"/>
      <c r="AH54" s="9"/>
      <c r="AI54" s="9"/>
      <c r="AJ54" s="9"/>
      <c r="AK54" s="9"/>
      <c r="AL54" s="10">
        <v>44935</v>
      </c>
      <c r="AM54" s="10">
        <v>45005</v>
      </c>
      <c r="AN54" s="10">
        <v>45022</v>
      </c>
      <c r="AO54" s="10">
        <v>45023</v>
      </c>
      <c r="AP54" s="10">
        <v>45047</v>
      </c>
      <c r="AQ54" s="10">
        <v>45068</v>
      </c>
      <c r="AR54" s="10">
        <v>45089</v>
      </c>
      <c r="AS54" s="10">
        <v>45096</v>
      </c>
      <c r="AT54" s="10">
        <v>45110</v>
      </c>
      <c r="AU54" s="10">
        <v>45127</v>
      </c>
      <c r="AV54" s="10">
        <v>45145</v>
      </c>
      <c r="AW54" s="10">
        <v>45159</v>
      </c>
      <c r="AX54" s="10">
        <v>45215</v>
      </c>
      <c r="AY54" s="10">
        <v>45236</v>
      </c>
    </row>
    <row r="55" spans="1:51" ht="45" x14ac:dyDescent="0.25">
      <c r="A55" s="1" t="s">
        <v>26</v>
      </c>
      <c r="B55" s="1" t="s">
        <v>27</v>
      </c>
      <c r="C55" s="1" t="s">
        <v>43</v>
      </c>
      <c r="D55" s="5" t="s">
        <v>309</v>
      </c>
      <c r="E55" s="1" t="s">
        <v>53</v>
      </c>
      <c r="F55" s="1" t="s">
        <v>310</v>
      </c>
      <c r="G55" s="5" t="s">
        <v>311</v>
      </c>
      <c r="H55" s="5" t="s">
        <v>63</v>
      </c>
      <c r="I55" s="1" t="s">
        <v>34</v>
      </c>
      <c r="J55" s="1" t="s">
        <v>64</v>
      </c>
      <c r="K55" s="5" t="s">
        <v>55</v>
      </c>
      <c r="L55" s="1">
        <v>15</v>
      </c>
      <c r="M55" s="12" t="s">
        <v>312</v>
      </c>
      <c r="N55" s="11">
        <v>44960</v>
      </c>
      <c r="O55" s="3">
        <v>20232150082871</v>
      </c>
      <c r="P55" s="4">
        <v>45043</v>
      </c>
      <c r="Q55" s="3">
        <f t="shared" si="0"/>
        <v>56</v>
      </c>
      <c r="R55" s="3">
        <f>NETWORKDAYS(N55,P55,AL55:AO55:AP55:AQ55:AR55:AS55:AT55:AU55:AV55:AW55:AX55:AY55)</f>
        <v>57</v>
      </c>
      <c r="S55" s="23" t="s">
        <v>38</v>
      </c>
      <c r="T55" s="1" t="s">
        <v>313</v>
      </c>
      <c r="U55" s="2">
        <v>45111</v>
      </c>
      <c r="V55" s="1" t="s">
        <v>40</v>
      </c>
      <c r="W55" s="1" t="s">
        <v>41</v>
      </c>
      <c r="X55" s="1" t="s">
        <v>42</v>
      </c>
      <c r="Y55" s="1"/>
      <c r="Z55" s="9"/>
      <c r="AA55" s="9"/>
      <c r="AB55" s="9"/>
      <c r="AC55" s="9"/>
      <c r="AD55" s="9"/>
      <c r="AE55" s="9"/>
      <c r="AF55" s="9"/>
      <c r="AG55" s="9"/>
      <c r="AH55" s="9"/>
      <c r="AI55" s="9"/>
      <c r="AJ55" s="9"/>
      <c r="AK55" s="9"/>
      <c r="AL55" s="10">
        <v>44935</v>
      </c>
      <c r="AM55" s="10">
        <v>45005</v>
      </c>
      <c r="AN55" s="10">
        <v>45022</v>
      </c>
      <c r="AO55" s="10">
        <v>45023</v>
      </c>
      <c r="AP55" s="10">
        <v>45047</v>
      </c>
      <c r="AQ55" s="10">
        <v>45068</v>
      </c>
      <c r="AR55" s="10">
        <v>45089</v>
      </c>
      <c r="AS55" s="10">
        <v>45096</v>
      </c>
      <c r="AT55" s="10">
        <v>45110</v>
      </c>
      <c r="AU55" s="10">
        <v>45127</v>
      </c>
      <c r="AV55" s="10">
        <v>45145</v>
      </c>
      <c r="AW55" s="10">
        <v>45159</v>
      </c>
      <c r="AX55" s="10">
        <v>45215</v>
      </c>
      <c r="AY55" s="10">
        <v>45236</v>
      </c>
    </row>
    <row r="56" spans="1:51" ht="56.25" x14ac:dyDescent="0.25">
      <c r="A56" s="1" t="s">
        <v>26</v>
      </c>
      <c r="B56" s="1" t="s">
        <v>27</v>
      </c>
      <c r="C56" s="1" t="s">
        <v>43</v>
      </c>
      <c r="D56" s="5" t="s">
        <v>314</v>
      </c>
      <c r="E56" s="1" t="s">
        <v>269</v>
      </c>
      <c r="F56" s="1" t="s">
        <v>31</v>
      </c>
      <c r="G56" s="5" t="s">
        <v>161</v>
      </c>
      <c r="H56" s="5" t="s">
        <v>143</v>
      </c>
      <c r="I56" s="1" t="s">
        <v>34</v>
      </c>
      <c r="J56" s="1" t="s">
        <v>129</v>
      </c>
      <c r="K56" s="5" t="s">
        <v>55</v>
      </c>
      <c r="L56" s="1">
        <v>15</v>
      </c>
      <c r="M56" s="12" t="s">
        <v>315</v>
      </c>
      <c r="N56" s="11">
        <v>44960</v>
      </c>
      <c r="O56" s="3">
        <v>20232140082171</v>
      </c>
      <c r="P56" s="4">
        <v>45043</v>
      </c>
      <c r="Q56" s="3">
        <f t="shared" si="0"/>
        <v>56</v>
      </c>
      <c r="R56" s="3">
        <f>NETWORKDAYS(N56,P56,AL56:AO56:AP56:AQ56:AR56:AS56:AT56:AU56:AV56:AW56:AX56:AY56)</f>
        <v>57</v>
      </c>
      <c r="S56" s="23" t="s">
        <v>38</v>
      </c>
      <c r="T56" s="1" t="s">
        <v>316</v>
      </c>
      <c r="U56" s="2">
        <v>45043</v>
      </c>
      <c r="V56" s="1" t="s">
        <v>40</v>
      </c>
      <c r="W56" s="1" t="s">
        <v>41</v>
      </c>
      <c r="X56" s="1" t="s">
        <v>42</v>
      </c>
      <c r="Y56" s="1" t="s">
        <v>42</v>
      </c>
      <c r="Z56" s="9"/>
      <c r="AA56" s="9"/>
      <c r="AB56" s="9"/>
      <c r="AC56" s="9"/>
      <c r="AD56" s="9"/>
      <c r="AE56" s="9"/>
      <c r="AF56" s="9"/>
      <c r="AG56" s="9"/>
      <c r="AH56" s="9"/>
      <c r="AI56" s="9"/>
      <c r="AJ56" s="9"/>
      <c r="AK56" s="9"/>
      <c r="AL56" s="10">
        <v>44935</v>
      </c>
      <c r="AM56" s="10">
        <v>45005</v>
      </c>
      <c r="AN56" s="10">
        <v>45022</v>
      </c>
      <c r="AO56" s="10">
        <v>45023</v>
      </c>
      <c r="AP56" s="10">
        <v>45047</v>
      </c>
      <c r="AQ56" s="10">
        <v>45068</v>
      </c>
      <c r="AR56" s="10">
        <v>45089</v>
      </c>
      <c r="AS56" s="10">
        <v>45096</v>
      </c>
      <c r="AT56" s="10">
        <v>45110</v>
      </c>
      <c r="AU56" s="10">
        <v>45127</v>
      </c>
      <c r="AV56" s="10">
        <v>45145</v>
      </c>
      <c r="AW56" s="10">
        <v>45159</v>
      </c>
      <c r="AX56" s="10">
        <v>45215</v>
      </c>
      <c r="AY56" s="10">
        <v>45236</v>
      </c>
    </row>
    <row r="57" spans="1:51" ht="45" x14ac:dyDescent="0.25">
      <c r="A57" s="1" t="s">
        <v>26</v>
      </c>
      <c r="B57" s="1" t="s">
        <v>195</v>
      </c>
      <c r="C57" s="1" t="s">
        <v>273</v>
      </c>
      <c r="D57" s="5" t="s">
        <v>274</v>
      </c>
      <c r="E57" s="1" t="s">
        <v>269</v>
      </c>
      <c r="F57" s="1" t="s">
        <v>31</v>
      </c>
      <c r="G57" s="5" t="s">
        <v>317</v>
      </c>
      <c r="H57" s="5" t="s">
        <v>47</v>
      </c>
      <c r="I57" s="1" t="s">
        <v>34</v>
      </c>
      <c r="J57" s="1" t="s">
        <v>48</v>
      </c>
      <c r="K57" s="5" t="s">
        <v>55</v>
      </c>
      <c r="L57" s="1">
        <v>15</v>
      </c>
      <c r="M57" s="12" t="s">
        <v>318</v>
      </c>
      <c r="N57" s="11">
        <v>44960</v>
      </c>
      <c r="O57" s="3">
        <v>20232110079101</v>
      </c>
      <c r="P57" s="4">
        <v>44995</v>
      </c>
      <c r="Q57" s="3">
        <f t="shared" si="0"/>
        <v>25</v>
      </c>
      <c r="R57" s="3">
        <f>NETWORKDAYS(N57,P57,AL57:AO57:AP57:AQ57:AR57:AS57:AT57:AU57:AV57:AW57:AX57:AY57)</f>
        <v>26</v>
      </c>
      <c r="S57" s="23" t="s">
        <v>38</v>
      </c>
      <c r="T57" s="1"/>
      <c r="U57" s="2">
        <v>44995</v>
      </c>
      <c r="V57" s="1" t="s">
        <v>40</v>
      </c>
      <c r="W57" s="1" t="s">
        <v>41</v>
      </c>
      <c r="X57" s="1" t="s">
        <v>42</v>
      </c>
      <c r="Y57" s="1" t="s">
        <v>42</v>
      </c>
      <c r="Z57" s="9"/>
      <c r="AA57" s="9"/>
      <c r="AB57" s="9"/>
      <c r="AC57" s="9"/>
      <c r="AD57" s="9"/>
      <c r="AE57" s="9"/>
      <c r="AF57" s="9"/>
      <c r="AG57" s="9"/>
      <c r="AH57" s="9"/>
      <c r="AI57" s="9"/>
      <c r="AJ57" s="9"/>
      <c r="AK57" s="9"/>
      <c r="AL57" s="10">
        <v>44935</v>
      </c>
      <c r="AM57" s="10">
        <v>45005</v>
      </c>
      <c r="AN57" s="10">
        <v>45022</v>
      </c>
      <c r="AO57" s="10">
        <v>45023</v>
      </c>
      <c r="AP57" s="10">
        <v>45047</v>
      </c>
      <c r="AQ57" s="10">
        <v>45068</v>
      </c>
      <c r="AR57" s="10">
        <v>45089</v>
      </c>
      <c r="AS57" s="10">
        <v>45096</v>
      </c>
      <c r="AT57" s="10">
        <v>45110</v>
      </c>
      <c r="AU57" s="10">
        <v>45127</v>
      </c>
      <c r="AV57" s="10">
        <v>45145</v>
      </c>
      <c r="AW57" s="10">
        <v>45159</v>
      </c>
      <c r="AX57" s="10">
        <v>45215</v>
      </c>
      <c r="AY57" s="10">
        <v>45236</v>
      </c>
    </row>
    <row r="58" spans="1:51" ht="78.75" x14ac:dyDescent="0.25">
      <c r="A58" s="1" t="s">
        <v>26</v>
      </c>
      <c r="B58" s="1" t="s">
        <v>27</v>
      </c>
      <c r="C58" s="1" t="s">
        <v>85</v>
      </c>
      <c r="D58" s="5" t="s">
        <v>205</v>
      </c>
      <c r="E58" s="1" t="s">
        <v>87</v>
      </c>
      <c r="F58" s="1" t="s">
        <v>106</v>
      </c>
      <c r="G58" s="5" t="s">
        <v>319</v>
      </c>
      <c r="H58" s="5" t="s">
        <v>263</v>
      </c>
      <c r="I58" s="1" t="s">
        <v>207</v>
      </c>
      <c r="J58" s="5" t="s">
        <v>208</v>
      </c>
      <c r="K58" s="5" t="s">
        <v>92</v>
      </c>
      <c r="L58" s="1">
        <v>10</v>
      </c>
      <c r="M58" s="12" t="s">
        <v>320</v>
      </c>
      <c r="N58" s="11">
        <v>44963</v>
      </c>
      <c r="O58" s="3" t="s">
        <v>42</v>
      </c>
      <c r="P58" s="4">
        <v>44986</v>
      </c>
      <c r="Q58" s="3">
        <f t="shared" si="0"/>
        <v>17</v>
      </c>
      <c r="R58" s="3">
        <f>NETWORKDAYS(N58,P58,AL58:AO58:AP58:AQ58:AR58:AS58:AT58:AU58:AV58:AW58:AX58:AY58)</f>
        <v>18</v>
      </c>
      <c r="S58" s="23" t="s">
        <v>38</v>
      </c>
      <c r="T58" s="1" t="s">
        <v>321</v>
      </c>
      <c r="U58" s="2" t="s">
        <v>42</v>
      </c>
      <c r="V58" s="1" t="s">
        <v>42</v>
      </c>
      <c r="W58" s="1" t="s">
        <v>41</v>
      </c>
      <c r="X58" s="1" t="s">
        <v>42</v>
      </c>
      <c r="Y58" s="1" t="s">
        <v>322</v>
      </c>
      <c r="Z58" s="9"/>
      <c r="AA58" s="9"/>
      <c r="AB58" s="9"/>
      <c r="AC58" s="9"/>
      <c r="AD58" s="9"/>
      <c r="AE58" s="9"/>
      <c r="AF58" s="9"/>
      <c r="AG58" s="9"/>
      <c r="AH58" s="9"/>
      <c r="AI58" s="9"/>
      <c r="AJ58" s="9"/>
      <c r="AK58" s="9"/>
      <c r="AL58" s="10">
        <v>44935</v>
      </c>
      <c r="AM58" s="10">
        <v>45005</v>
      </c>
      <c r="AN58" s="10">
        <v>45022</v>
      </c>
      <c r="AO58" s="10">
        <v>45023</v>
      </c>
      <c r="AP58" s="10">
        <v>45047</v>
      </c>
      <c r="AQ58" s="10">
        <v>45068</v>
      </c>
      <c r="AR58" s="10">
        <v>45089</v>
      </c>
      <c r="AS58" s="10">
        <v>45096</v>
      </c>
      <c r="AT58" s="10">
        <v>45110</v>
      </c>
      <c r="AU58" s="10">
        <v>45127</v>
      </c>
      <c r="AV58" s="10">
        <v>45145</v>
      </c>
      <c r="AW58" s="10">
        <v>45159</v>
      </c>
      <c r="AX58" s="10">
        <v>45215</v>
      </c>
      <c r="AY58" s="10">
        <v>45236</v>
      </c>
    </row>
    <row r="59" spans="1:51" ht="45" x14ac:dyDescent="0.25">
      <c r="A59" s="1" t="s">
        <v>26</v>
      </c>
      <c r="B59" s="1" t="s">
        <v>27</v>
      </c>
      <c r="C59" s="1" t="s">
        <v>60</v>
      </c>
      <c r="D59" s="5" t="s">
        <v>240</v>
      </c>
      <c r="E59" s="1" t="s">
        <v>269</v>
      </c>
      <c r="F59" s="1" t="s">
        <v>75</v>
      </c>
      <c r="G59" s="5" t="s">
        <v>323</v>
      </c>
      <c r="H59" s="5" t="s">
        <v>47</v>
      </c>
      <c r="I59" s="1" t="s">
        <v>34</v>
      </c>
      <c r="J59" s="1" t="s">
        <v>48</v>
      </c>
      <c r="K59" s="5" t="s">
        <v>55</v>
      </c>
      <c r="L59" s="1">
        <v>15</v>
      </c>
      <c r="M59" s="12" t="s">
        <v>324</v>
      </c>
      <c r="N59" s="11">
        <v>44964</v>
      </c>
      <c r="O59" s="3" t="s">
        <v>42</v>
      </c>
      <c r="P59" s="4">
        <v>44980</v>
      </c>
      <c r="Q59" s="3">
        <f t="shared" si="0"/>
        <v>12</v>
      </c>
      <c r="R59" s="3">
        <f>NETWORKDAYS(N59,P59,AL59:AO59:AP59:AQ59:AR59:AS59:AT59:AU59:AV59:AW59:AX59:AY59)</f>
        <v>13</v>
      </c>
      <c r="S59" s="24" t="s">
        <v>50</v>
      </c>
      <c r="T59" s="1" t="s">
        <v>325</v>
      </c>
      <c r="U59" s="2" t="s">
        <v>42</v>
      </c>
      <c r="V59" s="1" t="s">
        <v>42</v>
      </c>
      <c r="W59" s="1" t="s">
        <v>42</v>
      </c>
      <c r="X59" s="1" t="s">
        <v>42</v>
      </c>
      <c r="Y59" s="1" t="s">
        <v>326</v>
      </c>
      <c r="Z59" s="9"/>
      <c r="AA59" s="9"/>
      <c r="AB59" s="9"/>
      <c r="AC59" s="9"/>
      <c r="AD59" s="9"/>
      <c r="AE59" s="9"/>
      <c r="AF59" s="9"/>
      <c r="AG59" s="9"/>
      <c r="AH59" s="9"/>
      <c r="AI59" s="9"/>
      <c r="AJ59" s="9"/>
      <c r="AK59" s="9"/>
      <c r="AL59" s="10">
        <v>44935</v>
      </c>
      <c r="AM59" s="10">
        <v>45005</v>
      </c>
      <c r="AN59" s="10">
        <v>45022</v>
      </c>
      <c r="AO59" s="10">
        <v>45023</v>
      </c>
      <c r="AP59" s="10">
        <v>45047</v>
      </c>
      <c r="AQ59" s="10">
        <v>45068</v>
      </c>
      <c r="AR59" s="10">
        <v>45089</v>
      </c>
      <c r="AS59" s="10">
        <v>45096</v>
      </c>
      <c r="AT59" s="10">
        <v>45110</v>
      </c>
      <c r="AU59" s="10">
        <v>45127</v>
      </c>
      <c r="AV59" s="10">
        <v>45145</v>
      </c>
      <c r="AW59" s="10">
        <v>45159</v>
      </c>
      <c r="AX59" s="10">
        <v>45215</v>
      </c>
      <c r="AY59" s="10">
        <v>45236</v>
      </c>
    </row>
    <row r="60" spans="1:51" ht="33.75" x14ac:dyDescent="0.25">
      <c r="A60" s="1" t="s">
        <v>26</v>
      </c>
      <c r="B60" s="1" t="s">
        <v>27</v>
      </c>
      <c r="C60" s="1" t="s">
        <v>85</v>
      </c>
      <c r="D60" s="5" t="s">
        <v>327</v>
      </c>
      <c r="E60" s="1" t="s">
        <v>87</v>
      </c>
      <c r="F60" s="1" t="s">
        <v>68</v>
      </c>
      <c r="G60" s="5" t="s">
        <v>328</v>
      </c>
      <c r="H60" s="5" t="s">
        <v>154</v>
      </c>
      <c r="I60" s="1" t="s">
        <v>90</v>
      </c>
      <c r="J60" s="1" t="s">
        <v>91</v>
      </c>
      <c r="K60" s="5" t="s">
        <v>92</v>
      </c>
      <c r="L60" s="1">
        <v>10</v>
      </c>
      <c r="M60" s="12" t="s">
        <v>329</v>
      </c>
      <c r="N60" s="11">
        <v>44964</v>
      </c>
      <c r="O60" s="3"/>
      <c r="P60" s="4">
        <v>45103</v>
      </c>
      <c r="Q60" s="3">
        <f t="shared" si="0"/>
        <v>92</v>
      </c>
      <c r="R60" s="3">
        <f>NETWORKDAYS(N60,P60,AL60:AO60:AP60:AQ60:AR60:AS60:AT60:AU60:AV60:AW60:AX60:AY60)</f>
        <v>93</v>
      </c>
      <c r="S60" s="25" t="s">
        <v>139</v>
      </c>
      <c r="T60" s="1"/>
      <c r="U60" s="2"/>
      <c r="V60" s="1"/>
      <c r="W60" s="1"/>
      <c r="X60" s="1"/>
      <c r="Y60" s="1"/>
      <c r="Z60" s="9"/>
      <c r="AA60" s="9"/>
      <c r="AB60" s="9"/>
      <c r="AC60" s="9"/>
      <c r="AD60" s="9"/>
      <c r="AE60" s="9"/>
      <c r="AF60" s="9"/>
      <c r="AG60" s="9"/>
      <c r="AH60" s="9"/>
      <c r="AI60" s="9"/>
      <c r="AJ60" s="9"/>
      <c r="AK60" s="9"/>
      <c r="AL60" s="10">
        <v>44935</v>
      </c>
      <c r="AM60" s="10">
        <v>45005</v>
      </c>
      <c r="AN60" s="10">
        <v>45022</v>
      </c>
      <c r="AO60" s="10">
        <v>45023</v>
      </c>
      <c r="AP60" s="10">
        <v>45047</v>
      </c>
      <c r="AQ60" s="10">
        <v>45068</v>
      </c>
      <c r="AR60" s="10">
        <v>45089</v>
      </c>
      <c r="AS60" s="10">
        <v>45096</v>
      </c>
      <c r="AT60" s="10">
        <v>45110</v>
      </c>
      <c r="AU60" s="10">
        <v>45127</v>
      </c>
      <c r="AV60" s="10">
        <v>45145</v>
      </c>
      <c r="AW60" s="10">
        <v>45159</v>
      </c>
      <c r="AX60" s="10">
        <v>45215</v>
      </c>
      <c r="AY60" s="10">
        <v>45236</v>
      </c>
    </row>
    <row r="61" spans="1:51" ht="45" x14ac:dyDescent="0.25">
      <c r="A61" s="1" t="s">
        <v>26</v>
      </c>
      <c r="B61" s="1" t="s">
        <v>27</v>
      </c>
      <c r="C61" s="1" t="s">
        <v>73</v>
      </c>
      <c r="D61" s="5" t="s">
        <v>330</v>
      </c>
      <c r="E61" s="1" t="s">
        <v>53</v>
      </c>
      <c r="F61" s="1" t="s">
        <v>331</v>
      </c>
      <c r="G61" s="5" t="s">
        <v>332</v>
      </c>
      <c r="H61" s="5" t="s">
        <v>143</v>
      </c>
      <c r="I61" s="1" t="s">
        <v>34</v>
      </c>
      <c r="J61" s="1" t="s">
        <v>129</v>
      </c>
      <c r="K61" s="5" t="s">
        <v>55</v>
      </c>
      <c r="L61" s="1">
        <v>15</v>
      </c>
      <c r="M61" s="12" t="s">
        <v>333</v>
      </c>
      <c r="N61" s="11">
        <v>44964</v>
      </c>
      <c r="O61" s="3" t="s">
        <v>334</v>
      </c>
      <c r="P61" s="4">
        <v>45028</v>
      </c>
      <c r="Q61" s="3">
        <f t="shared" si="0"/>
        <v>43</v>
      </c>
      <c r="R61" s="3">
        <f>NETWORKDAYS(N61,P61,AL61:AO61:AP61:AQ61:AR61:AS61:AT61:AU61:AV61:AW61:AX61:AY61)</f>
        <v>44</v>
      </c>
      <c r="S61" s="23" t="s">
        <v>38</v>
      </c>
      <c r="T61" s="1" t="s">
        <v>335</v>
      </c>
      <c r="U61" s="2">
        <v>45028</v>
      </c>
      <c r="V61" s="1" t="s">
        <v>40</v>
      </c>
      <c r="W61" s="1" t="s">
        <v>41</v>
      </c>
      <c r="X61" s="1" t="s">
        <v>42</v>
      </c>
      <c r="Y61" s="1" t="s">
        <v>42</v>
      </c>
      <c r="Z61" s="9"/>
      <c r="AA61" s="9"/>
      <c r="AB61" s="9"/>
      <c r="AC61" s="9"/>
      <c r="AD61" s="9"/>
      <c r="AE61" s="9"/>
      <c r="AF61" s="9"/>
      <c r="AG61" s="9"/>
      <c r="AH61" s="9"/>
      <c r="AI61" s="9"/>
      <c r="AJ61" s="9"/>
      <c r="AK61" s="9"/>
      <c r="AL61" s="10">
        <v>44935</v>
      </c>
      <c r="AM61" s="10">
        <v>45005</v>
      </c>
      <c r="AN61" s="10">
        <v>45022</v>
      </c>
      <c r="AO61" s="10">
        <v>45023</v>
      </c>
      <c r="AP61" s="10">
        <v>45047</v>
      </c>
      <c r="AQ61" s="10">
        <v>45068</v>
      </c>
      <c r="AR61" s="10">
        <v>45089</v>
      </c>
      <c r="AS61" s="10">
        <v>45096</v>
      </c>
      <c r="AT61" s="10">
        <v>45110</v>
      </c>
      <c r="AU61" s="10">
        <v>45127</v>
      </c>
      <c r="AV61" s="10">
        <v>45145</v>
      </c>
      <c r="AW61" s="10">
        <v>45159</v>
      </c>
      <c r="AX61" s="10">
        <v>45215</v>
      </c>
      <c r="AY61" s="10">
        <v>45236</v>
      </c>
    </row>
    <row r="62" spans="1:51" ht="45" x14ac:dyDescent="0.25">
      <c r="A62" s="1" t="s">
        <v>26</v>
      </c>
      <c r="B62" s="1" t="s">
        <v>27</v>
      </c>
      <c r="C62" s="1" t="s">
        <v>85</v>
      </c>
      <c r="D62" s="5" t="s">
        <v>336</v>
      </c>
      <c r="E62" s="1" t="s">
        <v>87</v>
      </c>
      <c r="F62" s="1" t="s">
        <v>31</v>
      </c>
      <c r="G62" s="5" t="s">
        <v>337</v>
      </c>
      <c r="H62" s="5" t="s">
        <v>47</v>
      </c>
      <c r="I62" s="1" t="s">
        <v>34</v>
      </c>
      <c r="J62" s="1" t="s">
        <v>48</v>
      </c>
      <c r="K62" s="5" t="s">
        <v>82</v>
      </c>
      <c r="L62" s="1">
        <v>15</v>
      </c>
      <c r="M62" s="12" t="s">
        <v>338</v>
      </c>
      <c r="N62" s="11">
        <v>44964</v>
      </c>
      <c r="O62" s="3">
        <v>20232110079121</v>
      </c>
      <c r="P62" s="4">
        <v>44995</v>
      </c>
      <c r="Q62" s="3">
        <f t="shared" si="0"/>
        <v>23</v>
      </c>
      <c r="R62" s="3">
        <f>NETWORKDAYS(N62,P62,AL62:AO62:AP62:AQ62:AR62:AS62:AT62:AU62:AV62:AW62:AX62:AY62)</f>
        <v>24</v>
      </c>
      <c r="S62" s="23" t="s">
        <v>38</v>
      </c>
      <c r="T62" s="1" t="s">
        <v>339</v>
      </c>
      <c r="U62" s="2">
        <v>44995</v>
      </c>
      <c r="V62" s="1" t="s">
        <v>40</v>
      </c>
      <c r="W62" s="1" t="s">
        <v>41</v>
      </c>
      <c r="X62" s="1" t="s">
        <v>42</v>
      </c>
      <c r="Y62" s="1" t="s">
        <v>42</v>
      </c>
      <c r="Z62" s="9"/>
      <c r="AA62" s="9"/>
      <c r="AB62" s="9"/>
      <c r="AC62" s="9"/>
      <c r="AD62" s="9"/>
      <c r="AE62" s="9"/>
      <c r="AF62" s="9"/>
      <c r="AG62" s="9"/>
      <c r="AH62" s="9"/>
      <c r="AI62" s="9"/>
      <c r="AJ62" s="9"/>
      <c r="AK62" s="9"/>
      <c r="AL62" s="10">
        <v>44935</v>
      </c>
      <c r="AM62" s="10">
        <v>45005</v>
      </c>
      <c r="AN62" s="10">
        <v>45022</v>
      </c>
      <c r="AO62" s="10">
        <v>45023</v>
      </c>
      <c r="AP62" s="10">
        <v>45047</v>
      </c>
      <c r="AQ62" s="10">
        <v>45068</v>
      </c>
      <c r="AR62" s="10">
        <v>45089</v>
      </c>
      <c r="AS62" s="10">
        <v>45096</v>
      </c>
      <c r="AT62" s="10">
        <v>45110</v>
      </c>
      <c r="AU62" s="10">
        <v>45127</v>
      </c>
      <c r="AV62" s="10">
        <v>45145</v>
      </c>
      <c r="AW62" s="10">
        <v>45159</v>
      </c>
      <c r="AX62" s="10">
        <v>45215</v>
      </c>
      <c r="AY62" s="10">
        <v>45236</v>
      </c>
    </row>
    <row r="63" spans="1:51" ht="45" x14ac:dyDescent="0.25">
      <c r="A63" s="1" t="s">
        <v>26</v>
      </c>
      <c r="B63" s="1" t="s">
        <v>27</v>
      </c>
      <c r="C63" s="1" t="s">
        <v>85</v>
      </c>
      <c r="D63" s="5" t="s">
        <v>340</v>
      </c>
      <c r="E63" s="1" t="s">
        <v>53</v>
      </c>
      <c r="F63" s="1" t="s">
        <v>31</v>
      </c>
      <c r="G63" s="5" t="s">
        <v>332</v>
      </c>
      <c r="H63" s="5" t="s">
        <v>143</v>
      </c>
      <c r="I63" s="1" t="s">
        <v>34</v>
      </c>
      <c r="J63" s="1" t="s">
        <v>129</v>
      </c>
      <c r="K63" s="5" t="s">
        <v>36</v>
      </c>
      <c r="L63" s="1">
        <v>30</v>
      </c>
      <c r="M63" s="12" t="s">
        <v>341</v>
      </c>
      <c r="N63" s="11">
        <v>44964</v>
      </c>
      <c r="O63" s="3">
        <v>20232140082381</v>
      </c>
      <c r="P63" s="4">
        <v>45043</v>
      </c>
      <c r="Q63" s="3">
        <f t="shared" si="0"/>
        <v>54</v>
      </c>
      <c r="R63" s="3">
        <f>NETWORKDAYS(N63,P63,AL63:AO63:AP63:AQ63:AR63:AS63:AT63:AU63:AV63:AW63:AX63:AY63)</f>
        <v>55</v>
      </c>
      <c r="S63" s="23" t="s">
        <v>38</v>
      </c>
      <c r="T63" s="1" t="s">
        <v>342</v>
      </c>
      <c r="U63" s="2" t="s">
        <v>343</v>
      </c>
      <c r="V63" s="1" t="s">
        <v>40</v>
      </c>
      <c r="W63" s="1" t="s">
        <v>41</v>
      </c>
      <c r="X63" s="1" t="s">
        <v>42</v>
      </c>
      <c r="Y63" s="1" t="s">
        <v>42</v>
      </c>
      <c r="Z63" s="9"/>
      <c r="AA63" s="9"/>
      <c r="AB63" s="9"/>
      <c r="AC63" s="9"/>
      <c r="AD63" s="9"/>
      <c r="AE63" s="9"/>
      <c r="AF63" s="9"/>
      <c r="AG63" s="9"/>
      <c r="AH63" s="9"/>
      <c r="AI63" s="9"/>
      <c r="AJ63" s="9"/>
      <c r="AK63" s="9"/>
      <c r="AL63" s="10">
        <v>44935</v>
      </c>
      <c r="AM63" s="10">
        <v>45005</v>
      </c>
      <c r="AN63" s="10">
        <v>45022</v>
      </c>
      <c r="AO63" s="10">
        <v>45023</v>
      </c>
      <c r="AP63" s="10">
        <v>45047</v>
      </c>
      <c r="AQ63" s="10">
        <v>45068</v>
      </c>
      <c r="AR63" s="10">
        <v>45089</v>
      </c>
      <c r="AS63" s="10">
        <v>45096</v>
      </c>
      <c r="AT63" s="10">
        <v>45110</v>
      </c>
      <c r="AU63" s="10">
        <v>45127</v>
      </c>
      <c r="AV63" s="10">
        <v>45145</v>
      </c>
      <c r="AW63" s="10">
        <v>45159</v>
      </c>
      <c r="AX63" s="10">
        <v>45215</v>
      </c>
      <c r="AY63" s="10">
        <v>45236</v>
      </c>
    </row>
    <row r="64" spans="1:51" ht="45" x14ac:dyDescent="0.25">
      <c r="A64" s="1" t="s">
        <v>26</v>
      </c>
      <c r="B64" s="1" t="s">
        <v>27</v>
      </c>
      <c r="C64" s="1" t="s">
        <v>85</v>
      </c>
      <c r="D64" s="5" t="s">
        <v>344</v>
      </c>
      <c r="E64" s="1" t="s">
        <v>53</v>
      </c>
      <c r="F64" s="1" t="s">
        <v>31</v>
      </c>
      <c r="G64" s="5" t="s">
        <v>345</v>
      </c>
      <c r="H64" s="5" t="s">
        <v>346</v>
      </c>
      <c r="I64" s="1" t="s">
        <v>34</v>
      </c>
      <c r="J64" s="1" t="s">
        <v>129</v>
      </c>
      <c r="K64" s="5" t="s">
        <v>82</v>
      </c>
      <c r="L64" s="1">
        <v>15</v>
      </c>
      <c r="M64" s="12" t="s">
        <v>347</v>
      </c>
      <c r="N64" s="11">
        <v>44964</v>
      </c>
      <c r="O64" s="3">
        <v>20232140079641</v>
      </c>
      <c r="P64" s="4">
        <v>45009</v>
      </c>
      <c r="Q64" s="3">
        <f t="shared" si="0"/>
        <v>32</v>
      </c>
      <c r="R64" s="3">
        <f>NETWORKDAYS(N64,P64,AL64:AO64:AP64:AQ64:AR64:AS64:AT64:AU64:AV64:AW64:AX64:AY64)</f>
        <v>33</v>
      </c>
      <c r="S64" s="23" t="s">
        <v>38</v>
      </c>
      <c r="T64" s="1" t="s">
        <v>348</v>
      </c>
      <c r="U64" s="2">
        <v>45012</v>
      </c>
      <c r="V64" s="1" t="s">
        <v>40</v>
      </c>
      <c r="W64" s="1" t="s">
        <v>41</v>
      </c>
      <c r="X64" s="1" t="s">
        <v>42</v>
      </c>
      <c r="Y64" s="1" t="s">
        <v>42</v>
      </c>
      <c r="Z64" s="9"/>
      <c r="AA64" s="9"/>
      <c r="AB64" s="9"/>
      <c r="AC64" s="9"/>
      <c r="AD64" s="9"/>
      <c r="AE64" s="9"/>
      <c r="AF64" s="9"/>
      <c r="AG64" s="9"/>
      <c r="AH64" s="9"/>
      <c r="AI64" s="9"/>
      <c r="AJ64" s="9"/>
      <c r="AK64" s="9"/>
      <c r="AL64" s="10">
        <v>44935</v>
      </c>
      <c r="AM64" s="10">
        <v>45005</v>
      </c>
      <c r="AN64" s="10">
        <v>45022</v>
      </c>
      <c r="AO64" s="10">
        <v>45023</v>
      </c>
      <c r="AP64" s="10">
        <v>45047</v>
      </c>
      <c r="AQ64" s="10">
        <v>45068</v>
      </c>
      <c r="AR64" s="10">
        <v>45089</v>
      </c>
      <c r="AS64" s="10">
        <v>45096</v>
      </c>
      <c r="AT64" s="10">
        <v>45110</v>
      </c>
      <c r="AU64" s="10">
        <v>45127</v>
      </c>
      <c r="AV64" s="10">
        <v>45145</v>
      </c>
      <c r="AW64" s="10">
        <v>45159</v>
      </c>
      <c r="AX64" s="10">
        <v>45215</v>
      </c>
      <c r="AY64" s="10">
        <v>45236</v>
      </c>
    </row>
    <row r="65" spans="1:51" ht="45" x14ac:dyDescent="0.25">
      <c r="A65" s="1" t="s">
        <v>26</v>
      </c>
      <c r="B65" s="1" t="s">
        <v>27</v>
      </c>
      <c r="C65" s="1" t="s">
        <v>43</v>
      </c>
      <c r="D65" s="5" t="s">
        <v>349</v>
      </c>
      <c r="E65" s="1" t="s">
        <v>53</v>
      </c>
      <c r="F65" s="1" t="s">
        <v>31</v>
      </c>
      <c r="G65" s="5" t="s">
        <v>350</v>
      </c>
      <c r="H65" s="5" t="s">
        <v>47</v>
      </c>
      <c r="I65" s="1" t="s">
        <v>34</v>
      </c>
      <c r="J65" s="1" t="s">
        <v>48</v>
      </c>
      <c r="K65" s="5" t="s">
        <v>36</v>
      </c>
      <c r="L65" s="1">
        <v>30</v>
      </c>
      <c r="M65" s="12" t="s">
        <v>351</v>
      </c>
      <c r="N65" s="11">
        <v>44964</v>
      </c>
      <c r="O65" s="3">
        <v>20232110079131</v>
      </c>
      <c r="P65" s="4">
        <v>44994</v>
      </c>
      <c r="Q65" s="3">
        <f t="shared" si="0"/>
        <v>22</v>
      </c>
      <c r="R65" s="3">
        <f>NETWORKDAYS(N65,P65,AL65:AO65:AP65:AQ65:AR65:AS65:AT65:AU65:AV65:AW65:AX65:AY65)</f>
        <v>23</v>
      </c>
      <c r="S65" s="24" t="s">
        <v>50</v>
      </c>
      <c r="T65" s="1" t="s">
        <v>352</v>
      </c>
      <c r="U65" s="2">
        <v>44995</v>
      </c>
      <c r="V65" s="1" t="s">
        <v>40</v>
      </c>
      <c r="W65" s="1" t="s">
        <v>41</v>
      </c>
      <c r="X65" s="1" t="s">
        <v>42</v>
      </c>
      <c r="Y65" s="1" t="s">
        <v>42</v>
      </c>
      <c r="Z65" s="9"/>
      <c r="AA65" s="9"/>
      <c r="AB65" s="9"/>
      <c r="AC65" s="9"/>
      <c r="AD65" s="9"/>
      <c r="AE65" s="9"/>
      <c r="AF65" s="9"/>
      <c r="AG65" s="9"/>
      <c r="AH65" s="9"/>
      <c r="AI65" s="9"/>
      <c r="AJ65" s="9"/>
      <c r="AK65" s="9"/>
      <c r="AL65" s="10">
        <v>44935</v>
      </c>
      <c r="AM65" s="10">
        <v>45005</v>
      </c>
      <c r="AN65" s="10">
        <v>45022</v>
      </c>
      <c r="AO65" s="10">
        <v>45023</v>
      </c>
      <c r="AP65" s="10">
        <v>45047</v>
      </c>
      <c r="AQ65" s="10">
        <v>45068</v>
      </c>
      <c r="AR65" s="10">
        <v>45089</v>
      </c>
      <c r="AS65" s="10">
        <v>45096</v>
      </c>
      <c r="AT65" s="10">
        <v>45110</v>
      </c>
      <c r="AU65" s="10">
        <v>45127</v>
      </c>
      <c r="AV65" s="10">
        <v>45145</v>
      </c>
      <c r="AW65" s="10">
        <v>45159</v>
      </c>
      <c r="AX65" s="10">
        <v>45215</v>
      </c>
      <c r="AY65" s="10">
        <v>45236</v>
      </c>
    </row>
    <row r="66" spans="1:51" ht="45" x14ac:dyDescent="0.25">
      <c r="A66" s="1" t="s">
        <v>26</v>
      </c>
      <c r="B66" s="1" t="s">
        <v>27</v>
      </c>
      <c r="C66" s="1" t="s">
        <v>85</v>
      </c>
      <c r="D66" s="5" t="s">
        <v>353</v>
      </c>
      <c r="E66" s="1" t="s">
        <v>53</v>
      </c>
      <c r="F66" s="1" t="s">
        <v>31</v>
      </c>
      <c r="G66" s="5" t="s">
        <v>354</v>
      </c>
      <c r="H66" s="5" t="s">
        <v>143</v>
      </c>
      <c r="I66" s="1" t="s">
        <v>34</v>
      </c>
      <c r="J66" s="1" t="s">
        <v>129</v>
      </c>
      <c r="K66" s="5" t="s">
        <v>36</v>
      </c>
      <c r="L66" s="1">
        <v>30</v>
      </c>
      <c r="M66" s="12" t="s">
        <v>355</v>
      </c>
      <c r="N66" s="11">
        <v>44965</v>
      </c>
      <c r="O66" s="3"/>
      <c r="P66" s="4">
        <v>45124</v>
      </c>
      <c r="Q66" s="3">
        <f t="shared" ref="Q66:Q129" si="1">R66-1</f>
        <v>105</v>
      </c>
      <c r="R66" s="3">
        <f>NETWORKDAYS(N66,P66,AL66:AO66:AP66:AQ66:AR66:AS66:AT66:AU66:AV66:AW66:AX66:AY66)</f>
        <v>106</v>
      </c>
      <c r="S66" s="25" t="s">
        <v>139</v>
      </c>
      <c r="T66" s="1"/>
      <c r="U66" s="2"/>
      <c r="V66" s="1"/>
      <c r="W66" s="1"/>
      <c r="X66" s="1"/>
      <c r="Y66" s="1"/>
      <c r="Z66" s="9"/>
      <c r="AA66" s="9"/>
      <c r="AB66" s="9"/>
      <c r="AC66" s="9"/>
      <c r="AD66" s="9"/>
      <c r="AE66" s="9"/>
      <c r="AF66" s="9"/>
      <c r="AG66" s="9"/>
      <c r="AH66" s="9"/>
      <c r="AI66" s="9"/>
      <c r="AJ66" s="9"/>
      <c r="AK66" s="9"/>
      <c r="AL66" s="10">
        <v>44935</v>
      </c>
      <c r="AM66" s="10">
        <v>45005</v>
      </c>
      <c r="AN66" s="10">
        <v>45022</v>
      </c>
      <c r="AO66" s="10">
        <v>45023</v>
      </c>
      <c r="AP66" s="10">
        <v>45047</v>
      </c>
      <c r="AQ66" s="10">
        <v>45068</v>
      </c>
      <c r="AR66" s="10">
        <v>45089</v>
      </c>
      <c r="AS66" s="10">
        <v>45096</v>
      </c>
      <c r="AT66" s="10">
        <v>45110</v>
      </c>
      <c r="AU66" s="10">
        <v>45127</v>
      </c>
      <c r="AV66" s="10">
        <v>45145</v>
      </c>
      <c r="AW66" s="10">
        <v>45159</v>
      </c>
      <c r="AX66" s="10">
        <v>45215</v>
      </c>
      <c r="AY66" s="10">
        <v>45236</v>
      </c>
    </row>
    <row r="67" spans="1:51" ht="45" x14ac:dyDescent="0.25">
      <c r="A67" s="1" t="s">
        <v>26</v>
      </c>
      <c r="B67" s="1" t="s">
        <v>27</v>
      </c>
      <c r="C67" s="1" t="s">
        <v>60</v>
      </c>
      <c r="D67" s="5" t="s">
        <v>356</v>
      </c>
      <c r="E67" s="1" t="s">
        <v>269</v>
      </c>
      <c r="F67" s="1" t="s">
        <v>75</v>
      </c>
      <c r="G67" s="5" t="s">
        <v>357</v>
      </c>
      <c r="H67" s="5" t="s">
        <v>47</v>
      </c>
      <c r="I67" s="1" t="s">
        <v>34</v>
      </c>
      <c r="J67" s="1" t="s">
        <v>48</v>
      </c>
      <c r="K67" s="5" t="s">
        <v>36</v>
      </c>
      <c r="L67" s="1">
        <v>30</v>
      </c>
      <c r="M67" s="12" t="s">
        <v>358</v>
      </c>
      <c r="N67" s="11">
        <v>44965</v>
      </c>
      <c r="O67" s="3">
        <v>20232110079141</v>
      </c>
      <c r="P67" s="4">
        <v>44994</v>
      </c>
      <c r="Q67" s="3">
        <f t="shared" si="1"/>
        <v>21</v>
      </c>
      <c r="R67" s="3">
        <f>NETWORKDAYS(N67,P67,AL67:AO67:AP67:AQ67:AR67:AS67:AT67:AU67:AV67:AW67:AX67:AY67)</f>
        <v>22</v>
      </c>
      <c r="S67" s="23" t="s">
        <v>38</v>
      </c>
      <c r="T67" s="1" t="s">
        <v>359</v>
      </c>
      <c r="U67" s="2">
        <v>44995</v>
      </c>
      <c r="V67" s="1" t="s">
        <v>40</v>
      </c>
      <c r="W67" s="1" t="s">
        <v>41</v>
      </c>
      <c r="X67" s="1" t="s">
        <v>42</v>
      </c>
      <c r="Y67" s="1" t="s">
        <v>42</v>
      </c>
      <c r="Z67" s="9"/>
      <c r="AA67" s="9"/>
      <c r="AB67" s="9"/>
      <c r="AC67" s="9"/>
      <c r="AD67" s="9"/>
      <c r="AE67" s="9"/>
      <c r="AF67" s="9"/>
      <c r="AG67" s="9"/>
      <c r="AH67" s="9"/>
      <c r="AI67" s="9"/>
      <c r="AJ67" s="9"/>
      <c r="AK67" s="9"/>
      <c r="AL67" s="10">
        <v>44935</v>
      </c>
      <c r="AM67" s="10">
        <v>45005</v>
      </c>
      <c r="AN67" s="10">
        <v>45022</v>
      </c>
      <c r="AO67" s="10">
        <v>45023</v>
      </c>
      <c r="AP67" s="10">
        <v>45047</v>
      </c>
      <c r="AQ67" s="10">
        <v>45068</v>
      </c>
      <c r="AR67" s="10">
        <v>45089</v>
      </c>
      <c r="AS67" s="10">
        <v>45096</v>
      </c>
      <c r="AT67" s="10">
        <v>45110</v>
      </c>
      <c r="AU67" s="10">
        <v>45127</v>
      </c>
      <c r="AV67" s="10">
        <v>45145</v>
      </c>
      <c r="AW67" s="10">
        <v>45159</v>
      </c>
      <c r="AX67" s="10">
        <v>45215</v>
      </c>
      <c r="AY67" s="10">
        <v>45236</v>
      </c>
    </row>
    <row r="68" spans="1:51" ht="45" x14ac:dyDescent="0.25">
      <c r="A68" s="1" t="s">
        <v>26</v>
      </c>
      <c r="B68" s="1" t="s">
        <v>27</v>
      </c>
      <c r="C68" s="1" t="s">
        <v>60</v>
      </c>
      <c r="D68" s="5" t="s">
        <v>360</v>
      </c>
      <c r="E68" s="1" t="s">
        <v>80</v>
      </c>
      <c r="F68" s="1" t="s">
        <v>331</v>
      </c>
      <c r="G68" s="5" t="s">
        <v>361</v>
      </c>
      <c r="H68" s="5" t="s">
        <v>143</v>
      </c>
      <c r="I68" s="1" t="s">
        <v>34</v>
      </c>
      <c r="J68" s="1" t="s">
        <v>129</v>
      </c>
      <c r="K68" s="5" t="s">
        <v>55</v>
      </c>
      <c r="L68" s="1">
        <v>15</v>
      </c>
      <c r="M68" s="12" t="s">
        <v>362</v>
      </c>
      <c r="N68" s="11">
        <v>44965</v>
      </c>
      <c r="O68" s="3">
        <v>20232140081071</v>
      </c>
      <c r="P68" s="4">
        <v>45028</v>
      </c>
      <c r="Q68" s="3">
        <f t="shared" si="1"/>
        <v>42</v>
      </c>
      <c r="R68" s="3">
        <f>NETWORKDAYS(N68,P68,AL68:AO68:AP68:AQ68:AR68:AS68:AT68:AU68:AV68:AW68:AX68:AY68)</f>
        <v>43</v>
      </c>
      <c r="S68" s="23" t="s">
        <v>38</v>
      </c>
      <c r="T68" s="1" t="s">
        <v>363</v>
      </c>
      <c r="U68" s="2">
        <v>45028</v>
      </c>
      <c r="V68" s="1" t="s">
        <v>40</v>
      </c>
      <c r="W68" s="1" t="s">
        <v>41</v>
      </c>
      <c r="X68" s="1" t="s">
        <v>42</v>
      </c>
      <c r="Y68" s="1" t="s">
        <v>42</v>
      </c>
      <c r="Z68" s="9"/>
      <c r="AA68" s="9"/>
      <c r="AB68" s="9"/>
      <c r="AC68" s="9"/>
      <c r="AD68" s="9"/>
      <c r="AE68" s="9"/>
      <c r="AF68" s="9"/>
      <c r="AG68" s="9"/>
      <c r="AH68" s="9"/>
      <c r="AI68" s="9"/>
      <c r="AJ68" s="9"/>
      <c r="AK68" s="9"/>
      <c r="AL68" s="10">
        <v>44935</v>
      </c>
      <c r="AM68" s="10">
        <v>45005</v>
      </c>
      <c r="AN68" s="10">
        <v>45022</v>
      </c>
      <c r="AO68" s="10">
        <v>45023</v>
      </c>
      <c r="AP68" s="10">
        <v>45047</v>
      </c>
      <c r="AQ68" s="10">
        <v>45068</v>
      </c>
      <c r="AR68" s="10">
        <v>45089</v>
      </c>
      <c r="AS68" s="10">
        <v>45096</v>
      </c>
      <c r="AT68" s="10">
        <v>45110</v>
      </c>
      <c r="AU68" s="10">
        <v>45127</v>
      </c>
      <c r="AV68" s="10">
        <v>45145</v>
      </c>
      <c r="AW68" s="10">
        <v>45159</v>
      </c>
      <c r="AX68" s="10">
        <v>45215</v>
      </c>
      <c r="AY68" s="10">
        <v>45236</v>
      </c>
    </row>
    <row r="69" spans="1:51" ht="45" x14ac:dyDescent="0.25">
      <c r="A69" s="1" t="s">
        <v>26</v>
      </c>
      <c r="B69" s="1" t="s">
        <v>27</v>
      </c>
      <c r="C69" s="1" t="s">
        <v>73</v>
      </c>
      <c r="D69" s="5" t="s">
        <v>364</v>
      </c>
      <c r="E69" s="1" t="s">
        <v>53</v>
      </c>
      <c r="F69" s="1" t="s">
        <v>331</v>
      </c>
      <c r="G69" s="5" t="s">
        <v>365</v>
      </c>
      <c r="H69" s="5" t="s">
        <v>143</v>
      </c>
      <c r="I69" s="1" t="s">
        <v>34</v>
      </c>
      <c r="J69" s="1" t="s">
        <v>129</v>
      </c>
      <c r="K69" s="5" t="s">
        <v>82</v>
      </c>
      <c r="L69" s="1">
        <v>15</v>
      </c>
      <c r="M69" s="12" t="s">
        <v>366</v>
      </c>
      <c r="N69" s="11">
        <v>44965</v>
      </c>
      <c r="O69" s="3">
        <v>20232140083601</v>
      </c>
      <c r="P69" s="4">
        <v>45070</v>
      </c>
      <c r="Q69" s="3">
        <f t="shared" si="1"/>
        <v>70</v>
      </c>
      <c r="R69" s="3">
        <f>NETWORKDAYS(N69,P69,AL69:AO69:AP69:AQ69:AR69:AS69:AT69:AU69:AV69:AW69:AX69:AY69)</f>
        <v>71</v>
      </c>
      <c r="S69" s="23" t="s">
        <v>38</v>
      </c>
      <c r="T69" s="1" t="s">
        <v>367</v>
      </c>
      <c r="U69" s="2">
        <v>45070</v>
      </c>
      <c r="V69" s="1" t="s">
        <v>40</v>
      </c>
      <c r="W69" s="1" t="s">
        <v>41</v>
      </c>
      <c r="X69" s="1" t="s">
        <v>42</v>
      </c>
      <c r="Y69" s="1" t="s">
        <v>42</v>
      </c>
      <c r="Z69" s="9"/>
      <c r="AA69" s="9"/>
      <c r="AB69" s="9"/>
      <c r="AC69" s="9"/>
      <c r="AD69" s="9"/>
      <c r="AE69" s="9"/>
      <c r="AF69" s="9"/>
      <c r="AG69" s="9"/>
      <c r="AH69" s="9"/>
      <c r="AI69" s="9"/>
      <c r="AJ69" s="9"/>
      <c r="AK69" s="9"/>
      <c r="AL69" s="10">
        <v>44935</v>
      </c>
      <c r="AM69" s="10">
        <v>45005</v>
      </c>
      <c r="AN69" s="10">
        <v>45022</v>
      </c>
      <c r="AO69" s="10">
        <v>45023</v>
      </c>
      <c r="AP69" s="10">
        <v>45047</v>
      </c>
      <c r="AQ69" s="10">
        <v>45068</v>
      </c>
      <c r="AR69" s="10">
        <v>45089</v>
      </c>
      <c r="AS69" s="10">
        <v>45096</v>
      </c>
      <c r="AT69" s="10">
        <v>45110</v>
      </c>
      <c r="AU69" s="10">
        <v>45127</v>
      </c>
      <c r="AV69" s="10">
        <v>45145</v>
      </c>
      <c r="AW69" s="10">
        <v>45159</v>
      </c>
      <c r="AX69" s="10">
        <v>45215</v>
      </c>
      <c r="AY69" s="10">
        <v>45236</v>
      </c>
    </row>
    <row r="70" spans="1:51" ht="45" x14ac:dyDescent="0.25">
      <c r="A70" s="1" t="s">
        <v>26</v>
      </c>
      <c r="B70" s="1" t="s">
        <v>27</v>
      </c>
      <c r="C70" s="1" t="s">
        <v>121</v>
      </c>
      <c r="D70" s="5" t="s">
        <v>122</v>
      </c>
      <c r="E70" s="1" t="s">
        <v>53</v>
      </c>
      <c r="F70" s="1" t="s">
        <v>31</v>
      </c>
      <c r="G70" s="5" t="s">
        <v>368</v>
      </c>
      <c r="H70" s="5" t="s">
        <v>47</v>
      </c>
      <c r="I70" s="1" t="s">
        <v>34</v>
      </c>
      <c r="J70" s="1" t="s">
        <v>48</v>
      </c>
      <c r="K70" s="5" t="s">
        <v>36</v>
      </c>
      <c r="L70" s="1">
        <v>30</v>
      </c>
      <c r="M70" s="12" t="s">
        <v>369</v>
      </c>
      <c r="N70" s="11">
        <v>44965</v>
      </c>
      <c r="O70" s="3">
        <v>20232110079261</v>
      </c>
      <c r="P70" s="4">
        <v>44994</v>
      </c>
      <c r="Q70" s="3">
        <f t="shared" si="1"/>
        <v>21</v>
      </c>
      <c r="R70" s="3">
        <f>NETWORKDAYS(N70,P70,AL70:AO70:AP70:AQ70:AR70:AS70:AT70:AU70:AV70:AW70:AX70:AY70)</f>
        <v>22</v>
      </c>
      <c r="S70" s="24" t="s">
        <v>50</v>
      </c>
      <c r="T70" s="1" t="s">
        <v>370</v>
      </c>
      <c r="U70" s="2">
        <v>44994</v>
      </c>
      <c r="V70" s="1" t="s">
        <v>40</v>
      </c>
      <c r="W70" s="1" t="s">
        <v>41</v>
      </c>
      <c r="X70" s="1" t="s">
        <v>42</v>
      </c>
      <c r="Y70" s="1" t="s">
        <v>42</v>
      </c>
      <c r="Z70" s="9"/>
      <c r="AA70" s="9"/>
      <c r="AB70" s="9"/>
      <c r="AC70" s="9"/>
      <c r="AD70" s="9"/>
      <c r="AE70" s="9"/>
      <c r="AF70" s="9"/>
      <c r="AG70" s="9"/>
      <c r="AH70" s="9"/>
      <c r="AI70" s="9"/>
      <c r="AJ70" s="9"/>
      <c r="AK70" s="9"/>
      <c r="AL70" s="10">
        <v>44935</v>
      </c>
      <c r="AM70" s="10">
        <v>45005</v>
      </c>
      <c r="AN70" s="10">
        <v>45022</v>
      </c>
      <c r="AO70" s="10">
        <v>45023</v>
      </c>
      <c r="AP70" s="10">
        <v>45047</v>
      </c>
      <c r="AQ70" s="10">
        <v>45068</v>
      </c>
      <c r="AR70" s="10">
        <v>45089</v>
      </c>
      <c r="AS70" s="10">
        <v>45096</v>
      </c>
      <c r="AT70" s="10">
        <v>45110</v>
      </c>
      <c r="AU70" s="10">
        <v>45127</v>
      </c>
      <c r="AV70" s="10">
        <v>45145</v>
      </c>
      <c r="AW70" s="10">
        <v>45159</v>
      </c>
      <c r="AX70" s="10">
        <v>45215</v>
      </c>
      <c r="AY70" s="10">
        <v>45236</v>
      </c>
    </row>
    <row r="71" spans="1:51" ht="45" x14ac:dyDescent="0.25">
      <c r="A71" s="1" t="s">
        <v>26</v>
      </c>
      <c r="B71" s="1" t="s">
        <v>27</v>
      </c>
      <c r="C71" s="1" t="s">
        <v>60</v>
      </c>
      <c r="D71" s="5" t="s">
        <v>100</v>
      </c>
      <c r="E71" s="1" t="s">
        <v>80</v>
      </c>
      <c r="F71" s="1" t="s">
        <v>31</v>
      </c>
      <c r="G71" s="5" t="s">
        <v>371</v>
      </c>
      <c r="H71" s="5" t="s">
        <v>47</v>
      </c>
      <c r="I71" s="1" t="s">
        <v>34</v>
      </c>
      <c r="J71" s="1" t="s">
        <v>48</v>
      </c>
      <c r="K71" s="5" t="s">
        <v>55</v>
      </c>
      <c r="L71" s="1">
        <v>15</v>
      </c>
      <c r="M71" s="12" t="s">
        <v>372</v>
      </c>
      <c r="N71" s="11">
        <v>44965</v>
      </c>
      <c r="O71" s="3">
        <v>20232110079021</v>
      </c>
      <c r="P71" s="4">
        <v>45070</v>
      </c>
      <c r="Q71" s="3">
        <f t="shared" si="1"/>
        <v>70</v>
      </c>
      <c r="R71" s="3">
        <f>NETWORKDAYS(N71,P71,AL71:AO71:AP71:AQ71:AR71:AS71:AT71:AU71:AV71:AW71:AX71:AY71)</f>
        <v>71</v>
      </c>
      <c r="S71" s="23" t="s">
        <v>38</v>
      </c>
      <c r="T71" s="1" t="s">
        <v>367</v>
      </c>
      <c r="U71" s="2">
        <v>45070</v>
      </c>
      <c r="V71" s="1" t="s">
        <v>40</v>
      </c>
      <c r="W71" s="1" t="s">
        <v>41</v>
      </c>
      <c r="X71" s="1" t="s">
        <v>42</v>
      </c>
      <c r="Y71" s="1" t="s">
        <v>42</v>
      </c>
      <c r="Z71" s="9"/>
      <c r="AA71" s="9"/>
      <c r="AB71" s="9"/>
      <c r="AC71" s="9"/>
      <c r="AD71" s="9"/>
      <c r="AE71" s="9"/>
      <c r="AF71" s="9"/>
      <c r="AG71" s="9"/>
      <c r="AH71" s="9"/>
      <c r="AI71" s="9"/>
      <c r="AJ71" s="9"/>
      <c r="AK71" s="9"/>
      <c r="AL71" s="10">
        <v>44935</v>
      </c>
      <c r="AM71" s="10">
        <v>45005</v>
      </c>
      <c r="AN71" s="10">
        <v>45022</v>
      </c>
      <c r="AO71" s="10">
        <v>45023</v>
      </c>
      <c r="AP71" s="10">
        <v>45047</v>
      </c>
      <c r="AQ71" s="10">
        <v>45068</v>
      </c>
      <c r="AR71" s="10">
        <v>45089</v>
      </c>
      <c r="AS71" s="10">
        <v>45096</v>
      </c>
      <c r="AT71" s="10">
        <v>45110</v>
      </c>
      <c r="AU71" s="10">
        <v>45127</v>
      </c>
      <c r="AV71" s="10">
        <v>45145</v>
      </c>
      <c r="AW71" s="10">
        <v>45159</v>
      </c>
      <c r="AX71" s="10">
        <v>45215</v>
      </c>
      <c r="AY71" s="10">
        <v>45236</v>
      </c>
    </row>
    <row r="72" spans="1:51" ht="45" x14ac:dyDescent="0.25">
      <c r="A72" s="1" t="s">
        <v>26</v>
      </c>
      <c r="B72" s="1" t="s">
        <v>27</v>
      </c>
      <c r="C72" s="1" t="s">
        <v>85</v>
      </c>
      <c r="D72" s="5" t="s">
        <v>373</v>
      </c>
      <c r="E72" s="1" t="s">
        <v>53</v>
      </c>
      <c r="F72" s="1" t="s">
        <v>68</v>
      </c>
      <c r="G72" s="5" t="s">
        <v>257</v>
      </c>
      <c r="H72" s="5" t="s">
        <v>374</v>
      </c>
      <c r="I72" s="1" t="s">
        <v>34</v>
      </c>
      <c r="J72" s="1" t="s">
        <v>252</v>
      </c>
      <c r="K72" s="5" t="s">
        <v>82</v>
      </c>
      <c r="L72" s="1">
        <v>15</v>
      </c>
      <c r="M72" s="12" t="s">
        <v>375</v>
      </c>
      <c r="N72" s="11">
        <v>44966</v>
      </c>
      <c r="O72" s="3" t="s">
        <v>42</v>
      </c>
      <c r="P72" s="4">
        <v>45044</v>
      </c>
      <c r="Q72" s="3">
        <f t="shared" si="1"/>
        <v>53</v>
      </c>
      <c r="R72" s="3">
        <f>NETWORKDAYS(N72,P72,AL72:AO72:AP72:AQ72:AR72:AS72:AT72:AU72:AV72:AW72:AX72:AY72)</f>
        <v>54</v>
      </c>
      <c r="S72" s="23" t="s">
        <v>38</v>
      </c>
      <c r="T72" s="1" t="s">
        <v>376</v>
      </c>
      <c r="U72" s="2" t="s">
        <v>42</v>
      </c>
      <c r="V72" s="1" t="s">
        <v>42</v>
      </c>
      <c r="W72" s="1" t="s">
        <v>41</v>
      </c>
      <c r="X72" s="1" t="s">
        <v>42</v>
      </c>
      <c r="Y72" s="1" t="s">
        <v>377</v>
      </c>
      <c r="Z72" s="9"/>
      <c r="AA72" s="9"/>
      <c r="AB72" s="9"/>
      <c r="AC72" s="9"/>
      <c r="AD72" s="9"/>
      <c r="AE72" s="9"/>
      <c r="AF72" s="9"/>
      <c r="AG72" s="9"/>
      <c r="AH72" s="9"/>
      <c r="AI72" s="9"/>
      <c r="AJ72" s="9"/>
      <c r="AK72" s="9"/>
      <c r="AL72" s="10">
        <v>44935</v>
      </c>
      <c r="AM72" s="10">
        <v>45005</v>
      </c>
      <c r="AN72" s="10">
        <v>45022</v>
      </c>
      <c r="AO72" s="10">
        <v>45023</v>
      </c>
      <c r="AP72" s="10">
        <v>45047</v>
      </c>
      <c r="AQ72" s="10">
        <v>45068</v>
      </c>
      <c r="AR72" s="10">
        <v>45089</v>
      </c>
      <c r="AS72" s="10">
        <v>45096</v>
      </c>
      <c r="AT72" s="10">
        <v>45110</v>
      </c>
      <c r="AU72" s="10">
        <v>45127</v>
      </c>
      <c r="AV72" s="10">
        <v>45145</v>
      </c>
      <c r="AW72" s="10">
        <v>45159</v>
      </c>
      <c r="AX72" s="10">
        <v>45215</v>
      </c>
      <c r="AY72" s="10">
        <v>45236</v>
      </c>
    </row>
    <row r="73" spans="1:51" ht="45" x14ac:dyDescent="0.25">
      <c r="A73" s="1" t="s">
        <v>26</v>
      </c>
      <c r="B73" s="1" t="s">
        <v>27</v>
      </c>
      <c r="C73" s="1" t="s">
        <v>43</v>
      </c>
      <c r="D73" s="5" t="s">
        <v>378</v>
      </c>
      <c r="E73" s="1" t="s">
        <v>269</v>
      </c>
      <c r="F73" s="1" t="s">
        <v>31</v>
      </c>
      <c r="G73" s="5" t="s">
        <v>379</v>
      </c>
      <c r="H73" s="5" t="s">
        <v>380</v>
      </c>
      <c r="I73" s="1" t="s">
        <v>34</v>
      </c>
      <c r="J73" s="1" t="s">
        <v>48</v>
      </c>
      <c r="K73" s="5" t="s">
        <v>36</v>
      </c>
      <c r="L73" s="1">
        <v>30</v>
      </c>
      <c r="M73" s="12" t="s">
        <v>381</v>
      </c>
      <c r="N73" s="11">
        <v>44966</v>
      </c>
      <c r="O73" s="3">
        <v>20232110079841</v>
      </c>
      <c r="P73" s="4">
        <v>45034</v>
      </c>
      <c r="Q73" s="3">
        <f t="shared" si="1"/>
        <v>45</v>
      </c>
      <c r="R73" s="3">
        <f>NETWORKDAYS(N73,P73,AL73:AO73:AP73:AQ73:AR73:AS73:AT73:AU73:AV73:AW73:AX73:AY73)</f>
        <v>46</v>
      </c>
      <c r="S73" s="23" t="s">
        <v>38</v>
      </c>
      <c r="T73" s="1" t="s">
        <v>382</v>
      </c>
      <c r="U73" s="2" t="s">
        <v>42</v>
      </c>
      <c r="V73" s="2" t="s">
        <v>58</v>
      </c>
      <c r="W73" s="1" t="s">
        <v>41</v>
      </c>
      <c r="X73" s="1" t="s">
        <v>42</v>
      </c>
      <c r="Y73" s="1" t="s">
        <v>383</v>
      </c>
      <c r="Z73" s="9"/>
      <c r="AA73" s="9"/>
      <c r="AB73" s="9"/>
      <c r="AC73" s="9"/>
      <c r="AD73" s="9"/>
      <c r="AE73" s="9"/>
      <c r="AF73" s="9"/>
      <c r="AG73" s="9"/>
      <c r="AH73" s="9"/>
      <c r="AI73" s="9"/>
      <c r="AJ73" s="9"/>
      <c r="AK73" s="9"/>
      <c r="AL73" s="10">
        <v>44935</v>
      </c>
      <c r="AM73" s="10">
        <v>45005</v>
      </c>
      <c r="AN73" s="10">
        <v>45022</v>
      </c>
      <c r="AO73" s="10">
        <v>45023</v>
      </c>
      <c r="AP73" s="10">
        <v>45047</v>
      </c>
      <c r="AQ73" s="10">
        <v>45068</v>
      </c>
      <c r="AR73" s="10">
        <v>45089</v>
      </c>
      <c r="AS73" s="10">
        <v>45096</v>
      </c>
      <c r="AT73" s="10">
        <v>45110</v>
      </c>
      <c r="AU73" s="10">
        <v>45127</v>
      </c>
      <c r="AV73" s="10">
        <v>45145</v>
      </c>
      <c r="AW73" s="10">
        <v>45159</v>
      </c>
      <c r="AX73" s="10">
        <v>45215</v>
      </c>
      <c r="AY73" s="10">
        <v>45236</v>
      </c>
    </row>
    <row r="74" spans="1:51" ht="45" x14ac:dyDescent="0.25">
      <c r="A74" s="1" t="s">
        <v>26</v>
      </c>
      <c r="B74" s="1" t="s">
        <v>27</v>
      </c>
      <c r="C74" s="1" t="s">
        <v>60</v>
      </c>
      <c r="D74" s="5" t="s">
        <v>384</v>
      </c>
      <c r="E74" s="1" t="s">
        <v>213</v>
      </c>
      <c r="F74" s="1" t="s">
        <v>310</v>
      </c>
      <c r="G74" s="5" t="s">
        <v>385</v>
      </c>
      <c r="H74" s="5" t="s">
        <v>70</v>
      </c>
      <c r="I74" s="1" t="s">
        <v>34</v>
      </c>
      <c r="J74" s="1" t="s">
        <v>64</v>
      </c>
      <c r="K74" s="5" t="s">
        <v>55</v>
      </c>
      <c r="L74" s="1">
        <v>15</v>
      </c>
      <c r="M74" s="12" t="s">
        <v>386</v>
      </c>
      <c r="N74" s="11">
        <v>44966</v>
      </c>
      <c r="O74" s="3" t="s">
        <v>387</v>
      </c>
      <c r="P74" s="4">
        <v>45014</v>
      </c>
      <c r="Q74" s="3">
        <f t="shared" si="1"/>
        <v>33</v>
      </c>
      <c r="R74" s="3">
        <f>NETWORKDAYS(N74,P74,AL74:AO74:AP74:AQ74:AR74:AS74:AT74:AU74:AV74:AW74:AX74:AY74)</f>
        <v>34</v>
      </c>
      <c r="S74" s="23" t="s">
        <v>38</v>
      </c>
      <c r="T74" s="1" t="s">
        <v>388</v>
      </c>
      <c r="U74" s="2">
        <v>45111</v>
      </c>
      <c r="V74" s="1" t="s">
        <v>40</v>
      </c>
      <c r="W74" s="1" t="s">
        <v>41</v>
      </c>
      <c r="X74" s="1" t="s">
        <v>42</v>
      </c>
      <c r="Y74" s="1"/>
      <c r="Z74" s="9"/>
      <c r="AA74" s="9"/>
      <c r="AB74" s="9"/>
      <c r="AC74" s="9"/>
      <c r="AD74" s="9"/>
      <c r="AE74" s="9"/>
      <c r="AF74" s="9"/>
      <c r="AG74" s="9"/>
      <c r="AH74" s="9"/>
      <c r="AI74" s="9"/>
      <c r="AJ74" s="9"/>
      <c r="AK74" s="9"/>
      <c r="AL74" s="10">
        <v>44935</v>
      </c>
      <c r="AM74" s="10">
        <v>45005</v>
      </c>
      <c r="AN74" s="10">
        <v>45022</v>
      </c>
      <c r="AO74" s="10">
        <v>45023</v>
      </c>
      <c r="AP74" s="10">
        <v>45047</v>
      </c>
      <c r="AQ74" s="10">
        <v>45068</v>
      </c>
      <c r="AR74" s="10">
        <v>45089</v>
      </c>
      <c r="AS74" s="10">
        <v>45096</v>
      </c>
      <c r="AT74" s="10">
        <v>45110</v>
      </c>
      <c r="AU74" s="10">
        <v>45127</v>
      </c>
      <c r="AV74" s="10">
        <v>45145</v>
      </c>
      <c r="AW74" s="10">
        <v>45159</v>
      </c>
      <c r="AX74" s="10">
        <v>45215</v>
      </c>
      <c r="AY74" s="10">
        <v>45236</v>
      </c>
    </row>
    <row r="75" spans="1:51" ht="45" x14ac:dyDescent="0.25">
      <c r="A75" s="1" t="s">
        <v>26</v>
      </c>
      <c r="B75" s="1" t="s">
        <v>27</v>
      </c>
      <c r="C75" s="1" t="s">
        <v>389</v>
      </c>
      <c r="D75" s="5" t="s">
        <v>390</v>
      </c>
      <c r="E75" s="1" t="s">
        <v>269</v>
      </c>
      <c r="F75" s="1" t="s">
        <v>75</v>
      </c>
      <c r="G75" s="5" t="s">
        <v>391</v>
      </c>
      <c r="H75" s="5" t="s">
        <v>47</v>
      </c>
      <c r="I75" s="1" t="s">
        <v>34</v>
      </c>
      <c r="J75" s="1" t="s">
        <v>48</v>
      </c>
      <c r="K75" s="5" t="s">
        <v>55</v>
      </c>
      <c r="L75" s="1">
        <v>15</v>
      </c>
      <c r="M75" s="12" t="s">
        <v>392</v>
      </c>
      <c r="N75" s="11">
        <v>44966</v>
      </c>
      <c r="O75" s="3">
        <v>20232110078851</v>
      </c>
      <c r="P75" s="4">
        <v>44988</v>
      </c>
      <c r="Q75" s="3">
        <f t="shared" si="1"/>
        <v>16</v>
      </c>
      <c r="R75" s="3">
        <f>NETWORKDAYS(N75,P75,AL75:AO75:AP75:AQ75:AR75:AS75:AT75:AU75:AV75:AW75:AX75:AY75)</f>
        <v>17</v>
      </c>
      <c r="S75" s="23" t="s">
        <v>38</v>
      </c>
      <c r="T75" s="1" t="s">
        <v>393</v>
      </c>
      <c r="U75" s="2">
        <v>45125</v>
      </c>
      <c r="V75" s="1" t="s">
        <v>40</v>
      </c>
      <c r="W75" s="1" t="s">
        <v>41</v>
      </c>
      <c r="X75" s="1" t="s">
        <v>42</v>
      </c>
      <c r="Y75" s="1"/>
      <c r="Z75" s="9"/>
      <c r="AA75" s="9"/>
      <c r="AB75" s="9"/>
      <c r="AC75" s="9"/>
      <c r="AD75" s="9"/>
      <c r="AE75" s="9"/>
      <c r="AF75" s="9"/>
      <c r="AG75" s="9"/>
      <c r="AH75" s="9"/>
      <c r="AI75" s="9"/>
      <c r="AJ75" s="9"/>
      <c r="AK75" s="9"/>
      <c r="AL75" s="10">
        <v>44935</v>
      </c>
      <c r="AM75" s="10">
        <v>45005</v>
      </c>
      <c r="AN75" s="10">
        <v>45022</v>
      </c>
      <c r="AO75" s="10">
        <v>45023</v>
      </c>
      <c r="AP75" s="10">
        <v>45047</v>
      </c>
      <c r="AQ75" s="10">
        <v>45068</v>
      </c>
      <c r="AR75" s="10">
        <v>45089</v>
      </c>
      <c r="AS75" s="10">
        <v>45096</v>
      </c>
      <c r="AT75" s="10">
        <v>45110</v>
      </c>
      <c r="AU75" s="10">
        <v>45127</v>
      </c>
      <c r="AV75" s="10">
        <v>45145</v>
      </c>
      <c r="AW75" s="10">
        <v>45159</v>
      </c>
      <c r="AX75" s="10">
        <v>45215</v>
      </c>
      <c r="AY75" s="10">
        <v>45236</v>
      </c>
    </row>
    <row r="76" spans="1:51" ht="45" x14ac:dyDescent="0.25">
      <c r="A76" s="1" t="s">
        <v>26</v>
      </c>
      <c r="B76" s="1" t="s">
        <v>27</v>
      </c>
      <c r="C76" s="1" t="s">
        <v>85</v>
      </c>
      <c r="D76" s="5" t="s">
        <v>344</v>
      </c>
      <c r="E76" s="1" t="s">
        <v>53</v>
      </c>
      <c r="F76" s="1" t="s">
        <v>31</v>
      </c>
      <c r="G76" s="5" t="s">
        <v>394</v>
      </c>
      <c r="H76" s="5" t="s">
        <v>47</v>
      </c>
      <c r="I76" s="1" t="s">
        <v>34</v>
      </c>
      <c r="J76" s="1" t="s">
        <v>48</v>
      </c>
      <c r="K76" s="5" t="s">
        <v>36</v>
      </c>
      <c r="L76" s="1">
        <v>30</v>
      </c>
      <c r="M76" s="12" t="s">
        <v>395</v>
      </c>
      <c r="N76" s="11">
        <v>44966</v>
      </c>
      <c r="O76" s="3">
        <v>20232110079351</v>
      </c>
      <c r="P76" s="4">
        <v>44995</v>
      </c>
      <c r="Q76" s="3">
        <f t="shared" si="1"/>
        <v>21</v>
      </c>
      <c r="R76" s="3">
        <f>NETWORKDAYS(N76,P76,AL76:AO76:AP76:AQ76:AR76:AS76:AT76:AU76:AV76:AW76:AX76:AY76)</f>
        <v>22</v>
      </c>
      <c r="S76" s="24" t="s">
        <v>50</v>
      </c>
      <c r="T76" s="1" t="s">
        <v>396</v>
      </c>
      <c r="U76" s="2">
        <v>45125</v>
      </c>
      <c r="V76" s="1" t="s">
        <v>40</v>
      </c>
      <c r="W76" s="1" t="s">
        <v>41</v>
      </c>
      <c r="X76" s="1" t="s">
        <v>42</v>
      </c>
      <c r="Y76" s="1"/>
      <c r="Z76" s="9"/>
      <c r="AA76" s="9"/>
      <c r="AB76" s="9"/>
      <c r="AC76" s="9"/>
      <c r="AD76" s="9"/>
      <c r="AE76" s="9"/>
      <c r="AF76" s="9"/>
      <c r="AG76" s="9"/>
      <c r="AH76" s="9"/>
      <c r="AI76" s="9"/>
      <c r="AJ76" s="9"/>
      <c r="AK76" s="9"/>
      <c r="AL76" s="10">
        <v>44935</v>
      </c>
      <c r="AM76" s="10">
        <v>45005</v>
      </c>
      <c r="AN76" s="10">
        <v>45022</v>
      </c>
      <c r="AO76" s="10">
        <v>45023</v>
      </c>
      <c r="AP76" s="10">
        <v>45047</v>
      </c>
      <c r="AQ76" s="10">
        <v>45068</v>
      </c>
      <c r="AR76" s="10">
        <v>45089</v>
      </c>
      <c r="AS76" s="10">
        <v>45096</v>
      </c>
      <c r="AT76" s="10">
        <v>45110</v>
      </c>
      <c r="AU76" s="10">
        <v>45127</v>
      </c>
      <c r="AV76" s="10">
        <v>45145</v>
      </c>
      <c r="AW76" s="10">
        <v>45159</v>
      </c>
      <c r="AX76" s="10">
        <v>45215</v>
      </c>
      <c r="AY76" s="10">
        <v>45236</v>
      </c>
    </row>
    <row r="77" spans="1:51" ht="45" x14ac:dyDescent="0.25">
      <c r="A77" s="1" t="s">
        <v>26</v>
      </c>
      <c r="B77" s="1" t="s">
        <v>27</v>
      </c>
      <c r="C77" s="1" t="s">
        <v>397</v>
      </c>
      <c r="D77" s="5" t="s">
        <v>398</v>
      </c>
      <c r="E77" s="1" t="s">
        <v>269</v>
      </c>
      <c r="F77" s="1" t="s">
        <v>106</v>
      </c>
      <c r="G77" s="5" t="s">
        <v>399</v>
      </c>
      <c r="H77" s="5" t="s">
        <v>263</v>
      </c>
      <c r="I77" s="1" t="s">
        <v>207</v>
      </c>
      <c r="J77" s="5" t="s">
        <v>208</v>
      </c>
      <c r="K77" s="5" t="s">
        <v>55</v>
      </c>
      <c r="L77" s="1">
        <v>15</v>
      </c>
      <c r="M77" s="12" t="s">
        <v>400</v>
      </c>
      <c r="N77" s="11">
        <v>44967</v>
      </c>
      <c r="O77" s="3" t="s">
        <v>401</v>
      </c>
      <c r="P77" s="4">
        <v>45035</v>
      </c>
      <c r="Q77" s="3">
        <f t="shared" si="1"/>
        <v>45</v>
      </c>
      <c r="R77" s="3">
        <f>NETWORKDAYS(N77,P77,AL77:AO77:AP77:AQ77:AR77:AS77:AT77:AU77:AV77:AW77:AX77:AY77)</f>
        <v>46</v>
      </c>
      <c r="S77" s="23" t="s">
        <v>38</v>
      </c>
      <c r="T77" s="1" t="s">
        <v>402</v>
      </c>
      <c r="U77" s="2" t="s">
        <v>42</v>
      </c>
      <c r="V77" s="1" t="s">
        <v>58</v>
      </c>
      <c r="W77" s="1" t="s">
        <v>42</v>
      </c>
      <c r="X77" s="1" t="s">
        <v>42</v>
      </c>
      <c r="Y77" s="1" t="s">
        <v>403</v>
      </c>
      <c r="Z77" s="9"/>
      <c r="AA77" s="9"/>
      <c r="AB77" s="9"/>
      <c r="AC77" s="9"/>
      <c r="AD77" s="9"/>
      <c r="AE77" s="9"/>
      <c r="AF77" s="9"/>
      <c r="AG77" s="9"/>
      <c r="AH77" s="9"/>
      <c r="AI77" s="9"/>
      <c r="AJ77" s="9"/>
      <c r="AK77" s="9"/>
      <c r="AL77" s="10">
        <v>44935</v>
      </c>
      <c r="AM77" s="10">
        <v>45005</v>
      </c>
      <c r="AN77" s="10">
        <v>45022</v>
      </c>
      <c r="AO77" s="10">
        <v>45023</v>
      </c>
      <c r="AP77" s="10">
        <v>45047</v>
      </c>
      <c r="AQ77" s="10">
        <v>45068</v>
      </c>
      <c r="AR77" s="10">
        <v>45089</v>
      </c>
      <c r="AS77" s="10">
        <v>45096</v>
      </c>
      <c r="AT77" s="10">
        <v>45110</v>
      </c>
      <c r="AU77" s="10">
        <v>45127</v>
      </c>
      <c r="AV77" s="10">
        <v>45145</v>
      </c>
      <c r="AW77" s="10">
        <v>45159</v>
      </c>
      <c r="AX77" s="10">
        <v>45215</v>
      </c>
      <c r="AY77" s="10">
        <v>45236</v>
      </c>
    </row>
    <row r="78" spans="1:51" ht="78.75" x14ac:dyDescent="0.25">
      <c r="A78" s="1" t="s">
        <v>26</v>
      </c>
      <c r="B78" s="1" t="s">
        <v>404</v>
      </c>
      <c r="C78" s="1" t="s">
        <v>60</v>
      </c>
      <c r="D78" s="5" t="s">
        <v>405</v>
      </c>
      <c r="E78" s="1" t="s">
        <v>53</v>
      </c>
      <c r="F78" s="1" t="s">
        <v>68</v>
      </c>
      <c r="G78" s="5" t="s">
        <v>406</v>
      </c>
      <c r="H78" s="5" t="s">
        <v>380</v>
      </c>
      <c r="I78" s="1" t="s">
        <v>34</v>
      </c>
      <c r="J78" s="1" t="s">
        <v>48</v>
      </c>
      <c r="K78" s="5" t="s">
        <v>55</v>
      </c>
      <c r="L78" s="1">
        <v>15</v>
      </c>
      <c r="M78" s="12" t="s">
        <v>407</v>
      </c>
      <c r="N78" s="11">
        <v>44967</v>
      </c>
      <c r="O78" s="3" t="s">
        <v>408</v>
      </c>
      <c r="P78" s="4">
        <v>45012</v>
      </c>
      <c r="Q78" s="3">
        <f t="shared" si="1"/>
        <v>30</v>
      </c>
      <c r="R78" s="3">
        <f>NETWORKDAYS(N78,P78,AL78:AO78:AP78:AQ78:AR78:AS78:AT78:AU78:AV78:AW78:AX78:AY78)</f>
        <v>31</v>
      </c>
      <c r="S78" s="23" t="s">
        <v>38</v>
      </c>
      <c r="T78" s="1" t="s">
        <v>409</v>
      </c>
      <c r="U78" s="2" t="s">
        <v>42</v>
      </c>
      <c r="V78" s="1" t="s">
        <v>58</v>
      </c>
      <c r="W78" s="1" t="s">
        <v>41</v>
      </c>
      <c r="X78" s="1" t="s">
        <v>42</v>
      </c>
      <c r="Y78" s="1" t="s">
        <v>410</v>
      </c>
      <c r="Z78" s="9"/>
      <c r="AA78" s="9"/>
      <c r="AB78" s="9"/>
      <c r="AC78" s="9"/>
      <c r="AD78" s="9"/>
      <c r="AE78" s="9"/>
      <c r="AF78" s="9"/>
      <c r="AG78" s="9"/>
      <c r="AH78" s="9"/>
      <c r="AI78" s="9"/>
      <c r="AJ78" s="9"/>
      <c r="AK78" s="9"/>
      <c r="AL78" s="10">
        <v>44935</v>
      </c>
      <c r="AM78" s="10">
        <v>45005</v>
      </c>
      <c r="AN78" s="10">
        <v>45022</v>
      </c>
      <c r="AO78" s="10">
        <v>45023</v>
      </c>
      <c r="AP78" s="10">
        <v>45047</v>
      </c>
      <c r="AQ78" s="10">
        <v>45068</v>
      </c>
      <c r="AR78" s="10">
        <v>45089</v>
      </c>
      <c r="AS78" s="10">
        <v>45096</v>
      </c>
      <c r="AT78" s="10">
        <v>45110</v>
      </c>
      <c r="AU78" s="10">
        <v>45127</v>
      </c>
      <c r="AV78" s="10">
        <v>45145</v>
      </c>
      <c r="AW78" s="10">
        <v>45159</v>
      </c>
      <c r="AX78" s="10">
        <v>45215</v>
      </c>
      <c r="AY78" s="10">
        <v>45236</v>
      </c>
    </row>
    <row r="79" spans="1:51" ht="45" x14ac:dyDescent="0.25">
      <c r="A79" s="1" t="s">
        <v>26</v>
      </c>
      <c r="B79" s="1" t="s">
        <v>27</v>
      </c>
      <c r="C79" s="1" t="s">
        <v>411</v>
      </c>
      <c r="D79" s="5" t="s">
        <v>412</v>
      </c>
      <c r="E79" s="1" t="s">
        <v>80</v>
      </c>
      <c r="F79" s="1" t="s">
        <v>75</v>
      </c>
      <c r="G79" s="5" t="s">
        <v>368</v>
      </c>
      <c r="H79" s="5" t="s">
        <v>380</v>
      </c>
      <c r="I79" s="1" t="s">
        <v>34</v>
      </c>
      <c r="J79" s="1" t="s">
        <v>48</v>
      </c>
      <c r="K79" s="5" t="s">
        <v>82</v>
      </c>
      <c r="L79" s="1">
        <v>15</v>
      </c>
      <c r="M79" s="12" t="s">
        <v>413</v>
      </c>
      <c r="N79" s="11">
        <v>44970</v>
      </c>
      <c r="O79" s="3">
        <v>20232110080041</v>
      </c>
      <c r="P79" s="4">
        <v>45012</v>
      </c>
      <c r="Q79" s="3">
        <f t="shared" si="1"/>
        <v>29</v>
      </c>
      <c r="R79" s="3">
        <f>NETWORKDAYS(N79,P79,AL79:AO79:AP79:AQ79:AR79:AS79:AT79:AU79:AV79:AW79:AX79:AY79)</f>
        <v>30</v>
      </c>
      <c r="S79" s="23" t="s">
        <v>38</v>
      </c>
      <c r="T79" s="1" t="s">
        <v>414</v>
      </c>
      <c r="U79" s="2">
        <v>45016</v>
      </c>
      <c r="V79" s="1" t="s">
        <v>40</v>
      </c>
      <c r="W79" s="1" t="s">
        <v>41</v>
      </c>
      <c r="X79" s="1" t="s">
        <v>42</v>
      </c>
      <c r="Y79" s="1" t="s">
        <v>42</v>
      </c>
      <c r="Z79" s="9"/>
      <c r="AA79" s="9"/>
      <c r="AB79" s="9"/>
      <c r="AC79" s="9"/>
      <c r="AD79" s="9"/>
      <c r="AE79" s="9"/>
      <c r="AF79" s="9"/>
      <c r="AG79" s="9"/>
      <c r="AH79" s="9"/>
      <c r="AI79" s="9"/>
      <c r="AJ79" s="9"/>
      <c r="AK79" s="9"/>
      <c r="AL79" s="10">
        <v>44935</v>
      </c>
      <c r="AM79" s="10">
        <v>45005</v>
      </c>
      <c r="AN79" s="10">
        <v>45022</v>
      </c>
      <c r="AO79" s="10">
        <v>45023</v>
      </c>
      <c r="AP79" s="10">
        <v>45047</v>
      </c>
      <c r="AQ79" s="10">
        <v>45068</v>
      </c>
      <c r="AR79" s="10">
        <v>45089</v>
      </c>
      <c r="AS79" s="10">
        <v>45096</v>
      </c>
      <c r="AT79" s="10">
        <v>45110</v>
      </c>
      <c r="AU79" s="10">
        <v>45127</v>
      </c>
      <c r="AV79" s="10">
        <v>45145</v>
      </c>
      <c r="AW79" s="10">
        <v>45159</v>
      </c>
      <c r="AX79" s="10">
        <v>45215</v>
      </c>
      <c r="AY79" s="10">
        <v>45236</v>
      </c>
    </row>
    <row r="80" spans="1:51" ht="45" x14ac:dyDescent="0.25">
      <c r="A80" s="1" t="s">
        <v>26</v>
      </c>
      <c r="B80" s="1" t="s">
        <v>27</v>
      </c>
      <c r="C80" s="1" t="s">
        <v>415</v>
      </c>
      <c r="D80" s="5" t="s">
        <v>416</v>
      </c>
      <c r="E80" s="1" t="s">
        <v>269</v>
      </c>
      <c r="F80" s="1" t="s">
        <v>31</v>
      </c>
      <c r="G80" s="5" t="s">
        <v>417</v>
      </c>
      <c r="H80" s="5" t="s">
        <v>380</v>
      </c>
      <c r="I80" s="1" t="s">
        <v>34</v>
      </c>
      <c r="J80" s="1" t="s">
        <v>48</v>
      </c>
      <c r="K80" s="5" t="s">
        <v>82</v>
      </c>
      <c r="L80" s="1">
        <v>15</v>
      </c>
      <c r="M80" s="12" t="s">
        <v>418</v>
      </c>
      <c r="N80" s="11">
        <v>44970</v>
      </c>
      <c r="O80" s="3">
        <v>20232110079731</v>
      </c>
      <c r="P80" s="4">
        <v>45009</v>
      </c>
      <c r="Q80" s="3">
        <f t="shared" si="1"/>
        <v>28</v>
      </c>
      <c r="R80" s="3">
        <f>NETWORKDAYS(N80,P80,AL80:AO80:AP80:AQ80:AR80:AS80:AT80:AU80:AV80:AW80:AX80:AY80)</f>
        <v>29</v>
      </c>
      <c r="S80" s="23" t="s">
        <v>38</v>
      </c>
      <c r="T80" s="1" t="s">
        <v>419</v>
      </c>
      <c r="U80" s="2" t="s">
        <v>42</v>
      </c>
      <c r="V80" s="1" t="s">
        <v>58</v>
      </c>
      <c r="W80" s="1" t="s">
        <v>41</v>
      </c>
      <c r="X80" s="1" t="s">
        <v>42</v>
      </c>
      <c r="Y80" s="1" t="s">
        <v>410</v>
      </c>
      <c r="Z80" s="9"/>
      <c r="AA80" s="9"/>
      <c r="AB80" s="9"/>
      <c r="AC80" s="9"/>
      <c r="AD80" s="9"/>
      <c r="AE80" s="9"/>
      <c r="AF80" s="9"/>
      <c r="AG80" s="9"/>
      <c r="AH80" s="9"/>
      <c r="AI80" s="9"/>
      <c r="AJ80" s="9"/>
      <c r="AK80" s="9"/>
      <c r="AL80" s="10">
        <v>44935</v>
      </c>
      <c r="AM80" s="10">
        <v>45005</v>
      </c>
      <c r="AN80" s="10">
        <v>45022</v>
      </c>
      <c r="AO80" s="10">
        <v>45023</v>
      </c>
      <c r="AP80" s="10">
        <v>45047</v>
      </c>
      <c r="AQ80" s="10">
        <v>45068</v>
      </c>
      <c r="AR80" s="10">
        <v>45089</v>
      </c>
      <c r="AS80" s="10">
        <v>45096</v>
      </c>
      <c r="AT80" s="10">
        <v>45110</v>
      </c>
      <c r="AU80" s="10">
        <v>45127</v>
      </c>
      <c r="AV80" s="10">
        <v>45145</v>
      </c>
      <c r="AW80" s="10">
        <v>45159</v>
      </c>
      <c r="AX80" s="10">
        <v>45215</v>
      </c>
      <c r="AY80" s="10">
        <v>45236</v>
      </c>
    </row>
    <row r="81" spans="1:51" ht="45" x14ac:dyDescent="0.25">
      <c r="A81" s="1" t="s">
        <v>26</v>
      </c>
      <c r="B81" s="1" t="s">
        <v>27</v>
      </c>
      <c r="C81" s="1" t="s">
        <v>60</v>
      </c>
      <c r="D81" s="5" t="s">
        <v>146</v>
      </c>
      <c r="E81" s="1" t="s">
        <v>269</v>
      </c>
      <c r="F81" s="1" t="s">
        <v>68</v>
      </c>
      <c r="G81" s="5" t="s">
        <v>420</v>
      </c>
      <c r="H81" s="5" t="s">
        <v>421</v>
      </c>
      <c r="I81" s="1" t="s">
        <v>90</v>
      </c>
      <c r="J81" s="5" t="s">
        <v>422</v>
      </c>
      <c r="K81" s="5" t="s">
        <v>55</v>
      </c>
      <c r="L81" s="1">
        <v>15</v>
      </c>
      <c r="M81" s="12" t="s">
        <v>423</v>
      </c>
      <c r="N81" s="11">
        <v>44970</v>
      </c>
      <c r="O81" s="3">
        <v>20231100080521</v>
      </c>
      <c r="P81" s="4">
        <v>45019</v>
      </c>
      <c r="Q81" s="3">
        <f t="shared" si="1"/>
        <v>34</v>
      </c>
      <c r="R81" s="3">
        <f>NETWORKDAYS(N81,P81,AL81:AO81:AP81:AQ81:AR81:AS81:AT81:AU81:AV81:AW81:AX81:AY81)</f>
        <v>35</v>
      </c>
      <c r="S81" s="23" t="s">
        <v>38</v>
      </c>
      <c r="T81" s="1" t="s">
        <v>424</v>
      </c>
      <c r="U81" s="2">
        <v>44989</v>
      </c>
      <c r="V81" s="1" t="s">
        <v>40</v>
      </c>
      <c r="W81" s="1" t="s">
        <v>41</v>
      </c>
      <c r="X81" s="1" t="s">
        <v>42</v>
      </c>
      <c r="Y81" s="1" t="s">
        <v>42</v>
      </c>
      <c r="Z81" s="9"/>
      <c r="AA81" s="9"/>
      <c r="AB81" s="9"/>
      <c r="AC81" s="9"/>
      <c r="AD81" s="9"/>
      <c r="AE81" s="9"/>
      <c r="AF81" s="9"/>
      <c r="AG81" s="9"/>
      <c r="AH81" s="9"/>
      <c r="AI81" s="9"/>
      <c r="AJ81" s="9"/>
      <c r="AK81" s="9"/>
      <c r="AL81" s="10">
        <v>44935</v>
      </c>
      <c r="AM81" s="10">
        <v>45005</v>
      </c>
      <c r="AN81" s="10">
        <v>45022</v>
      </c>
      <c r="AO81" s="10">
        <v>45023</v>
      </c>
      <c r="AP81" s="10">
        <v>45047</v>
      </c>
      <c r="AQ81" s="10">
        <v>45068</v>
      </c>
      <c r="AR81" s="10">
        <v>45089</v>
      </c>
      <c r="AS81" s="10">
        <v>45096</v>
      </c>
      <c r="AT81" s="10">
        <v>45110</v>
      </c>
      <c r="AU81" s="10">
        <v>45127</v>
      </c>
      <c r="AV81" s="10">
        <v>45145</v>
      </c>
      <c r="AW81" s="10">
        <v>45159</v>
      </c>
      <c r="AX81" s="10">
        <v>45215</v>
      </c>
      <c r="AY81" s="10">
        <v>45236</v>
      </c>
    </row>
    <row r="82" spans="1:51" ht="45" x14ac:dyDescent="0.25">
      <c r="A82" s="1" t="s">
        <v>26</v>
      </c>
      <c r="B82" s="1" t="s">
        <v>27</v>
      </c>
      <c r="C82" s="1" t="s">
        <v>425</v>
      </c>
      <c r="D82" s="5" t="s">
        <v>426</v>
      </c>
      <c r="E82" s="1" t="s">
        <v>269</v>
      </c>
      <c r="F82" s="1" t="s">
        <v>31</v>
      </c>
      <c r="G82" s="5" t="s">
        <v>427</v>
      </c>
      <c r="H82" s="5" t="s">
        <v>380</v>
      </c>
      <c r="I82" s="1" t="s">
        <v>34</v>
      </c>
      <c r="J82" s="1" t="s">
        <v>48</v>
      </c>
      <c r="K82" s="5" t="s">
        <v>36</v>
      </c>
      <c r="L82" s="1">
        <v>30</v>
      </c>
      <c r="M82" s="12" t="s">
        <v>428</v>
      </c>
      <c r="N82" s="11">
        <v>44970</v>
      </c>
      <c r="O82" s="3">
        <v>20232110080671</v>
      </c>
      <c r="P82" s="4">
        <v>45016</v>
      </c>
      <c r="Q82" s="3">
        <f t="shared" si="1"/>
        <v>33</v>
      </c>
      <c r="R82" s="3">
        <f>NETWORKDAYS(N82,P82,AL82:AO82:AP82:AQ82:AR82:AS82:AT82:AU82:AV82:AW82:AX82:AY82)</f>
        <v>34</v>
      </c>
      <c r="S82" s="23" t="s">
        <v>38</v>
      </c>
      <c r="T82" s="1" t="s">
        <v>429</v>
      </c>
      <c r="U82" s="2" t="s">
        <v>42</v>
      </c>
      <c r="V82" s="1" t="s">
        <v>58</v>
      </c>
      <c r="W82" s="1" t="s">
        <v>41</v>
      </c>
      <c r="X82" s="1" t="s">
        <v>42</v>
      </c>
      <c r="Y82" s="1" t="s">
        <v>410</v>
      </c>
      <c r="Z82" s="9"/>
      <c r="AA82" s="9"/>
      <c r="AB82" s="9"/>
      <c r="AC82" s="9"/>
      <c r="AD82" s="9"/>
      <c r="AE82" s="9"/>
      <c r="AF82" s="9"/>
      <c r="AG82" s="9"/>
      <c r="AH82" s="9"/>
      <c r="AI82" s="9"/>
      <c r="AJ82" s="9"/>
      <c r="AK82" s="9"/>
      <c r="AL82" s="10">
        <v>44935</v>
      </c>
      <c r="AM82" s="10">
        <v>45005</v>
      </c>
      <c r="AN82" s="10">
        <v>45022</v>
      </c>
      <c r="AO82" s="10">
        <v>45023</v>
      </c>
      <c r="AP82" s="10">
        <v>45047</v>
      </c>
      <c r="AQ82" s="10">
        <v>45068</v>
      </c>
      <c r="AR82" s="10">
        <v>45089</v>
      </c>
      <c r="AS82" s="10">
        <v>45096</v>
      </c>
      <c r="AT82" s="10">
        <v>45110</v>
      </c>
      <c r="AU82" s="10">
        <v>45127</v>
      </c>
      <c r="AV82" s="10">
        <v>45145</v>
      </c>
      <c r="AW82" s="10">
        <v>45159</v>
      </c>
      <c r="AX82" s="10">
        <v>45215</v>
      </c>
      <c r="AY82" s="10">
        <v>45236</v>
      </c>
    </row>
    <row r="83" spans="1:51" ht="45" x14ac:dyDescent="0.25">
      <c r="A83" s="1" t="s">
        <v>26</v>
      </c>
      <c r="B83" s="1" t="s">
        <v>27</v>
      </c>
      <c r="C83" s="1" t="s">
        <v>132</v>
      </c>
      <c r="D83" s="5" t="s">
        <v>430</v>
      </c>
      <c r="E83" s="1" t="s">
        <v>53</v>
      </c>
      <c r="F83" s="1" t="s">
        <v>68</v>
      </c>
      <c r="G83" s="5" t="s">
        <v>431</v>
      </c>
      <c r="H83" s="5" t="s">
        <v>47</v>
      </c>
      <c r="I83" s="1" t="s">
        <v>34</v>
      </c>
      <c r="J83" s="1" t="s">
        <v>48</v>
      </c>
      <c r="K83" s="5" t="s">
        <v>55</v>
      </c>
      <c r="L83" s="1">
        <v>15</v>
      </c>
      <c r="M83" s="12" t="s">
        <v>432</v>
      </c>
      <c r="N83" s="11">
        <v>44970</v>
      </c>
      <c r="O83" s="3">
        <v>20232110079361</v>
      </c>
      <c r="P83" s="4">
        <v>44995</v>
      </c>
      <c r="Q83" s="3">
        <f t="shared" si="1"/>
        <v>19</v>
      </c>
      <c r="R83" s="3">
        <f>NETWORKDAYS(N83,P83,AL83:AO83:AP83:AQ83:AR83:AS83:AT83:AU83:AV83:AW83:AX83:AY83)</f>
        <v>20</v>
      </c>
      <c r="S83" s="23" t="s">
        <v>38</v>
      </c>
      <c r="T83" s="1" t="s">
        <v>433</v>
      </c>
      <c r="U83" s="2">
        <v>45125</v>
      </c>
      <c r="V83" s="1" t="s">
        <v>40</v>
      </c>
      <c r="W83" s="1" t="s">
        <v>41</v>
      </c>
      <c r="X83" s="1" t="s">
        <v>42</v>
      </c>
      <c r="Y83" s="1"/>
      <c r="Z83" s="9"/>
      <c r="AA83" s="9"/>
      <c r="AB83" s="9"/>
      <c r="AC83" s="9"/>
      <c r="AD83" s="9"/>
      <c r="AE83" s="9"/>
      <c r="AF83" s="9"/>
      <c r="AG83" s="9"/>
      <c r="AH83" s="9"/>
      <c r="AI83" s="9"/>
      <c r="AJ83" s="9"/>
      <c r="AK83" s="9"/>
      <c r="AL83" s="10">
        <v>44935</v>
      </c>
      <c r="AM83" s="10">
        <v>45005</v>
      </c>
      <c r="AN83" s="10">
        <v>45022</v>
      </c>
      <c r="AO83" s="10">
        <v>45023</v>
      </c>
      <c r="AP83" s="10">
        <v>45047</v>
      </c>
      <c r="AQ83" s="10">
        <v>45068</v>
      </c>
      <c r="AR83" s="10">
        <v>45089</v>
      </c>
      <c r="AS83" s="10">
        <v>45096</v>
      </c>
      <c r="AT83" s="10">
        <v>45110</v>
      </c>
      <c r="AU83" s="10">
        <v>45127</v>
      </c>
      <c r="AV83" s="10">
        <v>45145</v>
      </c>
      <c r="AW83" s="10">
        <v>45159</v>
      </c>
      <c r="AX83" s="10">
        <v>45215</v>
      </c>
      <c r="AY83" s="10">
        <v>45236</v>
      </c>
    </row>
    <row r="84" spans="1:51" ht="45" x14ac:dyDescent="0.25">
      <c r="A84" s="1" t="s">
        <v>26</v>
      </c>
      <c r="B84" s="1" t="s">
        <v>27</v>
      </c>
      <c r="C84" s="1" t="s">
        <v>217</v>
      </c>
      <c r="D84" s="5" t="s">
        <v>434</v>
      </c>
      <c r="E84" s="1" t="s">
        <v>80</v>
      </c>
      <c r="F84" s="1" t="s">
        <v>31</v>
      </c>
      <c r="G84" s="5" t="s">
        <v>435</v>
      </c>
      <c r="H84" s="5" t="s">
        <v>380</v>
      </c>
      <c r="I84" s="1" t="s">
        <v>34</v>
      </c>
      <c r="J84" s="1" t="s">
        <v>48</v>
      </c>
      <c r="K84" s="5" t="s">
        <v>36</v>
      </c>
      <c r="L84" s="1">
        <v>30</v>
      </c>
      <c r="M84" s="12" t="s">
        <v>436</v>
      </c>
      <c r="N84" s="11">
        <v>44970</v>
      </c>
      <c r="O84" s="3">
        <v>20232110080251</v>
      </c>
      <c r="P84" s="4">
        <v>45016</v>
      </c>
      <c r="Q84" s="3">
        <f t="shared" si="1"/>
        <v>33</v>
      </c>
      <c r="R84" s="3">
        <f>NETWORKDAYS(N84,P84,AL84:AO84:AP84:AQ84:AR84:AS84:AT84:AU84:AV84:AW84:AX84:AY84)</f>
        <v>34</v>
      </c>
      <c r="S84" s="23" t="s">
        <v>38</v>
      </c>
      <c r="T84" s="1" t="s">
        <v>437</v>
      </c>
      <c r="U84" s="2" t="s">
        <v>42</v>
      </c>
      <c r="V84" s="1" t="s">
        <v>58</v>
      </c>
      <c r="W84" s="1" t="s">
        <v>41</v>
      </c>
      <c r="X84" s="1" t="s">
        <v>42</v>
      </c>
      <c r="Y84" s="1" t="s">
        <v>410</v>
      </c>
      <c r="Z84" s="9"/>
      <c r="AA84" s="9"/>
      <c r="AB84" s="9"/>
      <c r="AC84" s="9"/>
      <c r="AD84" s="9"/>
      <c r="AE84" s="9"/>
      <c r="AF84" s="9"/>
      <c r="AG84" s="9"/>
      <c r="AH84" s="9"/>
      <c r="AI84" s="9"/>
      <c r="AJ84" s="9"/>
      <c r="AK84" s="9"/>
      <c r="AL84" s="10">
        <v>44935</v>
      </c>
      <c r="AM84" s="10">
        <v>45005</v>
      </c>
      <c r="AN84" s="10">
        <v>45022</v>
      </c>
      <c r="AO84" s="10">
        <v>45023</v>
      </c>
      <c r="AP84" s="10">
        <v>45047</v>
      </c>
      <c r="AQ84" s="10">
        <v>45068</v>
      </c>
      <c r="AR84" s="10">
        <v>45089</v>
      </c>
      <c r="AS84" s="10">
        <v>45096</v>
      </c>
      <c r="AT84" s="10">
        <v>45110</v>
      </c>
      <c r="AU84" s="10">
        <v>45127</v>
      </c>
      <c r="AV84" s="10">
        <v>45145</v>
      </c>
      <c r="AW84" s="10">
        <v>45159</v>
      </c>
      <c r="AX84" s="10">
        <v>45215</v>
      </c>
      <c r="AY84" s="10">
        <v>45236</v>
      </c>
    </row>
    <row r="85" spans="1:51" ht="45" x14ac:dyDescent="0.25">
      <c r="A85" s="1" t="s">
        <v>26</v>
      </c>
      <c r="B85" s="1" t="s">
        <v>27</v>
      </c>
      <c r="C85" s="1" t="s">
        <v>73</v>
      </c>
      <c r="D85" s="5" t="s">
        <v>438</v>
      </c>
      <c r="E85" s="1" t="s">
        <v>269</v>
      </c>
      <c r="F85" s="1" t="s">
        <v>75</v>
      </c>
      <c r="G85" s="5" t="s">
        <v>439</v>
      </c>
      <c r="H85" s="5" t="s">
        <v>47</v>
      </c>
      <c r="I85" s="1" t="s">
        <v>34</v>
      </c>
      <c r="J85" s="1" t="s">
        <v>48</v>
      </c>
      <c r="K85" s="5" t="s">
        <v>55</v>
      </c>
      <c r="L85" s="1">
        <v>15</v>
      </c>
      <c r="M85" s="12" t="s">
        <v>440</v>
      </c>
      <c r="N85" s="11">
        <v>44971</v>
      </c>
      <c r="O85" s="3">
        <v>20232110078851</v>
      </c>
      <c r="P85" s="4">
        <v>44988</v>
      </c>
      <c r="Q85" s="3">
        <f t="shared" si="1"/>
        <v>13</v>
      </c>
      <c r="R85" s="3">
        <f>NETWORKDAYS(N85,P85,AL85:AO85:AP85:AQ85:AR85:AS85:AT85:AU85:AV85:AW85:AX85:AY85)</f>
        <v>14</v>
      </c>
      <c r="S85" s="24" t="s">
        <v>50</v>
      </c>
      <c r="T85" s="1" t="s">
        <v>441</v>
      </c>
      <c r="U85" s="2">
        <v>45125</v>
      </c>
      <c r="V85" s="1" t="s">
        <v>40</v>
      </c>
      <c r="W85" s="1" t="s">
        <v>41</v>
      </c>
      <c r="X85" s="1" t="s">
        <v>42</v>
      </c>
      <c r="Y85" s="1"/>
      <c r="Z85" s="9"/>
      <c r="AA85" s="9"/>
      <c r="AB85" s="9"/>
      <c r="AC85" s="9"/>
      <c r="AD85" s="9"/>
      <c r="AE85" s="9"/>
      <c r="AF85" s="9"/>
      <c r="AG85" s="9"/>
      <c r="AH85" s="9"/>
      <c r="AI85" s="9"/>
      <c r="AJ85" s="9"/>
      <c r="AK85" s="9"/>
      <c r="AL85" s="10">
        <v>44935</v>
      </c>
      <c r="AM85" s="10">
        <v>45005</v>
      </c>
      <c r="AN85" s="10">
        <v>45022</v>
      </c>
      <c r="AO85" s="10">
        <v>45023</v>
      </c>
      <c r="AP85" s="10">
        <v>45047</v>
      </c>
      <c r="AQ85" s="10">
        <v>45068</v>
      </c>
      <c r="AR85" s="10">
        <v>45089</v>
      </c>
      <c r="AS85" s="10">
        <v>45096</v>
      </c>
      <c r="AT85" s="10">
        <v>45110</v>
      </c>
      <c r="AU85" s="10">
        <v>45127</v>
      </c>
      <c r="AV85" s="10">
        <v>45145</v>
      </c>
      <c r="AW85" s="10">
        <v>45159</v>
      </c>
      <c r="AX85" s="10">
        <v>45215</v>
      </c>
      <c r="AY85" s="10">
        <v>45236</v>
      </c>
    </row>
    <row r="86" spans="1:51" ht="45" x14ac:dyDescent="0.25">
      <c r="A86" s="1" t="s">
        <v>26</v>
      </c>
      <c r="B86" s="1" t="s">
        <v>27</v>
      </c>
      <c r="C86" s="1" t="s">
        <v>196</v>
      </c>
      <c r="D86" s="5" t="s">
        <v>442</v>
      </c>
      <c r="E86" s="1" t="s">
        <v>269</v>
      </c>
      <c r="F86" s="1" t="s">
        <v>31</v>
      </c>
      <c r="G86" s="5" t="s">
        <v>443</v>
      </c>
      <c r="H86" s="5" t="s">
        <v>47</v>
      </c>
      <c r="I86" s="1" t="s">
        <v>34</v>
      </c>
      <c r="J86" s="1" t="s">
        <v>48</v>
      </c>
      <c r="K86" s="5" t="s">
        <v>36</v>
      </c>
      <c r="L86" s="1">
        <v>30</v>
      </c>
      <c r="M86" s="12" t="s">
        <v>444</v>
      </c>
      <c r="N86" s="11">
        <v>44971</v>
      </c>
      <c r="O86" s="3">
        <v>20232110079181</v>
      </c>
      <c r="P86" s="4">
        <v>44994</v>
      </c>
      <c r="Q86" s="3">
        <f t="shared" si="1"/>
        <v>17</v>
      </c>
      <c r="R86" s="3">
        <f>NETWORKDAYS(N86,P86,AL86:AO86:AP86:AQ86:AR86:AS86:AT86:AU86:AV86:AW86:AX86:AY86)</f>
        <v>18</v>
      </c>
      <c r="S86" s="24" t="s">
        <v>50</v>
      </c>
      <c r="T86" s="1" t="s">
        <v>445</v>
      </c>
      <c r="U86" s="2">
        <v>44994</v>
      </c>
      <c r="V86" s="1" t="s">
        <v>40</v>
      </c>
      <c r="W86" s="1" t="s">
        <v>41</v>
      </c>
      <c r="X86" s="1" t="s">
        <v>42</v>
      </c>
      <c r="Y86" s="1" t="s">
        <v>42</v>
      </c>
      <c r="Z86" s="9"/>
      <c r="AA86" s="9"/>
      <c r="AB86" s="9"/>
      <c r="AC86" s="9"/>
      <c r="AD86" s="9"/>
      <c r="AE86" s="9"/>
      <c r="AF86" s="9"/>
      <c r="AG86" s="9"/>
      <c r="AH86" s="9"/>
      <c r="AI86" s="9"/>
      <c r="AJ86" s="9"/>
      <c r="AK86" s="9"/>
      <c r="AL86" s="10">
        <v>44935</v>
      </c>
      <c r="AM86" s="10">
        <v>45005</v>
      </c>
      <c r="AN86" s="10">
        <v>45022</v>
      </c>
      <c r="AO86" s="10">
        <v>45023</v>
      </c>
      <c r="AP86" s="10">
        <v>45047</v>
      </c>
      <c r="AQ86" s="10">
        <v>45068</v>
      </c>
      <c r="AR86" s="10">
        <v>45089</v>
      </c>
      <c r="AS86" s="10">
        <v>45096</v>
      </c>
      <c r="AT86" s="10">
        <v>45110</v>
      </c>
      <c r="AU86" s="10">
        <v>45127</v>
      </c>
      <c r="AV86" s="10">
        <v>45145</v>
      </c>
      <c r="AW86" s="10">
        <v>45159</v>
      </c>
      <c r="AX86" s="10">
        <v>45215</v>
      </c>
      <c r="AY86" s="10">
        <v>45236</v>
      </c>
    </row>
    <row r="87" spans="1:51" ht="45" x14ac:dyDescent="0.25">
      <c r="A87" s="1" t="s">
        <v>26</v>
      </c>
      <c r="B87" s="1" t="s">
        <v>27</v>
      </c>
      <c r="C87" s="1" t="s">
        <v>446</v>
      </c>
      <c r="D87" s="5" t="s">
        <v>447</v>
      </c>
      <c r="E87" s="1" t="s">
        <v>53</v>
      </c>
      <c r="F87" s="1" t="s">
        <v>310</v>
      </c>
      <c r="G87" s="5" t="s">
        <v>448</v>
      </c>
      <c r="H87" s="5" t="s">
        <v>449</v>
      </c>
      <c r="I87" s="1" t="s">
        <v>34</v>
      </c>
      <c r="J87" s="1" t="s">
        <v>64</v>
      </c>
      <c r="K87" s="5" t="s">
        <v>55</v>
      </c>
      <c r="L87" s="1">
        <v>15</v>
      </c>
      <c r="M87" s="12" t="s">
        <v>450</v>
      </c>
      <c r="N87" s="13">
        <v>44971</v>
      </c>
      <c r="O87" s="3">
        <v>20232150079861</v>
      </c>
      <c r="P87" s="4">
        <v>45028</v>
      </c>
      <c r="Q87" s="3">
        <f t="shared" si="1"/>
        <v>38</v>
      </c>
      <c r="R87" s="3">
        <f>NETWORKDAYS(N87,P87,AL87:AO87:AP87:AQ87:AR87:AS87:AT87:AU87:AV87:AW87:AX87:AY87)</f>
        <v>39</v>
      </c>
      <c r="S87" s="23" t="s">
        <v>38</v>
      </c>
      <c r="T87" s="1" t="s">
        <v>451</v>
      </c>
      <c r="U87" s="2">
        <v>45028</v>
      </c>
      <c r="V87" s="1" t="s">
        <v>40</v>
      </c>
      <c r="W87" s="1" t="s">
        <v>41</v>
      </c>
      <c r="X87" s="1" t="s">
        <v>42</v>
      </c>
      <c r="Y87" s="1" t="s">
        <v>42</v>
      </c>
      <c r="Z87" s="9"/>
      <c r="AA87" s="9"/>
      <c r="AB87" s="9"/>
      <c r="AC87" s="9"/>
      <c r="AD87" s="9"/>
      <c r="AE87" s="9"/>
      <c r="AF87" s="9"/>
      <c r="AG87" s="9"/>
      <c r="AH87" s="9"/>
      <c r="AI87" s="9"/>
      <c r="AJ87" s="9"/>
      <c r="AK87" s="9"/>
      <c r="AL87" s="10">
        <v>44935</v>
      </c>
      <c r="AM87" s="10">
        <v>45005</v>
      </c>
      <c r="AN87" s="10">
        <v>45022</v>
      </c>
      <c r="AO87" s="10">
        <v>45023</v>
      </c>
      <c r="AP87" s="10">
        <v>45047</v>
      </c>
      <c r="AQ87" s="10">
        <v>45068</v>
      </c>
      <c r="AR87" s="10">
        <v>45089</v>
      </c>
      <c r="AS87" s="10">
        <v>45096</v>
      </c>
      <c r="AT87" s="10">
        <v>45110</v>
      </c>
      <c r="AU87" s="10">
        <v>45127</v>
      </c>
      <c r="AV87" s="10">
        <v>45145</v>
      </c>
      <c r="AW87" s="10">
        <v>45159</v>
      </c>
      <c r="AX87" s="10">
        <v>45215</v>
      </c>
      <c r="AY87" s="10">
        <v>45236</v>
      </c>
    </row>
    <row r="88" spans="1:51" ht="45" x14ac:dyDescent="0.25">
      <c r="A88" s="1" t="s">
        <v>26</v>
      </c>
      <c r="B88" s="1" t="s">
        <v>27</v>
      </c>
      <c r="C88" s="1" t="s">
        <v>43</v>
      </c>
      <c r="D88" s="5" t="s">
        <v>452</v>
      </c>
      <c r="E88" s="1" t="s">
        <v>213</v>
      </c>
      <c r="F88" s="1" t="s">
        <v>31</v>
      </c>
      <c r="G88" s="5" t="s">
        <v>453</v>
      </c>
      <c r="H88" s="5" t="s">
        <v>380</v>
      </c>
      <c r="I88" s="1" t="s">
        <v>34</v>
      </c>
      <c r="J88" s="1" t="s">
        <v>48</v>
      </c>
      <c r="K88" s="5" t="s">
        <v>55</v>
      </c>
      <c r="L88" s="1">
        <v>15</v>
      </c>
      <c r="M88" s="12" t="s">
        <v>454</v>
      </c>
      <c r="N88" s="11">
        <v>44971</v>
      </c>
      <c r="O88" s="3">
        <v>20232110079911</v>
      </c>
      <c r="P88" s="4">
        <v>45016</v>
      </c>
      <c r="Q88" s="3">
        <f t="shared" si="1"/>
        <v>32</v>
      </c>
      <c r="R88" s="3">
        <f>NETWORKDAYS(N88,P88,AL88:AO88:AP88:AQ88:AR88:AS88:AT88:AU88:AV88:AW88:AX88:AY88)</f>
        <v>33</v>
      </c>
      <c r="S88" s="23" t="s">
        <v>38</v>
      </c>
      <c r="T88" s="1" t="s">
        <v>455</v>
      </c>
      <c r="U88" s="2">
        <v>45016</v>
      </c>
      <c r="V88" s="1" t="s">
        <v>40</v>
      </c>
      <c r="W88" s="1" t="s">
        <v>41</v>
      </c>
      <c r="X88" s="1" t="s">
        <v>42</v>
      </c>
      <c r="Y88" s="1" t="s">
        <v>42</v>
      </c>
      <c r="Z88" s="9"/>
      <c r="AA88" s="9"/>
      <c r="AB88" s="9"/>
      <c r="AC88" s="9"/>
      <c r="AD88" s="9"/>
      <c r="AE88" s="9"/>
      <c r="AF88" s="9"/>
      <c r="AG88" s="9"/>
      <c r="AH88" s="9"/>
      <c r="AI88" s="9"/>
      <c r="AJ88" s="9"/>
      <c r="AK88" s="9"/>
      <c r="AL88" s="10">
        <v>44935</v>
      </c>
      <c r="AM88" s="10">
        <v>45005</v>
      </c>
      <c r="AN88" s="10">
        <v>45022</v>
      </c>
      <c r="AO88" s="10">
        <v>45023</v>
      </c>
      <c r="AP88" s="10">
        <v>45047</v>
      </c>
      <c r="AQ88" s="10">
        <v>45068</v>
      </c>
      <c r="AR88" s="10">
        <v>45089</v>
      </c>
      <c r="AS88" s="10">
        <v>45096</v>
      </c>
      <c r="AT88" s="10">
        <v>45110</v>
      </c>
      <c r="AU88" s="10">
        <v>45127</v>
      </c>
      <c r="AV88" s="10">
        <v>45145</v>
      </c>
      <c r="AW88" s="10">
        <v>45159</v>
      </c>
      <c r="AX88" s="10">
        <v>45215</v>
      </c>
      <c r="AY88" s="10">
        <v>45236</v>
      </c>
    </row>
    <row r="89" spans="1:51" ht="45" x14ac:dyDescent="0.25">
      <c r="A89" s="1" t="s">
        <v>26</v>
      </c>
      <c r="B89" s="1" t="s">
        <v>27</v>
      </c>
      <c r="C89" s="1" t="s">
        <v>60</v>
      </c>
      <c r="D89" s="5" t="s">
        <v>100</v>
      </c>
      <c r="E89" s="1" t="s">
        <v>80</v>
      </c>
      <c r="F89" s="1" t="s">
        <v>31</v>
      </c>
      <c r="G89" s="5" t="s">
        <v>456</v>
      </c>
      <c r="H89" s="5" t="s">
        <v>449</v>
      </c>
      <c r="I89" s="1" t="s">
        <v>34</v>
      </c>
      <c r="J89" s="1" t="s">
        <v>64</v>
      </c>
      <c r="K89" s="5" t="s">
        <v>55</v>
      </c>
      <c r="L89" s="1">
        <v>15</v>
      </c>
      <c r="M89" s="12" t="s">
        <v>457</v>
      </c>
      <c r="N89" s="11">
        <v>44971</v>
      </c>
      <c r="O89" s="3" t="s">
        <v>458</v>
      </c>
      <c r="P89" s="4">
        <v>45028</v>
      </c>
      <c r="Q89" s="3">
        <f t="shared" si="1"/>
        <v>38</v>
      </c>
      <c r="R89" s="3">
        <f>NETWORKDAYS(N89,P89,AL89:AO89:AP89:AQ89:AR89:AS89:AT89:AU89:AV89:AW89:AX89:AY89)</f>
        <v>39</v>
      </c>
      <c r="S89" s="23" t="s">
        <v>38</v>
      </c>
      <c r="T89" s="1" t="s">
        <v>459</v>
      </c>
      <c r="U89" s="2">
        <v>45028</v>
      </c>
      <c r="V89" s="1" t="s">
        <v>40</v>
      </c>
      <c r="W89" s="1" t="s">
        <v>41</v>
      </c>
      <c r="X89" s="1" t="s">
        <v>42</v>
      </c>
      <c r="Y89" s="1" t="s">
        <v>42</v>
      </c>
      <c r="Z89" s="9"/>
      <c r="AA89" s="9"/>
      <c r="AB89" s="9"/>
      <c r="AC89" s="9"/>
      <c r="AD89" s="9"/>
      <c r="AE89" s="9"/>
      <c r="AF89" s="9"/>
      <c r="AG89" s="9"/>
      <c r="AH89" s="9"/>
      <c r="AI89" s="9"/>
      <c r="AJ89" s="9"/>
      <c r="AK89" s="9"/>
      <c r="AL89" s="10">
        <v>44935</v>
      </c>
      <c r="AM89" s="10">
        <v>45005</v>
      </c>
      <c r="AN89" s="10">
        <v>45022</v>
      </c>
      <c r="AO89" s="10">
        <v>45023</v>
      </c>
      <c r="AP89" s="10">
        <v>45047</v>
      </c>
      <c r="AQ89" s="10">
        <v>45068</v>
      </c>
      <c r="AR89" s="10">
        <v>45089</v>
      </c>
      <c r="AS89" s="10">
        <v>45096</v>
      </c>
      <c r="AT89" s="10">
        <v>45110</v>
      </c>
      <c r="AU89" s="10">
        <v>45127</v>
      </c>
      <c r="AV89" s="10">
        <v>45145</v>
      </c>
      <c r="AW89" s="10">
        <v>45159</v>
      </c>
      <c r="AX89" s="10">
        <v>45215</v>
      </c>
      <c r="AY89" s="10">
        <v>45236</v>
      </c>
    </row>
    <row r="90" spans="1:51" ht="45" x14ac:dyDescent="0.25">
      <c r="A90" s="1" t="s">
        <v>26</v>
      </c>
      <c r="B90" s="1" t="s">
        <v>27</v>
      </c>
      <c r="C90" s="1" t="s">
        <v>85</v>
      </c>
      <c r="D90" s="5" t="s">
        <v>460</v>
      </c>
      <c r="E90" s="1" t="s">
        <v>53</v>
      </c>
      <c r="F90" s="1" t="s">
        <v>31</v>
      </c>
      <c r="G90" s="5" t="s">
        <v>461</v>
      </c>
      <c r="H90" s="5" t="s">
        <v>380</v>
      </c>
      <c r="I90" s="1" t="s">
        <v>34</v>
      </c>
      <c r="J90" s="1" t="s">
        <v>48</v>
      </c>
      <c r="K90" s="5" t="s">
        <v>36</v>
      </c>
      <c r="L90" s="1">
        <v>30</v>
      </c>
      <c r="M90" s="12" t="s">
        <v>462</v>
      </c>
      <c r="N90" s="11">
        <v>44971</v>
      </c>
      <c r="O90" s="3">
        <v>20232110080681</v>
      </c>
      <c r="P90" s="4">
        <v>45020</v>
      </c>
      <c r="Q90" s="3">
        <f t="shared" si="1"/>
        <v>34</v>
      </c>
      <c r="R90" s="3">
        <f>NETWORKDAYS(N90,P90,AL90:AO90:AP90:AQ90:AR90:AS90:AT90:AU90:AV90:AW90:AX90:AY90)</f>
        <v>35</v>
      </c>
      <c r="S90" s="23" t="s">
        <v>38</v>
      </c>
      <c r="T90" s="1" t="s">
        <v>463</v>
      </c>
      <c r="U90" s="2" t="s">
        <v>42</v>
      </c>
      <c r="V90" s="1" t="s">
        <v>58</v>
      </c>
      <c r="W90" s="1" t="s">
        <v>41</v>
      </c>
      <c r="X90" s="1" t="s">
        <v>42</v>
      </c>
      <c r="Y90" s="1" t="s">
        <v>410</v>
      </c>
      <c r="Z90" s="9"/>
      <c r="AA90" s="9"/>
      <c r="AB90" s="9"/>
      <c r="AC90" s="9"/>
      <c r="AD90" s="9"/>
      <c r="AE90" s="9"/>
      <c r="AF90" s="9"/>
      <c r="AG90" s="9"/>
      <c r="AH90" s="9"/>
      <c r="AI90" s="9"/>
      <c r="AJ90" s="9"/>
      <c r="AK90" s="9"/>
      <c r="AL90" s="10">
        <v>44935</v>
      </c>
      <c r="AM90" s="10">
        <v>45005</v>
      </c>
      <c r="AN90" s="10">
        <v>45022</v>
      </c>
      <c r="AO90" s="10">
        <v>45023</v>
      </c>
      <c r="AP90" s="10">
        <v>45047</v>
      </c>
      <c r="AQ90" s="10">
        <v>45068</v>
      </c>
      <c r="AR90" s="10">
        <v>45089</v>
      </c>
      <c r="AS90" s="10">
        <v>45096</v>
      </c>
      <c r="AT90" s="10">
        <v>45110</v>
      </c>
      <c r="AU90" s="10">
        <v>45127</v>
      </c>
      <c r="AV90" s="10">
        <v>45145</v>
      </c>
      <c r="AW90" s="10">
        <v>45159</v>
      </c>
      <c r="AX90" s="10">
        <v>45215</v>
      </c>
      <c r="AY90" s="10">
        <v>45236</v>
      </c>
    </row>
    <row r="91" spans="1:51" ht="45" x14ac:dyDescent="0.25">
      <c r="A91" s="1" t="s">
        <v>26</v>
      </c>
      <c r="B91" s="1" t="s">
        <v>27</v>
      </c>
      <c r="C91" s="1" t="s">
        <v>85</v>
      </c>
      <c r="D91" s="5" t="s">
        <v>344</v>
      </c>
      <c r="E91" s="1" t="s">
        <v>53</v>
      </c>
      <c r="F91" s="1" t="s">
        <v>31</v>
      </c>
      <c r="G91" s="5" t="s">
        <v>464</v>
      </c>
      <c r="H91" s="5" t="s">
        <v>47</v>
      </c>
      <c r="I91" s="1" t="s">
        <v>34</v>
      </c>
      <c r="J91" s="1" t="s">
        <v>48</v>
      </c>
      <c r="K91" s="5" t="s">
        <v>36</v>
      </c>
      <c r="L91" s="1">
        <v>30</v>
      </c>
      <c r="M91" s="12" t="s">
        <v>465</v>
      </c>
      <c r="N91" s="11">
        <v>44971</v>
      </c>
      <c r="O91" s="3">
        <v>20232110079441</v>
      </c>
      <c r="P91" s="4">
        <v>44995</v>
      </c>
      <c r="Q91" s="3">
        <f t="shared" si="1"/>
        <v>18</v>
      </c>
      <c r="R91" s="3">
        <f>NETWORKDAYS(N91,P91,AL91:AO91:AP91:AQ91:AR91:AS91:AT91:AU91:AV91:AW91:AX91:AY91)</f>
        <v>19</v>
      </c>
      <c r="S91" s="24" t="s">
        <v>50</v>
      </c>
      <c r="T91" s="1" t="s">
        <v>466</v>
      </c>
      <c r="U91" s="2">
        <v>45125</v>
      </c>
      <c r="V91" s="1" t="s">
        <v>40</v>
      </c>
      <c r="W91" s="1" t="s">
        <v>41</v>
      </c>
      <c r="X91" s="1" t="s">
        <v>42</v>
      </c>
      <c r="Y91" s="1"/>
      <c r="Z91" s="14"/>
      <c r="AA91" s="14"/>
      <c r="AB91" s="14"/>
      <c r="AC91" s="14"/>
      <c r="AD91" s="14"/>
      <c r="AE91" s="14"/>
      <c r="AF91" s="14"/>
      <c r="AG91" s="14"/>
      <c r="AH91" s="14"/>
      <c r="AI91" s="14"/>
      <c r="AJ91" s="14"/>
      <c r="AK91" s="14"/>
      <c r="AL91" s="10">
        <v>44935</v>
      </c>
      <c r="AM91" s="10">
        <v>45005</v>
      </c>
      <c r="AN91" s="10">
        <v>45022</v>
      </c>
      <c r="AO91" s="10">
        <v>45023</v>
      </c>
      <c r="AP91" s="10">
        <v>45047</v>
      </c>
      <c r="AQ91" s="10">
        <v>45068</v>
      </c>
      <c r="AR91" s="10">
        <v>45089</v>
      </c>
      <c r="AS91" s="10">
        <v>45096</v>
      </c>
      <c r="AT91" s="10">
        <v>45110</v>
      </c>
      <c r="AU91" s="10">
        <v>45127</v>
      </c>
      <c r="AV91" s="10">
        <v>45145</v>
      </c>
      <c r="AW91" s="10">
        <v>45159</v>
      </c>
      <c r="AX91" s="10">
        <v>45215</v>
      </c>
      <c r="AY91" s="10">
        <v>45236</v>
      </c>
    </row>
    <row r="92" spans="1:51" ht="45" x14ac:dyDescent="0.25">
      <c r="A92" s="1" t="s">
        <v>26</v>
      </c>
      <c r="B92" s="1" t="s">
        <v>27</v>
      </c>
      <c r="C92" s="1" t="s">
        <v>132</v>
      </c>
      <c r="D92" s="5" t="s">
        <v>467</v>
      </c>
      <c r="E92" s="1" t="s">
        <v>53</v>
      </c>
      <c r="F92" s="1" t="s">
        <v>310</v>
      </c>
      <c r="G92" s="5" t="s">
        <v>468</v>
      </c>
      <c r="H92" s="5" t="s">
        <v>449</v>
      </c>
      <c r="I92" s="1" t="s">
        <v>34</v>
      </c>
      <c r="J92" s="1" t="s">
        <v>64</v>
      </c>
      <c r="K92" s="5" t="s">
        <v>55</v>
      </c>
      <c r="L92" s="1">
        <v>15</v>
      </c>
      <c r="M92" s="12" t="s">
        <v>469</v>
      </c>
      <c r="N92" s="11">
        <v>44971</v>
      </c>
      <c r="O92" s="3" t="s">
        <v>470</v>
      </c>
      <c r="P92" s="4">
        <v>45027</v>
      </c>
      <c r="Q92" s="3">
        <f t="shared" si="1"/>
        <v>37</v>
      </c>
      <c r="R92" s="3">
        <f>NETWORKDAYS(N92,P92,AL92:AO92:AP92:AQ92:AR92:AS92:AT92:AU92:AV92:AW92:AX92:AY92)</f>
        <v>38</v>
      </c>
      <c r="S92" s="23" t="s">
        <v>38</v>
      </c>
      <c r="T92" s="1" t="s">
        <v>471</v>
      </c>
      <c r="U92" s="2">
        <v>45028</v>
      </c>
      <c r="V92" s="1" t="s">
        <v>40</v>
      </c>
      <c r="W92" s="1" t="s">
        <v>41</v>
      </c>
      <c r="X92" s="1" t="s">
        <v>42</v>
      </c>
      <c r="Y92" s="1" t="s">
        <v>42</v>
      </c>
      <c r="Z92" s="14"/>
      <c r="AA92" s="14"/>
      <c r="AB92" s="14"/>
      <c r="AC92" s="14"/>
      <c r="AD92" s="14"/>
      <c r="AE92" s="14"/>
      <c r="AF92" s="14"/>
      <c r="AG92" s="14"/>
      <c r="AH92" s="14"/>
      <c r="AI92" s="14"/>
      <c r="AJ92" s="14"/>
      <c r="AK92" s="14"/>
      <c r="AL92" s="10">
        <v>44935</v>
      </c>
      <c r="AM92" s="10">
        <v>45005</v>
      </c>
      <c r="AN92" s="10">
        <v>45022</v>
      </c>
      <c r="AO92" s="10">
        <v>45023</v>
      </c>
      <c r="AP92" s="10">
        <v>45047</v>
      </c>
      <c r="AQ92" s="10">
        <v>45068</v>
      </c>
      <c r="AR92" s="10">
        <v>45089</v>
      </c>
      <c r="AS92" s="10">
        <v>45096</v>
      </c>
      <c r="AT92" s="10">
        <v>45110</v>
      </c>
      <c r="AU92" s="10">
        <v>45127</v>
      </c>
      <c r="AV92" s="10">
        <v>45145</v>
      </c>
      <c r="AW92" s="10">
        <v>45159</v>
      </c>
      <c r="AX92" s="10">
        <v>45215</v>
      </c>
      <c r="AY92" s="10">
        <v>45236</v>
      </c>
    </row>
    <row r="93" spans="1:51" ht="45" x14ac:dyDescent="0.25">
      <c r="A93" s="1" t="s">
        <v>26</v>
      </c>
      <c r="B93" s="1" t="s">
        <v>27</v>
      </c>
      <c r="C93" s="1" t="s">
        <v>85</v>
      </c>
      <c r="D93" s="5" t="s">
        <v>472</v>
      </c>
      <c r="E93" s="1" t="s">
        <v>53</v>
      </c>
      <c r="F93" s="1" t="s">
        <v>31</v>
      </c>
      <c r="G93" s="5" t="s">
        <v>473</v>
      </c>
      <c r="H93" s="5" t="s">
        <v>380</v>
      </c>
      <c r="I93" s="1" t="s">
        <v>34</v>
      </c>
      <c r="J93" s="1" t="s">
        <v>48</v>
      </c>
      <c r="K93" s="5" t="s">
        <v>36</v>
      </c>
      <c r="L93" s="1">
        <v>30</v>
      </c>
      <c r="M93" s="12" t="s">
        <v>474</v>
      </c>
      <c r="N93" s="11">
        <v>44972</v>
      </c>
      <c r="O93" s="3">
        <v>20232110080701</v>
      </c>
      <c r="P93" s="4">
        <v>45020</v>
      </c>
      <c r="Q93" s="3">
        <f t="shared" si="1"/>
        <v>33</v>
      </c>
      <c r="R93" s="3">
        <f>NETWORKDAYS(N93,P93,AL93:AO93:AP93:AQ93:AR93:AS93:AT93:AU93:AV93:AW93:AX93:AY93)</f>
        <v>34</v>
      </c>
      <c r="S93" s="23" t="s">
        <v>38</v>
      </c>
      <c r="T93" s="1" t="s">
        <v>475</v>
      </c>
      <c r="U93" s="2">
        <v>45075</v>
      </c>
      <c r="V93" s="1" t="s">
        <v>40</v>
      </c>
      <c r="W93" s="1" t="s">
        <v>41</v>
      </c>
      <c r="X93" s="1" t="s">
        <v>42</v>
      </c>
      <c r="Y93" s="1"/>
      <c r="Z93" s="14"/>
      <c r="AA93" s="14"/>
      <c r="AB93" s="14"/>
      <c r="AC93" s="14"/>
      <c r="AD93" s="14"/>
      <c r="AE93" s="14"/>
      <c r="AF93" s="14"/>
      <c r="AG93" s="14"/>
      <c r="AH93" s="14"/>
      <c r="AI93" s="14"/>
      <c r="AJ93" s="14"/>
      <c r="AK93" s="14"/>
      <c r="AL93" s="10">
        <v>44935</v>
      </c>
      <c r="AM93" s="10">
        <v>45005</v>
      </c>
      <c r="AN93" s="10">
        <v>45022</v>
      </c>
      <c r="AO93" s="10">
        <v>45023</v>
      </c>
      <c r="AP93" s="10">
        <v>45047</v>
      </c>
      <c r="AQ93" s="10">
        <v>45068</v>
      </c>
      <c r="AR93" s="10">
        <v>45089</v>
      </c>
      <c r="AS93" s="10">
        <v>45096</v>
      </c>
      <c r="AT93" s="10">
        <v>45110</v>
      </c>
      <c r="AU93" s="10">
        <v>45127</v>
      </c>
      <c r="AV93" s="10">
        <v>45145</v>
      </c>
      <c r="AW93" s="10">
        <v>45159</v>
      </c>
      <c r="AX93" s="10">
        <v>45215</v>
      </c>
      <c r="AY93" s="10">
        <v>45236</v>
      </c>
    </row>
    <row r="94" spans="1:51" ht="56.25" x14ac:dyDescent="0.25">
      <c r="A94" s="1" t="s">
        <v>26</v>
      </c>
      <c r="B94" s="1" t="s">
        <v>27</v>
      </c>
      <c r="C94" s="1" t="s">
        <v>85</v>
      </c>
      <c r="D94" s="5" t="s">
        <v>476</v>
      </c>
      <c r="E94" s="1" t="s">
        <v>87</v>
      </c>
      <c r="F94" s="1" t="s">
        <v>68</v>
      </c>
      <c r="G94" s="5" t="s">
        <v>477</v>
      </c>
      <c r="H94" s="5" t="s">
        <v>478</v>
      </c>
      <c r="I94" s="1" t="s">
        <v>34</v>
      </c>
      <c r="J94" s="1" t="s">
        <v>35</v>
      </c>
      <c r="K94" s="5" t="s">
        <v>55</v>
      </c>
      <c r="L94" s="3">
        <v>15</v>
      </c>
      <c r="M94" s="12" t="s">
        <v>479</v>
      </c>
      <c r="N94" s="11">
        <v>44972</v>
      </c>
      <c r="O94" s="3">
        <v>20232130081161</v>
      </c>
      <c r="P94" s="4">
        <v>45027</v>
      </c>
      <c r="Q94" s="3">
        <f t="shared" si="1"/>
        <v>36</v>
      </c>
      <c r="R94" s="3">
        <f>NETWORKDAYS(N94,P94,AL94:AO94:AP94:AQ94:AR94:AS94:AT94:AU94:AV94:AW94:AX94:AY94)</f>
        <v>37</v>
      </c>
      <c r="S94" s="23" t="s">
        <v>38</v>
      </c>
      <c r="T94" s="1" t="s">
        <v>480</v>
      </c>
      <c r="U94" s="2">
        <v>45028</v>
      </c>
      <c r="V94" s="1" t="s">
        <v>40</v>
      </c>
      <c r="W94" s="1" t="s">
        <v>41</v>
      </c>
      <c r="X94" s="1" t="s">
        <v>42</v>
      </c>
      <c r="Y94" s="1" t="s">
        <v>42</v>
      </c>
      <c r="Z94" s="14"/>
      <c r="AA94" s="14"/>
      <c r="AB94" s="14"/>
      <c r="AC94" s="14"/>
      <c r="AD94" s="14"/>
      <c r="AE94" s="14"/>
      <c r="AF94" s="14"/>
      <c r="AG94" s="14"/>
      <c r="AH94" s="14"/>
      <c r="AI94" s="14"/>
      <c r="AJ94" s="14"/>
      <c r="AK94" s="14"/>
      <c r="AL94" s="10">
        <v>44935</v>
      </c>
      <c r="AM94" s="10">
        <v>45005</v>
      </c>
      <c r="AN94" s="10">
        <v>45022</v>
      </c>
      <c r="AO94" s="10">
        <v>45023</v>
      </c>
      <c r="AP94" s="10">
        <v>45047</v>
      </c>
      <c r="AQ94" s="10">
        <v>45068</v>
      </c>
      <c r="AR94" s="10">
        <v>45089</v>
      </c>
      <c r="AS94" s="10">
        <v>45096</v>
      </c>
      <c r="AT94" s="10">
        <v>45110</v>
      </c>
      <c r="AU94" s="10">
        <v>45127</v>
      </c>
      <c r="AV94" s="10">
        <v>45145</v>
      </c>
      <c r="AW94" s="10">
        <v>45159</v>
      </c>
      <c r="AX94" s="10">
        <v>45215</v>
      </c>
      <c r="AY94" s="10">
        <v>45236</v>
      </c>
    </row>
    <row r="95" spans="1:51" ht="45" x14ac:dyDescent="0.25">
      <c r="A95" s="1" t="s">
        <v>26</v>
      </c>
      <c r="B95" s="1" t="s">
        <v>27</v>
      </c>
      <c r="C95" s="1" t="s">
        <v>43</v>
      </c>
      <c r="D95" s="5" t="s">
        <v>481</v>
      </c>
      <c r="E95" s="1" t="s">
        <v>213</v>
      </c>
      <c r="F95" s="1" t="s">
        <v>310</v>
      </c>
      <c r="G95" s="5" t="s">
        <v>482</v>
      </c>
      <c r="H95" s="5" t="s">
        <v>116</v>
      </c>
      <c r="I95" s="1" t="s">
        <v>34</v>
      </c>
      <c r="J95" s="5" t="s">
        <v>117</v>
      </c>
      <c r="K95" s="5" t="s">
        <v>55</v>
      </c>
      <c r="L95" s="1">
        <v>15</v>
      </c>
      <c r="M95" s="12" t="s">
        <v>483</v>
      </c>
      <c r="N95" s="11">
        <v>44972</v>
      </c>
      <c r="O95" s="3">
        <v>20232150082111</v>
      </c>
      <c r="P95" s="4">
        <v>45041</v>
      </c>
      <c r="Q95" s="3">
        <f t="shared" si="1"/>
        <v>46</v>
      </c>
      <c r="R95" s="3">
        <f>NETWORKDAYS(N95,P95,AL95:AO95:AP95:AQ95:AR95:AS95:AT95:AU95:AV95:AW95:AX95:AY95)</f>
        <v>47</v>
      </c>
      <c r="S95" s="23" t="s">
        <v>38</v>
      </c>
      <c r="T95" s="1" t="s">
        <v>484</v>
      </c>
      <c r="U95" s="2">
        <v>45111</v>
      </c>
      <c r="V95" s="1" t="s">
        <v>40</v>
      </c>
      <c r="W95" s="1" t="s">
        <v>41</v>
      </c>
      <c r="X95" s="1" t="s">
        <v>42</v>
      </c>
      <c r="Y95" s="1"/>
      <c r="Z95" s="14"/>
      <c r="AA95" s="14"/>
      <c r="AB95" s="14"/>
      <c r="AC95" s="14"/>
      <c r="AD95" s="14"/>
      <c r="AE95" s="14"/>
      <c r="AF95" s="14"/>
      <c r="AG95" s="14"/>
      <c r="AH95" s="14"/>
      <c r="AI95" s="14"/>
      <c r="AJ95" s="14"/>
      <c r="AK95" s="14"/>
      <c r="AL95" s="10">
        <v>44935</v>
      </c>
      <c r="AM95" s="10">
        <v>45005</v>
      </c>
      <c r="AN95" s="10">
        <v>45022</v>
      </c>
      <c r="AO95" s="10">
        <v>45023</v>
      </c>
      <c r="AP95" s="10">
        <v>45047</v>
      </c>
      <c r="AQ95" s="10">
        <v>45068</v>
      </c>
      <c r="AR95" s="10">
        <v>45089</v>
      </c>
      <c r="AS95" s="10">
        <v>45096</v>
      </c>
      <c r="AT95" s="10">
        <v>45110</v>
      </c>
      <c r="AU95" s="10">
        <v>45127</v>
      </c>
      <c r="AV95" s="10">
        <v>45145</v>
      </c>
      <c r="AW95" s="10">
        <v>45159</v>
      </c>
      <c r="AX95" s="10">
        <v>45215</v>
      </c>
      <c r="AY95" s="10">
        <v>45236</v>
      </c>
    </row>
    <row r="96" spans="1:51" ht="45" x14ac:dyDescent="0.25">
      <c r="A96" s="1" t="s">
        <v>26</v>
      </c>
      <c r="B96" s="1" t="s">
        <v>27</v>
      </c>
      <c r="C96" s="1" t="s">
        <v>60</v>
      </c>
      <c r="D96" s="5" t="s">
        <v>485</v>
      </c>
      <c r="E96" s="1" t="s">
        <v>269</v>
      </c>
      <c r="F96" s="1" t="s">
        <v>75</v>
      </c>
      <c r="G96" s="5" t="s">
        <v>486</v>
      </c>
      <c r="H96" s="5" t="s">
        <v>380</v>
      </c>
      <c r="I96" s="1" t="s">
        <v>34</v>
      </c>
      <c r="J96" s="1" t="s">
        <v>48</v>
      </c>
      <c r="K96" s="5" t="s">
        <v>55</v>
      </c>
      <c r="L96" s="1">
        <v>15</v>
      </c>
      <c r="M96" s="12" t="s">
        <v>487</v>
      </c>
      <c r="N96" s="11">
        <v>44972</v>
      </c>
      <c r="O96" s="3">
        <v>20232110080711</v>
      </c>
      <c r="P96" s="4">
        <v>45020</v>
      </c>
      <c r="Q96" s="3">
        <f t="shared" si="1"/>
        <v>33</v>
      </c>
      <c r="R96" s="3">
        <f>NETWORKDAYS(N96,P96,AL96:AO96:AP96:AQ96:AR96:AS96:AT96:AU96:AV96:AW96:AX96:AY96)</f>
        <v>34</v>
      </c>
      <c r="S96" s="23" t="s">
        <v>38</v>
      </c>
      <c r="T96" s="1" t="s">
        <v>488</v>
      </c>
      <c r="U96" s="2" t="s">
        <v>42</v>
      </c>
      <c r="V96" s="1" t="s">
        <v>58</v>
      </c>
      <c r="W96" s="1" t="s">
        <v>41</v>
      </c>
      <c r="X96" s="1" t="s">
        <v>42</v>
      </c>
      <c r="Y96" s="1" t="s">
        <v>410</v>
      </c>
      <c r="Z96" s="14"/>
      <c r="AA96" s="14"/>
      <c r="AB96" s="14"/>
      <c r="AC96" s="14"/>
      <c r="AD96" s="14"/>
      <c r="AE96" s="14"/>
      <c r="AF96" s="14"/>
      <c r="AG96" s="14"/>
      <c r="AH96" s="14"/>
      <c r="AI96" s="14"/>
      <c r="AJ96" s="14"/>
      <c r="AK96" s="14"/>
      <c r="AL96" s="10">
        <v>44935</v>
      </c>
      <c r="AM96" s="10">
        <v>45005</v>
      </c>
      <c r="AN96" s="10">
        <v>45022</v>
      </c>
      <c r="AO96" s="10">
        <v>45023</v>
      </c>
      <c r="AP96" s="10">
        <v>45047</v>
      </c>
      <c r="AQ96" s="10">
        <v>45068</v>
      </c>
      <c r="AR96" s="10">
        <v>45089</v>
      </c>
      <c r="AS96" s="10">
        <v>45096</v>
      </c>
      <c r="AT96" s="10">
        <v>45110</v>
      </c>
      <c r="AU96" s="10">
        <v>45127</v>
      </c>
      <c r="AV96" s="10">
        <v>45145</v>
      </c>
      <c r="AW96" s="10">
        <v>45159</v>
      </c>
      <c r="AX96" s="10">
        <v>45215</v>
      </c>
      <c r="AY96" s="10">
        <v>45236</v>
      </c>
    </row>
    <row r="97" spans="1:51" ht="45" x14ac:dyDescent="0.25">
      <c r="A97" s="1" t="s">
        <v>26</v>
      </c>
      <c r="B97" s="1" t="s">
        <v>27</v>
      </c>
      <c r="C97" s="1" t="s">
        <v>126</v>
      </c>
      <c r="D97" s="5" t="s">
        <v>489</v>
      </c>
      <c r="E97" s="1" t="s">
        <v>80</v>
      </c>
      <c r="F97" s="1" t="s">
        <v>310</v>
      </c>
      <c r="G97" s="5" t="s">
        <v>490</v>
      </c>
      <c r="H97" s="5" t="s">
        <v>449</v>
      </c>
      <c r="I97" s="1" t="s">
        <v>34</v>
      </c>
      <c r="J97" s="1" t="s">
        <v>64</v>
      </c>
      <c r="K97" s="5" t="s">
        <v>108</v>
      </c>
      <c r="L97" s="1">
        <v>10</v>
      </c>
      <c r="M97" s="12" t="s">
        <v>491</v>
      </c>
      <c r="N97" s="11">
        <v>44972</v>
      </c>
      <c r="O97" s="3" t="s">
        <v>492</v>
      </c>
      <c r="P97" s="4">
        <v>45029</v>
      </c>
      <c r="Q97" s="3">
        <f t="shared" si="1"/>
        <v>38</v>
      </c>
      <c r="R97" s="3">
        <f>NETWORKDAYS(N97,P97,AL97:AO97:AP97:AQ97:AR97:AS97:AT97:AU97:AV97:AW97:AX97:AY97)</f>
        <v>39</v>
      </c>
      <c r="S97" s="23" t="s">
        <v>38</v>
      </c>
      <c r="T97" s="1" t="s">
        <v>493</v>
      </c>
      <c r="U97" s="2">
        <v>45030</v>
      </c>
      <c r="V97" s="1" t="s">
        <v>40</v>
      </c>
      <c r="W97" s="1" t="s">
        <v>41</v>
      </c>
      <c r="X97" s="1" t="s">
        <v>42</v>
      </c>
      <c r="Y97" s="1" t="s">
        <v>42</v>
      </c>
      <c r="Z97" s="14"/>
      <c r="AA97" s="14"/>
      <c r="AB97" s="14"/>
      <c r="AC97" s="14"/>
      <c r="AD97" s="14"/>
      <c r="AE97" s="14"/>
      <c r="AF97" s="14"/>
      <c r="AG97" s="14"/>
      <c r="AH97" s="14"/>
      <c r="AI97" s="14"/>
      <c r="AJ97" s="14"/>
      <c r="AK97" s="14"/>
      <c r="AL97" s="10">
        <v>44935</v>
      </c>
      <c r="AM97" s="10">
        <v>45005</v>
      </c>
      <c r="AN97" s="10">
        <v>45022</v>
      </c>
      <c r="AO97" s="10">
        <v>45023</v>
      </c>
      <c r="AP97" s="10">
        <v>45047</v>
      </c>
      <c r="AQ97" s="10">
        <v>45068</v>
      </c>
      <c r="AR97" s="10">
        <v>45089</v>
      </c>
      <c r="AS97" s="10">
        <v>45096</v>
      </c>
      <c r="AT97" s="10">
        <v>45110</v>
      </c>
      <c r="AU97" s="10">
        <v>45127</v>
      </c>
      <c r="AV97" s="10">
        <v>45145</v>
      </c>
      <c r="AW97" s="10">
        <v>45159</v>
      </c>
      <c r="AX97" s="10">
        <v>45215</v>
      </c>
      <c r="AY97" s="10">
        <v>45236</v>
      </c>
    </row>
    <row r="98" spans="1:51" ht="45" x14ac:dyDescent="0.25">
      <c r="A98" s="1" t="s">
        <v>26</v>
      </c>
      <c r="B98" s="1" t="s">
        <v>27</v>
      </c>
      <c r="C98" s="1" t="s">
        <v>494</v>
      </c>
      <c r="D98" s="5" t="s">
        <v>495</v>
      </c>
      <c r="E98" s="1" t="s">
        <v>269</v>
      </c>
      <c r="F98" s="1" t="s">
        <v>68</v>
      </c>
      <c r="G98" s="5" t="s">
        <v>496</v>
      </c>
      <c r="H98" s="5" t="s">
        <v>380</v>
      </c>
      <c r="I98" s="1" t="s">
        <v>34</v>
      </c>
      <c r="J98" s="1" t="s">
        <v>48</v>
      </c>
      <c r="K98" s="5" t="s">
        <v>55</v>
      </c>
      <c r="L98" s="1">
        <v>15</v>
      </c>
      <c r="M98" s="12" t="s">
        <v>497</v>
      </c>
      <c r="N98" s="11">
        <v>44972</v>
      </c>
      <c r="O98" s="3">
        <v>20232110080561</v>
      </c>
      <c r="P98" s="4">
        <v>45016</v>
      </c>
      <c r="Q98" s="3">
        <f t="shared" si="1"/>
        <v>31</v>
      </c>
      <c r="R98" s="3">
        <f>NETWORKDAYS(N98,P98,AL98:AO98:AP98:AQ98:AR98:AS98:AT98:AU98:AV98:AW98:AX98:AY98)</f>
        <v>32</v>
      </c>
      <c r="S98" s="23" t="s">
        <v>38</v>
      </c>
      <c r="T98" s="1" t="s">
        <v>498</v>
      </c>
      <c r="U98" s="2" t="s">
        <v>42</v>
      </c>
      <c r="V98" s="1" t="s">
        <v>58</v>
      </c>
      <c r="W98" s="1" t="s">
        <v>41</v>
      </c>
      <c r="X98" s="1" t="s">
        <v>42</v>
      </c>
      <c r="Y98" s="1" t="s">
        <v>410</v>
      </c>
      <c r="Z98" s="14"/>
      <c r="AA98" s="14"/>
      <c r="AB98" s="14"/>
      <c r="AC98" s="14"/>
      <c r="AD98" s="14"/>
      <c r="AE98" s="14"/>
      <c r="AF98" s="14"/>
      <c r="AG98" s="14"/>
      <c r="AH98" s="14"/>
      <c r="AI98" s="14"/>
      <c r="AJ98" s="14"/>
      <c r="AK98" s="14"/>
      <c r="AL98" s="10">
        <v>44935</v>
      </c>
      <c r="AM98" s="10">
        <v>45005</v>
      </c>
      <c r="AN98" s="10">
        <v>45022</v>
      </c>
      <c r="AO98" s="10">
        <v>45023</v>
      </c>
      <c r="AP98" s="10">
        <v>45047</v>
      </c>
      <c r="AQ98" s="10">
        <v>45068</v>
      </c>
      <c r="AR98" s="10">
        <v>45089</v>
      </c>
      <c r="AS98" s="10">
        <v>45096</v>
      </c>
      <c r="AT98" s="10">
        <v>45110</v>
      </c>
      <c r="AU98" s="10">
        <v>45127</v>
      </c>
      <c r="AV98" s="10">
        <v>45145</v>
      </c>
      <c r="AW98" s="10">
        <v>45159</v>
      </c>
      <c r="AX98" s="10">
        <v>45215</v>
      </c>
      <c r="AY98" s="10">
        <v>45236</v>
      </c>
    </row>
    <row r="99" spans="1:51" ht="45" x14ac:dyDescent="0.25">
      <c r="A99" s="1" t="s">
        <v>26</v>
      </c>
      <c r="B99" s="1" t="s">
        <v>27</v>
      </c>
      <c r="C99" s="1" t="s">
        <v>446</v>
      </c>
      <c r="D99" s="5" t="s">
        <v>499</v>
      </c>
      <c r="E99" s="1" t="s">
        <v>269</v>
      </c>
      <c r="F99" s="1" t="s">
        <v>31</v>
      </c>
      <c r="G99" s="5" t="s">
        <v>500</v>
      </c>
      <c r="H99" s="5" t="s">
        <v>63</v>
      </c>
      <c r="I99" s="1" t="s">
        <v>34</v>
      </c>
      <c r="J99" s="1" t="s">
        <v>64</v>
      </c>
      <c r="K99" s="5" t="s">
        <v>55</v>
      </c>
      <c r="L99" s="1">
        <v>15</v>
      </c>
      <c r="M99" s="12" t="s">
        <v>501</v>
      </c>
      <c r="N99" s="11">
        <v>44973</v>
      </c>
      <c r="O99" s="3">
        <v>20232150080641</v>
      </c>
      <c r="P99" s="4">
        <v>45016</v>
      </c>
      <c r="Q99" s="3">
        <f t="shared" si="1"/>
        <v>30</v>
      </c>
      <c r="R99" s="3">
        <f>NETWORKDAYS(N99,P99,AL99:AO99:AP99:AQ99:AR99:AS99:AT99:AU99:AV99:AW99:AX99:AY99)</f>
        <v>31</v>
      </c>
      <c r="S99" s="23" t="s">
        <v>38</v>
      </c>
      <c r="T99" s="1" t="s">
        <v>502</v>
      </c>
      <c r="U99" s="2">
        <v>45111</v>
      </c>
      <c r="V99" s="1" t="s">
        <v>40</v>
      </c>
      <c r="W99" s="1" t="s">
        <v>41</v>
      </c>
      <c r="X99" s="1" t="s">
        <v>42</v>
      </c>
      <c r="Y99" s="1"/>
      <c r="Z99" s="14"/>
      <c r="AA99" s="14"/>
      <c r="AB99" s="14"/>
      <c r="AC99" s="14"/>
      <c r="AD99" s="14"/>
      <c r="AE99" s="14"/>
      <c r="AF99" s="14"/>
      <c r="AG99" s="14"/>
      <c r="AH99" s="14"/>
      <c r="AI99" s="14"/>
      <c r="AJ99" s="14"/>
      <c r="AK99" s="14"/>
      <c r="AL99" s="10">
        <v>44935</v>
      </c>
      <c r="AM99" s="10">
        <v>45005</v>
      </c>
      <c r="AN99" s="10">
        <v>45022</v>
      </c>
      <c r="AO99" s="10">
        <v>45023</v>
      </c>
      <c r="AP99" s="10">
        <v>45047</v>
      </c>
      <c r="AQ99" s="10">
        <v>45068</v>
      </c>
      <c r="AR99" s="10">
        <v>45089</v>
      </c>
      <c r="AS99" s="10">
        <v>45096</v>
      </c>
      <c r="AT99" s="10">
        <v>45110</v>
      </c>
      <c r="AU99" s="10">
        <v>45127</v>
      </c>
      <c r="AV99" s="10">
        <v>45145</v>
      </c>
      <c r="AW99" s="10">
        <v>45159</v>
      </c>
      <c r="AX99" s="10">
        <v>45215</v>
      </c>
      <c r="AY99" s="10">
        <v>45236</v>
      </c>
    </row>
    <row r="100" spans="1:51" ht="56.25" x14ac:dyDescent="0.25">
      <c r="A100" s="1" t="s">
        <v>26</v>
      </c>
      <c r="B100" s="1" t="s">
        <v>27</v>
      </c>
      <c r="C100" s="1" t="s">
        <v>85</v>
      </c>
      <c r="D100" s="5" t="s">
        <v>503</v>
      </c>
      <c r="E100" s="1" t="s">
        <v>87</v>
      </c>
      <c r="F100" s="1" t="s">
        <v>68</v>
      </c>
      <c r="G100" s="5" t="s">
        <v>504</v>
      </c>
      <c r="H100" s="5" t="s">
        <v>505</v>
      </c>
      <c r="I100" s="1" t="s">
        <v>34</v>
      </c>
      <c r="J100" s="1" t="s">
        <v>252</v>
      </c>
      <c r="K100" s="1" t="s">
        <v>183</v>
      </c>
      <c r="L100" s="1">
        <v>10</v>
      </c>
      <c r="M100" s="12" t="s">
        <v>506</v>
      </c>
      <c r="N100" s="11">
        <v>44973</v>
      </c>
      <c r="O100" s="3">
        <v>20232120080231</v>
      </c>
      <c r="P100" s="4">
        <v>44998</v>
      </c>
      <c r="Q100" s="3">
        <f t="shared" si="1"/>
        <v>17</v>
      </c>
      <c r="R100" s="3">
        <f>NETWORKDAYS(N100,P100,AL100:AO100:AP100:AQ100:AR100:AS100:AT100:AU100:AV100:AW100:AX100:AY100)</f>
        <v>18</v>
      </c>
      <c r="S100" s="23" t="s">
        <v>38</v>
      </c>
      <c r="T100" s="1" t="s">
        <v>507</v>
      </c>
      <c r="U100" s="2" t="s">
        <v>42</v>
      </c>
      <c r="V100" s="1" t="s">
        <v>58</v>
      </c>
      <c r="W100" s="1" t="s">
        <v>41</v>
      </c>
      <c r="X100" s="1" t="s">
        <v>42</v>
      </c>
      <c r="Y100" s="1" t="s">
        <v>410</v>
      </c>
      <c r="Z100" s="14"/>
      <c r="AA100" s="14"/>
      <c r="AB100" s="14"/>
      <c r="AC100" s="14"/>
      <c r="AD100" s="14"/>
      <c r="AE100" s="14"/>
      <c r="AF100" s="14"/>
      <c r="AG100" s="14"/>
      <c r="AH100" s="14"/>
      <c r="AI100" s="14"/>
      <c r="AJ100" s="14"/>
      <c r="AK100" s="14"/>
      <c r="AL100" s="10">
        <v>44935</v>
      </c>
      <c r="AM100" s="10">
        <v>45005</v>
      </c>
      <c r="AN100" s="10">
        <v>45022</v>
      </c>
      <c r="AO100" s="10">
        <v>45023</v>
      </c>
      <c r="AP100" s="10">
        <v>45047</v>
      </c>
      <c r="AQ100" s="10">
        <v>45068</v>
      </c>
      <c r="AR100" s="10">
        <v>45089</v>
      </c>
      <c r="AS100" s="10">
        <v>45096</v>
      </c>
      <c r="AT100" s="10">
        <v>45110</v>
      </c>
      <c r="AU100" s="10">
        <v>45127</v>
      </c>
      <c r="AV100" s="10">
        <v>45145</v>
      </c>
      <c r="AW100" s="10">
        <v>45159</v>
      </c>
      <c r="AX100" s="10">
        <v>45215</v>
      </c>
      <c r="AY100" s="10">
        <v>45236</v>
      </c>
    </row>
    <row r="101" spans="1:51" ht="45" x14ac:dyDescent="0.25">
      <c r="A101" s="1" t="s">
        <v>26</v>
      </c>
      <c r="B101" s="1" t="s">
        <v>27</v>
      </c>
      <c r="C101" s="1" t="s">
        <v>60</v>
      </c>
      <c r="D101" s="5" t="s">
        <v>508</v>
      </c>
      <c r="E101" s="1" t="s">
        <v>269</v>
      </c>
      <c r="F101" s="1" t="s">
        <v>31</v>
      </c>
      <c r="G101" s="5" t="s">
        <v>509</v>
      </c>
      <c r="H101" s="5" t="s">
        <v>143</v>
      </c>
      <c r="I101" s="1" t="s">
        <v>34</v>
      </c>
      <c r="J101" s="1" t="s">
        <v>129</v>
      </c>
      <c r="K101" s="5" t="s">
        <v>36</v>
      </c>
      <c r="L101" s="1">
        <v>30</v>
      </c>
      <c r="M101" s="12" t="s">
        <v>510</v>
      </c>
      <c r="N101" s="11">
        <v>44973</v>
      </c>
      <c r="O101" s="3">
        <v>20232140079651</v>
      </c>
      <c r="P101" s="4">
        <v>45009</v>
      </c>
      <c r="Q101" s="3">
        <f t="shared" si="1"/>
        <v>25</v>
      </c>
      <c r="R101" s="3">
        <f>NETWORKDAYS(N101,P101,AL101:AO101:AP101:AQ101:AR101:AS101:AT101:AU101:AV101:AW101:AX101:AY101)</f>
        <v>26</v>
      </c>
      <c r="S101" s="24" t="s">
        <v>50</v>
      </c>
      <c r="T101" s="1" t="s">
        <v>511</v>
      </c>
      <c r="U101" s="2">
        <v>45029</v>
      </c>
      <c r="V101" s="1" t="s">
        <v>40</v>
      </c>
      <c r="W101" s="1" t="s">
        <v>41</v>
      </c>
      <c r="X101" s="1" t="s">
        <v>42</v>
      </c>
      <c r="Y101" s="1" t="s">
        <v>42</v>
      </c>
      <c r="Z101" s="14"/>
      <c r="AA101" s="14"/>
      <c r="AB101" s="14"/>
      <c r="AC101" s="14"/>
      <c r="AD101" s="14"/>
      <c r="AE101" s="14"/>
      <c r="AF101" s="14"/>
      <c r="AG101" s="14"/>
      <c r="AH101" s="14"/>
      <c r="AI101" s="14"/>
      <c r="AJ101" s="14"/>
      <c r="AK101" s="14"/>
      <c r="AL101" s="10">
        <v>44935</v>
      </c>
      <c r="AM101" s="10">
        <v>45005</v>
      </c>
      <c r="AN101" s="10">
        <v>45022</v>
      </c>
      <c r="AO101" s="10">
        <v>45023</v>
      </c>
      <c r="AP101" s="10">
        <v>45047</v>
      </c>
      <c r="AQ101" s="10">
        <v>45068</v>
      </c>
      <c r="AR101" s="10">
        <v>45089</v>
      </c>
      <c r="AS101" s="10">
        <v>45096</v>
      </c>
      <c r="AT101" s="10">
        <v>45110</v>
      </c>
      <c r="AU101" s="10">
        <v>45127</v>
      </c>
      <c r="AV101" s="10">
        <v>45145</v>
      </c>
      <c r="AW101" s="10">
        <v>45159</v>
      </c>
      <c r="AX101" s="10">
        <v>45215</v>
      </c>
      <c r="AY101" s="10">
        <v>45236</v>
      </c>
    </row>
    <row r="102" spans="1:51" ht="45" x14ac:dyDescent="0.25">
      <c r="A102" s="1" t="s">
        <v>26</v>
      </c>
      <c r="B102" s="1" t="s">
        <v>27</v>
      </c>
      <c r="C102" s="1" t="s">
        <v>60</v>
      </c>
      <c r="D102" s="5" t="s">
        <v>512</v>
      </c>
      <c r="E102" s="1" t="s">
        <v>53</v>
      </c>
      <c r="F102" s="1" t="s">
        <v>31</v>
      </c>
      <c r="G102" s="5" t="s">
        <v>513</v>
      </c>
      <c r="H102" s="5" t="s">
        <v>449</v>
      </c>
      <c r="I102" s="1" t="s">
        <v>34</v>
      </c>
      <c r="J102" s="1" t="s">
        <v>64</v>
      </c>
      <c r="K102" s="5" t="s">
        <v>55</v>
      </c>
      <c r="L102" s="1">
        <v>15</v>
      </c>
      <c r="M102" s="12" t="s">
        <v>514</v>
      </c>
      <c r="N102" s="11">
        <v>44973</v>
      </c>
      <c r="O102" s="3" t="s">
        <v>515</v>
      </c>
      <c r="P102" s="4">
        <v>45028</v>
      </c>
      <c r="Q102" s="3">
        <f t="shared" si="1"/>
        <v>36</v>
      </c>
      <c r="R102" s="3">
        <f>NETWORKDAYS(N102,P102,AL102:AO102:AP102:AQ102:AR102:AS102:AT102:AU102:AV102:AW102:AX102:AY102)</f>
        <v>37</v>
      </c>
      <c r="S102" s="23" t="s">
        <v>38</v>
      </c>
      <c r="T102" s="1" t="s">
        <v>516</v>
      </c>
      <c r="U102" s="2">
        <v>45028</v>
      </c>
      <c r="V102" s="1" t="s">
        <v>40</v>
      </c>
      <c r="W102" s="1" t="s">
        <v>41</v>
      </c>
      <c r="X102" s="1" t="s">
        <v>42</v>
      </c>
      <c r="Y102" s="1" t="s">
        <v>42</v>
      </c>
      <c r="Z102" s="14"/>
      <c r="AA102" s="14"/>
      <c r="AB102" s="14"/>
      <c r="AC102" s="14"/>
      <c r="AD102" s="14"/>
      <c r="AE102" s="14"/>
      <c r="AF102" s="14"/>
      <c r="AG102" s="14"/>
      <c r="AH102" s="14"/>
      <c r="AI102" s="14"/>
      <c r="AJ102" s="14"/>
      <c r="AK102" s="14"/>
      <c r="AL102" s="10">
        <v>44935</v>
      </c>
      <c r="AM102" s="10">
        <v>45005</v>
      </c>
      <c r="AN102" s="10">
        <v>45022</v>
      </c>
      <c r="AO102" s="10">
        <v>45023</v>
      </c>
      <c r="AP102" s="10">
        <v>45047</v>
      </c>
      <c r="AQ102" s="10">
        <v>45068</v>
      </c>
      <c r="AR102" s="10">
        <v>45089</v>
      </c>
      <c r="AS102" s="10">
        <v>45096</v>
      </c>
      <c r="AT102" s="10">
        <v>45110</v>
      </c>
      <c r="AU102" s="10">
        <v>45127</v>
      </c>
      <c r="AV102" s="10">
        <v>45145</v>
      </c>
      <c r="AW102" s="10">
        <v>45159</v>
      </c>
      <c r="AX102" s="10">
        <v>45215</v>
      </c>
      <c r="AY102" s="10">
        <v>45236</v>
      </c>
    </row>
    <row r="103" spans="1:51" ht="45" x14ac:dyDescent="0.25">
      <c r="A103" s="1" t="s">
        <v>26</v>
      </c>
      <c r="B103" s="1" t="s">
        <v>27</v>
      </c>
      <c r="C103" s="1" t="s">
        <v>132</v>
      </c>
      <c r="D103" s="5" t="s">
        <v>517</v>
      </c>
      <c r="E103" s="1" t="s">
        <v>80</v>
      </c>
      <c r="F103" s="1" t="s">
        <v>31</v>
      </c>
      <c r="G103" s="5" t="s">
        <v>518</v>
      </c>
      <c r="H103" s="5" t="s">
        <v>380</v>
      </c>
      <c r="I103" s="1" t="s">
        <v>34</v>
      </c>
      <c r="J103" s="1" t="s">
        <v>48</v>
      </c>
      <c r="K103" s="5" t="s">
        <v>36</v>
      </c>
      <c r="L103" s="1">
        <v>30</v>
      </c>
      <c r="M103" s="12" t="s">
        <v>519</v>
      </c>
      <c r="N103" s="11">
        <v>44974</v>
      </c>
      <c r="O103" s="3">
        <v>20232110080721</v>
      </c>
      <c r="P103" s="4">
        <v>45020</v>
      </c>
      <c r="Q103" s="3">
        <f t="shared" si="1"/>
        <v>31</v>
      </c>
      <c r="R103" s="3">
        <f>NETWORKDAYS(N103,P103,AL103:AO103:AP103:AQ103:AR103:AS103:AT103:AU103:AV103:AW103:AX103:AY103)</f>
        <v>32</v>
      </c>
      <c r="S103" s="23" t="s">
        <v>38</v>
      </c>
      <c r="T103" s="1" t="s">
        <v>520</v>
      </c>
      <c r="U103" s="2" t="s">
        <v>42</v>
      </c>
      <c r="V103" s="1" t="s">
        <v>58</v>
      </c>
      <c r="W103" s="1" t="s">
        <v>41</v>
      </c>
      <c r="X103" s="1" t="s">
        <v>42</v>
      </c>
      <c r="Y103" s="1" t="s">
        <v>410</v>
      </c>
      <c r="Z103" s="14"/>
      <c r="AA103" s="14"/>
      <c r="AB103" s="14"/>
      <c r="AC103" s="14"/>
      <c r="AD103" s="14"/>
      <c r="AE103" s="14"/>
      <c r="AF103" s="14"/>
      <c r="AG103" s="14"/>
      <c r="AH103" s="14"/>
      <c r="AI103" s="14"/>
      <c r="AJ103" s="14"/>
      <c r="AK103" s="14"/>
      <c r="AL103" s="10">
        <v>44935</v>
      </c>
      <c r="AM103" s="10">
        <v>45005</v>
      </c>
      <c r="AN103" s="10">
        <v>45022</v>
      </c>
      <c r="AO103" s="10">
        <v>45023</v>
      </c>
      <c r="AP103" s="10">
        <v>45047</v>
      </c>
      <c r="AQ103" s="10">
        <v>45068</v>
      </c>
      <c r="AR103" s="10">
        <v>45089</v>
      </c>
      <c r="AS103" s="10">
        <v>45096</v>
      </c>
      <c r="AT103" s="10">
        <v>45110</v>
      </c>
      <c r="AU103" s="10">
        <v>45127</v>
      </c>
      <c r="AV103" s="10">
        <v>45145</v>
      </c>
      <c r="AW103" s="10">
        <v>45159</v>
      </c>
      <c r="AX103" s="10">
        <v>45215</v>
      </c>
      <c r="AY103" s="10">
        <v>45236</v>
      </c>
    </row>
    <row r="104" spans="1:51" ht="56.25" x14ac:dyDescent="0.25">
      <c r="A104" s="1" t="s">
        <v>26</v>
      </c>
      <c r="B104" s="1" t="s">
        <v>27</v>
      </c>
      <c r="C104" s="1" t="s">
        <v>60</v>
      </c>
      <c r="D104" s="5" t="s">
        <v>521</v>
      </c>
      <c r="E104" s="1" t="s">
        <v>80</v>
      </c>
      <c r="F104" s="1" t="s">
        <v>310</v>
      </c>
      <c r="G104" s="5" t="s">
        <v>522</v>
      </c>
      <c r="H104" s="5" t="s">
        <v>449</v>
      </c>
      <c r="I104" s="1" t="s">
        <v>34</v>
      </c>
      <c r="J104" s="1" t="s">
        <v>64</v>
      </c>
      <c r="K104" s="5" t="s">
        <v>55</v>
      </c>
      <c r="L104" s="1">
        <v>15</v>
      </c>
      <c r="M104" s="12" t="s">
        <v>523</v>
      </c>
      <c r="N104" s="11">
        <v>44974</v>
      </c>
      <c r="O104" s="3" t="s">
        <v>524</v>
      </c>
      <c r="P104" s="4">
        <v>45029</v>
      </c>
      <c r="Q104" s="3">
        <f t="shared" si="1"/>
        <v>36</v>
      </c>
      <c r="R104" s="3">
        <f>NETWORKDAYS(N104,P104,AL104:AO104:AP104:AQ104:AR104:AS104:AT104:AU104:AV104:AW104:AX104:AY104)</f>
        <v>37</v>
      </c>
      <c r="S104" s="23" t="s">
        <v>38</v>
      </c>
      <c r="T104" s="1" t="s">
        <v>525</v>
      </c>
      <c r="U104" s="2">
        <v>45029</v>
      </c>
      <c r="V104" s="1" t="s">
        <v>40</v>
      </c>
      <c r="W104" s="1" t="s">
        <v>41</v>
      </c>
      <c r="X104" s="1" t="s">
        <v>42</v>
      </c>
      <c r="Y104" s="1" t="s">
        <v>42</v>
      </c>
      <c r="Z104" s="14"/>
      <c r="AA104" s="14"/>
      <c r="AB104" s="14"/>
      <c r="AC104" s="14"/>
      <c r="AD104" s="14"/>
      <c r="AE104" s="14"/>
      <c r="AF104" s="14"/>
      <c r="AG104" s="14"/>
      <c r="AH104" s="14"/>
      <c r="AI104" s="14"/>
      <c r="AJ104" s="14"/>
      <c r="AK104" s="14"/>
      <c r="AL104" s="10">
        <v>44935</v>
      </c>
      <c r="AM104" s="10">
        <v>45005</v>
      </c>
      <c r="AN104" s="10">
        <v>45022</v>
      </c>
      <c r="AO104" s="10">
        <v>45023</v>
      </c>
      <c r="AP104" s="10">
        <v>45047</v>
      </c>
      <c r="AQ104" s="10">
        <v>45068</v>
      </c>
      <c r="AR104" s="10">
        <v>45089</v>
      </c>
      <c r="AS104" s="10">
        <v>45096</v>
      </c>
      <c r="AT104" s="10">
        <v>45110</v>
      </c>
      <c r="AU104" s="10">
        <v>45127</v>
      </c>
      <c r="AV104" s="10">
        <v>45145</v>
      </c>
      <c r="AW104" s="10">
        <v>45159</v>
      </c>
      <c r="AX104" s="10">
        <v>45215</v>
      </c>
      <c r="AY104" s="10">
        <v>45236</v>
      </c>
    </row>
    <row r="105" spans="1:51" ht="33.75" x14ac:dyDescent="0.25">
      <c r="A105" s="1" t="s">
        <v>26</v>
      </c>
      <c r="B105" s="1" t="s">
        <v>27</v>
      </c>
      <c r="C105" s="1" t="s">
        <v>85</v>
      </c>
      <c r="D105" s="5" t="s">
        <v>526</v>
      </c>
      <c r="E105" s="1" t="s">
        <v>53</v>
      </c>
      <c r="F105" s="1" t="s">
        <v>106</v>
      </c>
      <c r="G105" s="5" t="s">
        <v>527</v>
      </c>
      <c r="H105" s="1" t="s">
        <v>228</v>
      </c>
      <c r="I105" s="1" t="s">
        <v>207</v>
      </c>
      <c r="J105" s="1" t="s">
        <v>229</v>
      </c>
      <c r="K105" s="5" t="s">
        <v>55</v>
      </c>
      <c r="L105" s="1">
        <v>15</v>
      </c>
      <c r="M105" s="12" t="s">
        <v>528</v>
      </c>
      <c r="N105" s="11">
        <v>44974</v>
      </c>
      <c r="O105" s="3"/>
      <c r="P105" s="4">
        <v>45103</v>
      </c>
      <c r="Q105" s="3">
        <f t="shared" si="1"/>
        <v>84</v>
      </c>
      <c r="R105" s="3">
        <f>NETWORKDAYS(N105,P105,AL105:AO105:AP105:AQ105:AR105:AS105:AT105:AU105:AV105:AW105:AX105:AY105)</f>
        <v>85</v>
      </c>
      <c r="S105" s="25" t="s">
        <v>139</v>
      </c>
      <c r="T105" s="1"/>
      <c r="U105" s="2"/>
      <c r="V105" s="1"/>
      <c r="W105" s="1"/>
      <c r="X105" s="1"/>
      <c r="Y105" s="1"/>
      <c r="Z105" s="14"/>
      <c r="AA105" s="14"/>
      <c r="AB105" s="14"/>
      <c r="AC105" s="14"/>
      <c r="AD105" s="14"/>
      <c r="AE105" s="14"/>
      <c r="AF105" s="14"/>
      <c r="AG105" s="14"/>
      <c r="AH105" s="14"/>
      <c r="AI105" s="14"/>
      <c r="AJ105" s="14"/>
      <c r="AK105" s="14"/>
      <c r="AL105" s="10">
        <v>44935</v>
      </c>
      <c r="AM105" s="10">
        <v>45005</v>
      </c>
      <c r="AN105" s="10">
        <v>45022</v>
      </c>
      <c r="AO105" s="10">
        <v>45023</v>
      </c>
      <c r="AP105" s="10">
        <v>45047</v>
      </c>
      <c r="AQ105" s="10">
        <v>45068</v>
      </c>
      <c r="AR105" s="10">
        <v>45089</v>
      </c>
      <c r="AS105" s="10">
        <v>45096</v>
      </c>
      <c r="AT105" s="10">
        <v>45110</v>
      </c>
      <c r="AU105" s="10">
        <v>45127</v>
      </c>
      <c r="AV105" s="10">
        <v>45145</v>
      </c>
      <c r="AW105" s="10">
        <v>45159</v>
      </c>
      <c r="AX105" s="10">
        <v>45215</v>
      </c>
      <c r="AY105" s="10">
        <v>45236</v>
      </c>
    </row>
    <row r="106" spans="1:51" ht="45" x14ac:dyDescent="0.25">
      <c r="A106" s="1" t="s">
        <v>26</v>
      </c>
      <c r="B106" s="1" t="s">
        <v>27</v>
      </c>
      <c r="C106" s="1" t="s">
        <v>132</v>
      </c>
      <c r="D106" s="5" t="s">
        <v>529</v>
      </c>
      <c r="E106" s="1" t="s">
        <v>269</v>
      </c>
      <c r="F106" s="1" t="s">
        <v>331</v>
      </c>
      <c r="G106" s="5" t="s">
        <v>530</v>
      </c>
      <c r="H106" s="5" t="s">
        <v>143</v>
      </c>
      <c r="I106" s="1" t="s">
        <v>34</v>
      </c>
      <c r="J106" s="1" t="s">
        <v>129</v>
      </c>
      <c r="K106" s="5" t="s">
        <v>36</v>
      </c>
      <c r="L106" s="1">
        <v>30</v>
      </c>
      <c r="M106" s="12" t="s">
        <v>531</v>
      </c>
      <c r="N106" s="11">
        <v>44974</v>
      </c>
      <c r="O106" s="3" t="s">
        <v>42</v>
      </c>
      <c r="P106" s="4">
        <v>44994</v>
      </c>
      <c r="Q106" s="3">
        <f t="shared" si="1"/>
        <v>14</v>
      </c>
      <c r="R106" s="3">
        <f>NETWORKDAYS(N106,P106,AL106:AO106:AP106:AQ106:AR106:AS106:AT106:AU106:AV106:AW106:AX106:AY106)</f>
        <v>15</v>
      </c>
      <c r="S106" s="24" t="s">
        <v>50</v>
      </c>
      <c r="T106" s="1" t="s">
        <v>532</v>
      </c>
      <c r="U106" s="2" t="s">
        <v>42</v>
      </c>
      <c r="V106" s="1" t="s">
        <v>42</v>
      </c>
      <c r="W106" s="1" t="s">
        <v>41</v>
      </c>
      <c r="X106" s="1" t="s">
        <v>42</v>
      </c>
      <c r="Y106" s="1" t="s">
        <v>533</v>
      </c>
      <c r="Z106" s="14"/>
      <c r="AA106" s="14"/>
      <c r="AB106" s="14"/>
      <c r="AC106" s="14"/>
      <c r="AD106" s="14"/>
      <c r="AE106" s="14"/>
      <c r="AF106" s="14"/>
      <c r="AG106" s="14"/>
      <c r="AH106" s="14"/>
      <c r="AI106" s="14"/>
      <c r="AJ106" s="14"/>
      <c r="AK106" s="14"/>
      <c r="AL106" s="10">
        <v>44935</v>
      </c>
      <c r="AM106" s="10">
        <v>45005</v>
      </c>
      <c r="AN106" s="10">
        <v>45022</v>
      </c>
      <c r="AO106" s="10">
        <v>45023</v>
      </c>
      <c r="AP106" s="10">
        <v>45047</v>
      </c>
      <c r="AQ106" s="10">
        <v>45068</v>
      </c>
      <c r="AR106" s="10">
        <v>45089</v>
      </c>
      <c r="AS106" s="10">
        <v>45096</v>
      </c>
      <c r="AT106" s="10">
        <v>45110</v>
      </c>
      <c r="AU106" s="10">
        <v>45127</v>
      </c>
      <c r="AV106" s="10">
        <v>45145</v>
      </c>
      <c r="AW106" s="10">
        <v>45159</v>
      </c>
      <c r="AX106" s="10">
        <v>45215</v>
      </c>
      <c r="AY106" s="10">
        <v>45236</v>
      </c>
    </row>
    <row r="107" spans="1:51" ht="45" x14ac:dyDescent="0.25">
      <c r="A107" s="1" t="s">
        <v>26</v>
      </c>
      <c r="B107" s="1" t="s">
        <v>27</v>
      </c>
      <c r="C107" s="1" t="s">
        <v>60</v>
      </c>
      <c r="D107" s="5" t="s">
        <v>534</v>
      </c>
      <c r="E107" s="1" t="s">
        <v>269</v>
      </c>
      <c r="F107" s="1" t="s">
        <v>310</v>
      </c>
      <c r="G107" s="5" t="s">
        <v>535</v>
      </c>
      <c r="H107" s="5" t="s">
        <v>449</v>
      </c>
      <c r="I107" s="1" t="s">
        <v>34</v>
      </c>
      <c r="J107" s="1" t="s">
        <v>64</v>
      </c>
      <c r="K107" s="5" t="s">
        <v>55</v>
      </c>
      <c r="L107" s="1">
        <v>15</v>
      </c>
      <c r="M107" s="12" t="s">
        <v>536</v>
      </c>
      <c r="N107" s="11">
        <v>44977</v>
      </c>
      <c r="O107" s="3" t="s">
        <v>537</v>
      </c>
      <c r="P107" s="4">
        <v>45029</v>
      </c>
      <c r="Q107" s="3">
        <f t="shared" si="1"/>
        <v>35</v>
      </c>
      <c r="R107" s="3">
        <f>NETWORKDAYS(N107,P107,AL107:AO107:AP107:AQ107:AR107:AS107:AT107:AU107:AV107:AW107:AX107:AY107)</f>
        <v>36</v>
      </c>
      <c r="S107" s="23" t="s">
        <v>38</v>
      </c>
      <c r="T107" s="1" t="s">
        <v>538</v>
      </c>
      <c r="U107" s="2">
        <v>45029</v>
      </c>
      <c r="V107" s="1" t="s">
        <v>40</v>
      </c>
      <c r="W107" s="1" t="s">
        <v>41</v>
      </c>
      <c r="X107" s="1" t="s">
        <v>42</v>
      </c>
      <c r="Y107" s="1" t="s">
        <v>42</v>
      </c>
      <c r="Z107" s="14"/>
      <c r="AA107" s="14"/>
      <c r="AB107" s="14"/>
      <c r="AC107" s="14"/>
      <c r="AD107" s="14"/>
      <c r="AE107" s="14"/>
      <c r="AF107" s="14"/>
      <c r="AG107" s="14"/>
      <c r="AH107" s="14"/>
      <c r="AI107" s="14"/>
      <c r="AJ107" s="14"/>
      <c r="AK107" s="14"/>
      <c r="AL107" s="10">
        <v>44935</v>
      </c>
      <c r="AM107" s="10">
        <v>45005</v>
      </c>
      <c r="AN107" s="10">
        <v>45022</v>
      </c>
      <c r="AO107" s="10">
        <v>45023</v>
      </c>
      <c r="AP107" s="10">
        <v>45047</v>
      </c>
      <c r="AQ107" s="10">
        <v>45068</v>
      </c>
      <c r="AR107" s="10">
        <v>45089</v>
      </c>
      <c r="AS107" s="10">
        <v>45096</v>
      </c>
      <c r="AT107" s="10">
        <v>45110</v>
      </c>
      <c r="AU107" s="10">
        <v>45127</v>
      </c>
      <c r="AV107" s="10">
        <v>45145</v>
      </c>
      <c r="AW107" s="10">
        <v>45159</v>
      </c>
      <c r="AX107" s="10">
        <v>45215</v>
      </c>
      <c r="AY107" s="10">
        <v>45236</v>
      </c>
    </row>
    <row r="108" spans="1:51" ht="45" x14ac:dyDescent="0.25">
      <c r="A108" s="1" t="s">
        <v>26</v>
      </c>
      <c r="B108" s="1" t="s">
        <v>27</v>
      </c>
      <c r="C108" s="1" t="s">
        <v>446</v>
      </c>
      <c r="D108" s="5" t="s">
        <v>539</v>
      </c>
      <c r="E108" s="1" t="s">
        <v>53</v>
      </c>
      <c r="F108" s="1" t="s">
        <v>331</v>
      </c>
      <c r="G108" s="5" t="s">
        <v>540</v>
      </c>
      <c r="H108" s="5" t="s">
        <v>143</v>
      </c>
      <c r="I108" s="1" t="s">
        <v>34</v>
      </c>
      <c r="J108" s="1" t="s">
        <v>129</v>
      </c>
      <c r="K108" s="5" t="s">
        <v>55</v>
      </c>
      <c r="L108" s="1">
        <v>15</v>
      </c>
      <c r="M108" s="12" t="s">
        <v>541</v>
      </c>
      <c r="N108" s="11">
        <v>44978</v>
      </c>
      <c r="O108" s="3" t="s">
        <v>42</v>
      </c>
      <c r="P108" s="4">
        <v>44979</v>
      </c>
      <c r="Q108" s="3">
        <f t="shared" si="1"/>
        <v>1</v>
      </c>
      <c r="R108" s="3">
        <f>NETWORKDAYS(N108,P108,AL108:AO108:AP108:AQ108:AR108:AS108:AT108:AU108:AV108:AW108:AX108:AY108)</f>
        <v>2</v>
      </c>
      <c r="S108" s="24" t="s">
        <v>50</v>
      </c>
      <c r="T108" s="1" t="s">
        <v>542</v>
      </c>
      <c r="U108" s="2" t="s">
        <v>42</v>
      </c>
      <c r="V108" s="1" t="s">
        <v>42</v>
      </c>
      <c r="W108" s="1" t="s">
        <v>41</v>
      </c>
      <c r="X108" s="1" t="s">
        <v>42</v>
      </c>
      <c r="Y108" s="1" t="s">
        <v>533</v>
      </c>
      <c r="Z108" s="14"/>
      <c r="AA108" s="14"/>
      <c r="AB108" s="14"/>
      <c r="AC108" s="14"/>
      <c r="AD108" s="14"/>
      <c r="AE108" s="14"/>
      <c r="AF108" s="14"/>
      <c r="AG108" s="14"/>
      <c r="AH108" s="14"/>
      <c r="AI108" s="14"/>
      <c r="AJ108" s="14"/>
      <c r="AK108" s="14"/>
      <c r="AL108" s="10">
        <v>44935</v>
      </c>
      <c r="AM108" s="10">
        <v>45005</v>
      </c>
      <c r="AN108" s="10">
        <v>45022</v>
      </c>
      <c r="AO108" s="10">
        <v>45023</v>
      </c>
      <c r="AP108" s="10">
        <v>45047</v>
      </c>
      <c r="AQ108" s="10">
        <v>45068</v>
      </c>
      <c r="AR108" s="10">
        <v>45089</v>
      </c>
      <c r="AS108" s="10">
        <v>45096</v>
      </c>
      <c r="AT108" s="10">
        <v>45110</v>
      </c>
      <c r="AU108" s="10">
        <v>45127</v>
      </c>
      <c r="AV108" s="10">
        <v>45145</v>
      </c>
      <c r="AW108" s="10">
        <v>45159</v>
      </c>
      <c r="AX108" s="10">
        <v>45215</v>
      </c>
      <c r="AY108" s="10">
        <v>45236</v>
      </c>
    </row>
    <row r="109" spans="1:51" ht="45" x14ac:dyDescent="0.25">
      <c r="A109" s="1" t="s">
        <v>26</v>
      </c>
      <c r="B109" s="1" t="s">
        <v>543</v>
      </c>
      <c r="C109" s="1" t="s">
        <v>85</v>
      </c>
      <c r="D109" s="5" t="s">
        <v>544</v>
      </c>
      <c r="E109" s="1" t="s">
        <v>87</v>
      </c>
      <c r="F109" s="1" t="s">
        <v>31</v>
      </c>
      <c r="G109" s="5" t="s">
        <v>545</v>
      </c>
      <c r="H109" s="5" t="s">
        <v>143</v>
      </c>
      <c r="I109" s="1" t="s">
        <v>34</v>
      </c>
      <c r="J109" s="1" t="s">
        <v>129</v>
      </c>
      <c r="K109" s="5" t="s">
        <v>36</v>
      </c>
      <c r="L109" s="1">
        <v>30</v>
      </c>
      <c r="M109" s="12" t="s">
        <v>546</v>
      </c>
      <c r="N109" s="11">
        <v>44978</v>
      </c>
      <c r="O109" s="3">
        <v>20232140082701</v>
      </c>
      <c r="P109" s="4">
        <v>45043</v>
      </c>
      <c r="Q109" s="3">
        <f t="shared" si="1"/>
        <v>44</v>
      </c>
      <c r="R109" s="3">
        <f>NETWORKDAYS(N109,P109,AL109:AO109:AP109:AQ109:AR109:AS109:AT109:AU109:AV109:AW109:AX109:AY109)</f>
        <v>45</v>
      </c>
      <c r="S109" s="23" t="s">
        <v>38</v>
      </c>
      <c r="T109" s="1" t="s">
        <v>547</v>
      </c>
      <c r="U109" s="2">
        <v>45043</v>
      </c>
      <c r="V109" s="1" t="s">
        <v>40</v>
      </c>
      <c r="W109" s="1" t="s">
        <v>41</v>
      </c>
      <c r="X109" s="1" t="s">
        <v>42</v>
      </c>
      <c r="Y109" s="1" t="s">
        <v>42</v>
      </c>
      <c r="Z109" s="14"/>
      <c r="AA109" s="14"/>
      <c r="AB109" s="14"/>
      <c r="AC109" s="14"/>
      <c r="AD109" s="14"/>
      <c r="AE109" s="14"/>
      <c r="AF109" s="14"/>
      <c r="AG109" s="14"/>
      <c r="AH109" s="14"/>
      <c r="AI109" s="14"/>
      <c r="AJ109" s="14"/>
      <c r="AK109" s="14"/>
      <c r="AL109" s="10">
        <v>44935</v>
      </c>
      <c r="AM109" s="10">
        <v>45005</v>
      </c>
      <c r="AN109" s="10">
        <v>45022</v>
      </c>
      <c r="AO109" s="10">
        <v>45023</v>
      </c>
      <c r="AP109" s="10">
        <v>45047</v>
      </c>
      <c r="AQ109" s="10">
        <v>45068</v>
      </c>
      <c r="AR109" s="10">
        <v>45089</v>
      </c>
      <c r="AS109" s="10">
        <v>45096</v>
      </c>
      <c r="AT109" s="10">
        <v>45110</v>
      </c>
      <c r="AU109" s="10">
        <v>45127</v>
      </c>
      <c r="AV109" s="10">
        <v>45145</v>
      </c>
      <c r="AW109" s="10">
        <v>45159</v>
      </c>
      <c r="AX109" s="10">
        <v>45215</v>
      </c>
      <c r="AY109" s="10">
        <v>45236</v>
      </c>
    </row>
    <row r="110" spans="1:51" ht="78.75" x14ac:dyDescent="0.25">
      <c r="A110" s="1" t="s">
        <v>26</v>
      </c>
      <c r="B110" s="1" t="s">
        <v>27</v>
      </c>
      <c r="C110" s="1" t="s">
        <v>85</v>
      </c>
      <c r="D110" s="5" t="s">
        <v>205</v>
      </c>
      <c r="E110" s="1" t="s">
        <v>87</v>
      </c>
      <c r="F110" s="1" t="s">
        <v>106</v>
      </c>
      <c r="G110" s="5" t="s">
        <v>548</v>
      </c>
      <c r="H110" s="5" t="s">
        <v>263</v>
      </c>
      <c r="I110" s="1" t="s">
        <v>207</v>
      </c>
      <c r="J110" s="5" t="s">
        <v>208</v>
      </c>
      <c r="K110" s="5" t="s">
        <v>92</v>
      </c>
      <c r="L110" s="1">
        <v>10</v>
      </c>
      <c r="M110" s="12" t="s">
        <v>549</v>
      </c>
      <c r="N110" s="11">
        <v>44978</v>
      </c>
      <c r="O110" s="3" t="s">
        <v>42</v>
      </c>
      <c r="P110" s="4">
        <v>44986</v>
      </c>
      <c r="Q110" s="3">
        <f t="shared" si="1"/>
        <v>6</v>
      </c>
      <c r="R110" s="3">
        <f>NETWORKDAYS(N110,P110,AL110:AO110:AP110:AQ110:AR110:AS110:AT110:AU110:AV110:AW110:AX110:AY110)</f>
        <v>7</v>
      </c>
      <c r="S110" s="24" t="s">
        <v>50</v>
      </c>
      <c r="T110" s="1" t="s">
        <v>550</v>
      </c>
      <c r="U110" s="2" t="s">
        <v>42</v>
      </c>
      <c r="V110" s="1" t="s">
        <v>42</v>
      </c>
      <c r="W110" s="1" t="s">
        <v>41</v>
      </c>
      <c r="X110" s="1" t="s">
        <v>42</v>
      </c>
      <c r="Y110" s="1" t="s">
        <v>533</v>
      </c>
      <c r="Z110" s="14"/>
      <c r="AA110" s="14"/>
      <c r="AB110" s="14"/>
      <c r="AC110" s="14"/>
      <c r="AD110" s="14"/>
      <c r="AE110" s="14"/>
      <c r="AF110" s="14"/>
      <c r="AG110" s="14"/>
      <c r="AH110" s="14"/>
      <c r="AI110" s="14"/>
      <c r="AJ110" s="14"/>
      <c r="AK110" s="14"/>
      <c r="AL110" s="10">
        <v>44935</v>
      </c>
      <c r="AM110" s="10">
        <v>45005</v>
      </c>
      <c r="AN110" s="10">
        <v>45022</v>
      </c>
      <c r="AO110" s="10">
        <v>45023</v>
      </c>
      <c r="AP110" s="10">
        <v>45047</v>
      </c>
      <c r="AQ110" s="10">
        <v>45068</v>
      </c>
      <c r="AR110" s="10">
        <v>45089</v>
      </c>
      <c r="AS110" s="10">
        <v>45096</v>
      </c>
      <c r="AT110" s="10">
        <v>45110</v>
      </c>
      <c r="AU110" s="10">
        <v>45127</v>
      </c>
      <c r="AV110" s="10">
        <v>45145</v>
      </c>
      <c r="AW110" s="10">
        <v>45159</v>
      </c>
      <c r="AX110" s="10">
        <v>45215</v>
      </c>
      <c r="AY110" s="10">
        <v>45236</v>
      </c>
    </row>
    <row r="111" spans="1:51" ht="67.5" x14ac:dyDescent="0.25">
      <c r="A111" s="1" t="s">
        <v>26</v>
      </c>
      <c r="B111" s="1" t="s">
        <v>27</v>
      </c>
      <c r="C111" s="1" t="s">
        <v>73</v>
      </c>
      <c r="D111" s="5" t="s">
        <v>551</v>
      </c>
      <c r="E111" s="1" t="s">
        <v>80</v>
      </c>
      <c r="F111" s="1" t="s">
        <v>31</v>
      </c>
      <c r="G111" s="5" t="s">
        <v>552</v>
      </c>
      <c r="H111" s="5" t="s">
        <v>47</v>
      </c>
      <c r="I111" s="1" t="s">
        <v>34</v>
      </c>
      <c r="J111" s="1" t="s">
        <v>48</v>
      </c>
      <c r="K111" s="5" t="s">
        <v>36</v>
      </c>
      <c r="L111" s="1">
        <v>30</v>
      </c>
      <c r="M111" s="12" t="s">
        <v>553</v>
      </c>
      <c r="N111" s="11">
        <v>44984</v>
      </c>
      <c r="O111" s="3">
        <v>20232110079171</v>
      </c>
      <c r="P111" s="4">
        <v>44987</v>
      </c>
      <c r="Q111" s="3">
        <f t="shared" si="1"/>
        <v>3</v>
      </c>
      <c r="R111" s="3">
        <f>NETWORKDAYS(N111,P111,AL111:AO111:AP111:AQ111:AR111:AS111:AT111:AU111:AV111:AW111:AX111:AY111)</f>
        <v>4</v>
      </c>
      <c r="S111" s="24" t="s">
        <v>50</v>
      </c>
      <c r="T111" s="1" t="s">
        <v>554</v>
      </c>
      <c r="U111" s="2" t="s">
        <v>42</v>
      </c>
      <c r="V111" s="1" t="s">
        <v>42</v>
      </c>
      <c r="W111" s="1" t="s">
        <v>41</v>
      </c>
      <c r="X111" s="1" t="s">
        <v>42</v>
      </c>
      <c r="Y111" s="1" t="s">
        <v>533</v>
      </c>
      <c r="Z111" s="14"/>
      <c r="AA111" s="14"/>
      <c r="AB111" s="14"/>
      <c r="AC111" s="14"/>
      <c r="AD111" s="14"/>
      <c r="AE111" s="14"/>
      <c r="AF111" s="14"/>
      <c r="AG111" s="14"/>
      <c r="AH111" s="14"/>
      <c r="AI111" s="14"/>
      <c r="AJ111" s="14"/>
      <c r="AK111" s="14"/>
      <c r="AL111" s="10">
        <v>44935</v>
      </c>
      <c r="AM111" s="10">
        <v>45005</v>
      </c>
      <c r="AN111" s="10">
        <v>45022</v>
      </c>
      <c r="AO111" s="10">
        <v>45023</v>
      </c>
      <c r="AP111" s="10">
        <v>45047</v>
      </c>
      <c r="AQ111" s="10">
        <v>45068</v>
      </c>
      <c r="AR111" s="10">
        <v>45089</v>
      </c>
      <c r="AS111" s="10">
        <v>45096</v>
      </c>
      <c r="AT111" s="10">
        <v>45110</v>
      </c>
      <c r="AU111" s="10">
        <v>45127</v>
      </c>
      <c r="AV111" s="10">
        <v>45145</v>
      </c>
      <c r="AW111" s="10">
        <v>45159</v>
      </c>
      <c r="AX111" s="10">
        <v>45215</v>
      </c>
      <c r="AY111" s="10">
        <v>45236</v>
      </c>
    </row>
    <row r="112" spans="1:51" ht="33.75" x14ac:dyDescent="0.25">
      <c r="A112" s="1" t="s">
        <v>26</v>
      </c>
      <c r="B112" s="1" t="s">
        <v>27</v>
      </c>
      <c r="C112" s="1" t="s">
        <v>85</v>
      </c>
      <c r="D112" s="5" t="s">
        <v>555</v>
      </c>
      <c r="E112" s="1" t="s">
        <v>53</v>
      </c>
      <c r="F112" s="1" t="s">
        <v>106</v>
      </c>
      <c r="G112" s="5" t="s">
        <v>556</v>
      </c>
      <c r="H112" s="1" t="s">
        <v>228</v>
      </c>
      <c r="I112" s="1" t="s">
        <v>207</v>
      </c>
      <c r="J112" s="1" t="s">
        <v>229</v>
      </c>
      <c r="K112" s="5" t="s">
        <v>108</v>
      </c>
      <c r="L112" s="1">
        <v>10</v>
      </c>
      <c r="M112" s="12" t="s">
        <v>557</v>
      </c>
      <c r="N112" s="11">
        <v>44984</v>
      </c>
      <c r="O112" s="3"/>
      <c r="P112" s="4">
        <v>45103</v>
      </c>
      <c r="Q112" s="3">
        <f t="shared" si="1"/>
        <v>78</v>
      </c>
      <c r="R112" s="3">
        <f>NETWORKDAYS(N112,P112,AL112:AO112:AP112:AQ112:AR112:AS112:AT112:AU112:AV112:AW112:AX112:AY112)</f>
        <v>79</v>
      </c>
      <c r="S112" s="25" t="s">
        <v>139</v>
      </c>
      <c r="T112" s="1"/>
      <c r="U112" s="2"/>
      <c r="V112" s="1"/>
      <c r="W112" s="1"/>
      <c r="X112" s="1"/>
      <c r="Y112" s="1"/>
      <c r="Z112" s="14"/>
      <c r="AA112" s="14"/>
      <c r="AB112" s="14"/>
      <c r="AC112" s="14"/>
      <c r="AD112" s="14"/>
      <c r="AE112" s="14"/>
      <c r="AF112" s="14"/>
      <c r="AG112" s="14"/>
      <c r="AH112" s="14"/>
      <c r="AI112" s="14"/>
      <c r="AJ112" s="14"/>
      <c r="AK112" s="14"/>
      <c r="AL112" s="10">
        <v>44935</v>
      </c>
      <c r="AM112" s="10">
        <v>45005</v>
      </c>
      <c r="AN112" s="10">
        <v>45022</v>
      </c>
      <c r="AO112" s="10">
        <v>45023</v>
      </c>
      <c r="AP112" s="10">
        <v>45047</v>
      </c>
      <c r="AQ112" s="10">
        <v>45068</v>
      </c>
      <c r="AR112" s="10">
        <v>45089</v>
      </c>
      <c r="AS112" s="10">
        <v>45096</v>
      </c>
      <c r="AT112" s="10">
        <v>45110</v>
      </c>
      <c r="AU112" s="10">
        <v>45127</v>
      </c>
      <c r="AV112" s="10">
        <v>45145</v>
      </c>
      <c r="AW112" s="10">
        <v>45159</v>
      </c>
      <c r="AX112" s="10">
        <v>45215</v>
      </c>
      <c r="AY112" s="10">
        <v>45236</v>
      </c>
    </row>
    <row r="113" spans="1:51" ht="45" x14ac:dyDescent="0.25">
      <c r="A113" s="1" t="s">
        <v>26</v>
      </c>
      <c r="B113" s="1" t="s">
        <v>27</v>
      </c>
      <c r="C113" s="1" t="s">
        <v>196</v>
      </c>
      <c r="D113" s="5" t="s">
        <v>558</v>
      </c>
      <c r="E113" s="1" t="s">
        <v>87</v>
      </c>
      <c r="F113" s="1" t="s">
        <v>68</v>
      </c>
      <c r="G113" s="5" t="s">
        <v>559</v>
      </c>
      <c r="H113" s="5" t="s">
        <v>560</v>
      </c>
      <c r="I113" s="1" t="s">
        <v>34</v>
      </c>
      <c r="J113" s="1" t="s">
        <v>252</v>
      </c>
      <c r="K113" s="5" t="s">
        <v>55</v>
      </c>
      <c r="L113" s="1">
        <v>15</v>
      </c>
      <c r="M113" s="12" t="s">
        <v>561</v>
      </c>
      <c r="N113" s="11">
        <v>44984</v>
      </c>
      <c r="O113" s="3" t="s">
        <v>562</v>
      </c>
      <c r="P113" s="4">
        <v>45037</v>
      </c>
      <c r="Q113" s="3">
        <f t="shared" si="1"/>
        <v>36</v>
      </c>
      <c r="R113" s="3">
        <f>NETWORKDAYS(N113,P113,AL113:AO113:AP113:AQ113:AR113:AS113:AT113:AU113:AV113:AW113:AX113:AY113)</f>
        <v>37</v>
      </c>
      <c r="S113" s="25" t="s">
        <v>139</v>
      </c>
      <c r="T113" s="1" t="s">
        <v>563</v>
      </c>
      <c r="U113" s="2">
        <v>45055</v>
      </c>
      <c r="V113" s="1" t="s">
        <v>40</v>
      </c>
      <c r="W113" s="1"/>
      <c r="X113" s="1" t="s">
        <v>42</v>
      </c>
      <c r="Y113" s="1" t="s">
        <v>564</v>
      </c>
      <c r="Z113" s="14"/>
      <c r="AA113" s="14"/>
      <c r="AB113" s="14"/>
      <c r="AC113" s="14"/>
      <c r="AD113" s="14"/>
      <c r="AE113" s="14"/>
      <c r="AF113" s="14"/>
      <c r="AG113" s="14"/>
      <c r="AH113" s="14"/>
      <c r="AI113" s="14"/>
      <c r="AJ113" s="14"/>
      <c r="AK113" s="14"/>
      <c r="AL113" s="10">
        <v>44935</v>
      </c>
      <c r="AM113" s="10">
        <v>45005</v>
      </c>
      <c r="AN113" s="10">
        <v>45022</v>
      </c>
      <c r="AO113" s="10">
        <v>45023</v>
      </c>
      <c r="AP113" s="10">
        <v>45047</v>
      </c>
      <c r="AQ113" s="10">
        <v>45068</v>
      </c>
      <c r="AR113" s="10">
        <v>45089</v>
      </c>
      <c r="AS113" s="10">
        <v>45096</v>
      </c>
      <c r="AT113" s="10">
        <v>45110</v>
      </c>
      <c r="AU113" s="10">
        <v>45127</v>
      </c>
      <c r="AV113" s="10">
        <v>45145</v>
      </c>
      <c r="AW113" s="10">
        <v>45159</v>
      </c>
      <c r="AX113" s="10">
        <v>45215</v>
      </c>
      <c r="AY113" s="10">
        <v>45236</v>
      </c>
    </row>
    <row r="114" spans="1:51" ht="45" x14ac:dyDescent="0.25">
      <c r="A114" s="1" t="s">
        <v>26</v>
      </c>
      <c r="B114" s="1" t="s">
        <v>195</v>
      </c>
      <c r="C114" s="1" t="s">
        <v>95</v>
      </c>
      <c r="D114" s="1" t="s">
        <v>565</v>
      </c>
      <c r="E114" s="1" t="s">
        <v>80</v>
      </c>
      <c r="F114" s="1" t="s">
        <v>68</v>
      </c>
      <c r="G114" s="1" t="s">
        <v>566</v>
      </c>
      <c r="H114" s="1" t="s">
        <v>47</v>
      </c>
      <c r="I114" s="1" t="s">
        <v>34</v>
      </c>
      <c r="J114" s="1" t="s">
        <v>48</v>
      </c>
      <c r="K114" s="1" t="s">
        <v>92</v>
      </c>
      <c r="L114" s="1">
        <v>10</v>
      </c>
      <c r="M114" s="1" t="s">
        <v>567</v>
      </c>
      <c r="N114" s="2">
        <v>44986</v>
      </c>
      <c r="O114" s="3">
        <v>20232110079251</v>
      </c>
      <c r="P114" s="4">
        <v>44994</v>
      </c>
      <c r="Q114" s="3">
        <f t="shared" si="1"/>
        <v>6</v>
      </c>
      <c r="R114" s="3">
        <f>NETWORKDAYS(N114,P114,AL114:AO114:AP114:AQ114:AR114:AS114:AT114:AU114:AV114:AW114:AX114:AY114)</f>
        <v>7</v>
      </c>
      <c r="S114" s="24" t="s">
        <v>50</v>
      </c>
      <c r="T114" s="1" t="s">
        <v>568</v>
      </c>
      <c r="U114" s="2">
        <v>44994</v>
      </c>
      <c r="V114" s="1" t="s">
        <v>40</v>
      </c>
      <c r="W114" s="1" t="s">
        <v>41</v>
      </c>
      <c r="X114" s="1" t="s">
        <v>42</v>
      </c>
      <c r="Y114" s="1" t="s">
        <v>42</v>
      </c>
      <c r="Z114" s="14"/>
      <c r="AA114" s="14"/>
      <c r="AB114" s="14"/>
      <c r="AC114" s="14"/>
      <c r="AD114" s="14"/>
      <c r="AE114" s="14"/>
      <c r="AF114" s="14"/>
      <c r="AG114" s="14"/>
      <c r="AH114" s="14"/>
      <c r="AI114" s="14"/>
      <c r="AJ114" s="14"/>
      <c r="AK114" s="14"/>
      <c r="AL114" s="10">
        <v>44935</v>
      </c>
      <c r="AM114" s="10">
        <v>45005</v>
      </c>
      <c r="AN114" s="10">
        <v>45022</v>
      </c>
      <c r="AO114" s="10">
        <v>45023</v>
      </c>
      <c r="AP114" s="10">
        <v>45047</v>
      </c>
      <c r="AQ114" s="10">
        <v>45068</v>
      </c>
      <c r="AR114" s="10">
        <v>45089</v>
      </c>
      <c r="AS114" s="10">
        <v>45096</v>
      </c>
      <c r="AT114" s="10">
        <v>45110</v>
      </c>
      <c r="AU114" s="10">
        <v>45127</v>
      </c>
      <c r="AV114" s="10">
        <v>45145</v>
      </c>
      <c r="AW114" s="10">
        <v>45159</v>
      </c>
      <c r="AX114" s="10">
        <v>45215</v>
      </c>
      <c r="AY114" s="10">
        <v>45236</v>
      </c>
    </row>
    <row r="115" spans="1:51" ht="45" x14ac:dyDescent="0.25">
      <c r="A115" s="1" t="s">
        <v>26</v>
      </c>
      <c r="B115" s="1" t="s">
        <v>27</v>
      </c>
      <c r="C115" s="1" t="s">
        <v>126</v>
      </c>
      <c r="D115" s="1" t="s">
        <v>569</v>
      </c>
      <c r="E115" s="1" t="s">
        <v>53</v>
      </c>
      <c r="F115" s="1" t="s">
        <v>31</v>
      </c>
      <c r="G115" s="1" t="s">
        <v>570</v>
      </c>
      <c r="H115" s="1" t="s">
        <v>47</v>
      </c>
      <c r="I115" s="1" t="s">
        <v>34</v>
      </c>
      <c r="J115" s="1" t="s">
        <v>48</v>
      </c>
      <c r="K115" s="1" t="s">
        <v>36</v>
      </c>
      <c r="L115" s="1">
        <v>30</v>
      </c>
      <c r="M115" s="1" t="s">
        <v>571</v>
      </c>
      <c r="N115" s="2">
        <v>44986</v>
      </c>
      <c r="O115" s="3">
        <v>20232110079121</v>
      </c>
      <c r="P115" s="4">
        <v>44995</v>
      </c>
      <c r="Q115" s="3">
        <f t="shared" si="1"/>
        <v>7</v>
      </c>
      <c r="R115" s="3">
        <f>NETWORKDAYS(N115,P115,AL115:AO115:AP115:AQ115:AR115:AS115:AT115:AU115:AV115:AW115:AX115:AY115)</f>
        <v>8</v>
      </c>
      <c r="S115" s="24" t="s">
        <v>50</v>
      </c>
      <c r="T115" s="1" t="s">
        <v>572</v>
      </c>
      <c r="U115" s="2">
        <v>44995</v>
      </c>
      <c r="V115" s="1" t="s">
        <v>40</v>
      </c>
      <c r="W115" s="1" t="s">
        <v>41</v>
      </c>
      <c r="X115" s="1" t="s">
        <v>42</v>
      </c>
      <c r="Y115" s="1" t="s">
        <v>42</v>
      </c>
      <c r="Z115" s="14"/>
      <c r="AA115" s="14"/>
      <c r="AB115" s="14"/>
      <c r="AC115" s="14"/>
      <c r="AD115" s="14"/>
      <c r="AE115" s="14"/>
      <c r="AF115" s="14"/>
      <c r="AG115" s="14"/>
      <c r="AH115" s="14"/>
      <c r="AI115" s="14"/>
      <c r="AJ115" s="14"/>
      <c r="AK115" s="14"/>
      <c r="AL115" s="10">
        <v>44935</v>
      </c>
      <c r="AM115" s="10">
        <v>45005</v>
      </c>
      <c r="AN115" s="10">
        <v>45022</v>
      </c>
      <c r="AO115" s="10">
        <v>45023</v>
      </c>
      <c r="AP115" s="10">
        <v>45047</v>
      </c>
      <c r="AQ115" s="10">
        <v>45068</v>
      </c>
      <c r="AR115" s="10">
        <v>45089</v>
      </c>
      <c r="AS115" s="10">
        <v>45096</v>
      </c>
      <c r="AT115" s="10">
        <v>45110</v>
      </c>
      <c r="AU115" s="10">
        <v>45127</v>
      </c>
      <c r="AV115" s="10">
        <v>45145</v>
      </c>
      <c r="AW115" s="10">
        <v>45159</v>
      </c>
      <c r="AX115" s="10">
        <v>45215</v>
      </c>
      <c r="AY115" s="10">
        <v>45236</v>
      </c>
    </row>
    <row r="116" spans="1:51" ht="45" x14ac:dyDescent="0.25">
      <c r="A116" s="1" t="s">
        <v>26</v>
      </c>
      <c r="B116" s="1" t="s">
        <v>27</v>
      </c>
      <c r="C116" s="1" t="s">
        <v>60</v>
      </c>
      <c r="D116" s="1" t="s">
        <v>573</v>
      </c>
      <c r="E116" s="1" t="s">
        <v>80</v>
      </c>
      <c r="F116" s="1" t="s">
        <v>31</v>
      </c>
      <c r="G116" s="1" t="s">
        <v>574</v>
      </c>
      <c r="H116" s="1" t="s">
        <v>380</v>
      </c>
      <c r="I116" s="1" t="s">
        <v>34</v>
      </c>
      <c r="J116" s="1" t="s">
        <v>48</v>
      </c>
      <c r="K116" s="1" t="s">
        <v>36</v>
      </c>
      <c r="L116" s="1">
        <v>30</v>
      </c>
      <c r="M116" s="1" t="s">
        <v>575</v>
      </c>
      <c r="N116" s="2">
        <v>44986</v>
      </c>
      <c r="O116" s="3">
        <v>20232110080741</v>
      </c>
      <c r="P116" s="4">
        <v>45020</v>
      </c>
      <c r="Q116" s="3">
        <f t="shared" si="1"/>
        <v>23</v>
      </c>
      <c r="R116" s="3">
        <f>NETWORKDAYS(N116,P116,AL116:AO116:AP116:AQ116:AR116:AS116:AT116:AU116:AV116:AW116:AX116:AY116)</f>
        <v>24</v>
      </c>
      <c r="S116" s="24" t="s">
        <v>50</v>
      </c>
      <c r="T116" s="1" t="s">
        <v>576</v>
      </c>
      <c r="U116" s="2" t="s">
        <v>42</v>
      </c>
      <c r="V116" s="1" t="s">
        <v>58</v>
      </c>
      <c r="W116" s="1" t="s">
        <v>41</v>
      </c>
      <c r="X116" s="1" t="s">
        <v>42</v>
      </c>
      <c r="Y116" s="1" t="s">
        <v>577</v>
      </c>
      <c r="Z116" s="14"/>
      <c r="AA116" s="14"/>
      <c r="AB116" s="14"/>
      <c r="AC116" s="14"/>
      <c r="AD116" s="14"/>
      <c r="AE116" s="14"/>
      <c r="AF116" s="14"/>
      <c r="AG116" s="14"/>
      <c r="AH116" s="14"/>
      <c r="AI116" s="14"/>
      <c r="AJ116" s="14"/>
      <c r="AK116" s="14"/>
      <c r="AL116" s="10">
        <v>44935</v>
      </c>
      <c r="AM116" s="10">
        <v>45005</v>
      </c>
      <c r="AN116" s="10">
        <v>45022</v>
      </c>
      <c r="AO116" s="10">
        <v>45023</v>
      </c>
      <c r="AP116" s="10">
        <v>45047</v>
      </c>
      <c r="AQ116" s="10">
        <v>45068</v>
      </c>
      <c r="AR116" s="10">
        <v>45089</v>
      </c>
      <c r="AS116" s="10">
        <v>45096</v>
      </c>
      <c r="AT116" s="10">
        <v>45110</v>
      </c>
      <c r="AU116" s="10">
        <v>45127</v>
      </c>
      <c r="AV116" s="10">
        <v>45145</v>
      </c>
      <c r="AW116" s="10">
        <v>45159</v>
      </c>
      <c r="AX116" s="10">
        <v>45215</v>
      </c>
      <c r="AY116" s="10">
        <v>45236</v>
      </c>
    </row>
    <row r="117" spans="1:51" ht="67.5" x14ac:dyDescent="0.25">
      <c r="A117" s="1" t="s">
        <v>26</v>
      </c>
      <c r="B117" s="1" t="s">
        <v>27</v>
      </c>
      <c r="C117" s="1" t="s">
        <v>85</v>
      </c>
      <c r="D117" s="1" t="s">
        <v>261</v>
      </c>
      <c r="E117" s="1" t="s">
        <v>578</v>
      </c>
      <c r="F117" s="1" t="s">
        <v>106</v>
      </c>
      <c r="G117" s="1" t="s">
        <v>579</v>
      </c>
      <c r="H117" s="1" t="s">
        <v>154</v>
      </c>
      <c r="I117" s="1" t="s">
        <v>90</v>
      </c>
      <c r="J117" s="1" t="s">
        <v>91</v>
      </c>
      <c r="K117" s="1" t="s">
        <v>92</v>
      </c>
      <c r="L117" s="1">
        <v>10</v>
      </c>
      <c r="M117" s="1" t="s">
        <v>580</v>
      </c>
      <c r="N117" s="2">
        <v>44986</v>
      </c>
      <c r="O117" s="3"/>
      <c r="P117" s="4">
        <v>45103</v>
      </c>
      <c r="Q117" s="3">
        <f t="shared" si="1"/>
        <v>76</v>
      </c>
      <c r="R117" s="3">
        <f>NETWORKDAYS(N117,P117,AL117:AO117:AP117:AQ117:AR117:AS117:AT117:AU117:AV117:AW117:AX117:AY117)</f>
        <v>77</v>
      </c>
      <c r="S117" s="25" t="s">
        <v>139</v>
      </c>
      <c r="T117" s="1"/>
      <c r="U117" s="2"/>
      <c r="V117" s="1"/>
      <c r="W117" s="1"/>
      <c r="X117" s="1"/>
      <c r="Y117" s="1"/>
      <c r="Z117" s="14"/>
      <c r="AA117" s="14"/>
      <c r="AB117" s="14"/>
      <c r="AC117" s="14"/>
      <c r="AD117" s="14"/>
      <c r="AE117" s="14"/>
      <c r="AF117" s="14"/>
      <c r="AG117" s="14"/>
      <c r="AH117" s="14"/>
      <c r="AI117" s="14"/>
      <c r="AJ117" s="14"/>
      <c r="AK117" s="14"/>
      <c r="AL117" s="10">
        <v>44935</v>
      </c>
      <c r="AM117" s="10">
        <v>45005</v>
      </c>
      <c r="AN117" s="10">
        <v>45022</v>
      </c>
      <c r="AO117" s="10">
        <v>45023</v>
      </c>
      <c r="AP117" s="10">
        <v>45047</v>
      </c>
      <c r="AQ117" s="10">
        <v>45068</v>
      </c>
      <c r="AR117" s="10">
        <v>45089</v>
      </c>
      <c r="AS117" s="10">
        <v>45096</v>
      </c>
      <c r="AT117" s="10">
        <v>45110</v>
      </c>
      <c r="AU117" s="10">
        <v>45127</v>
      </c>
      <c r="AV117" s="10">
        <v>45145</v>
      </c>
      <c r="AW117" s="10">
        <v>45159</v>
      </c>
      <c r="AX117" s="10">
        <v>45215</v>
      </c>
      <c r="AY117" s="10">
        <v>45236</v>
      </c>
    </row>
    <row r="118" spans="1:51" ht="56.25" x14ac:dyDescent="0.25">
      <c r="A118" s="1" t="s">
        <v>26</v>
      </c>
      <c r="B118" s="1" t="s">
        <v>27</v>
      </c>
      <c r="C118" s="1" t="s">
        <v>85</v>
      </c>
      <c r="D118" s="1" t="s">
        <v>156</v>
      </c>
      <c r="E118" s="1" t="s">
        <v>578</v>
      </c>
      <c r="F118" s="1" t="s">
        <v>68</v>
      </c>
      <c r="G118" s="1" t="s">
        <v>581</v>
      </c>
      <c r="H118" s="1" t="s">
        <v>154</v>
      </c>
      <c r="I118" s="1" t="s">
        <v>90</v>
      </c>
      <c r="J118" s="1" t="s">
        <v>91</v>
      </c>
      <c r="K118" s="1" t="s">
        <v>92</v>
      </c>
      <c r="L118" s="1">
        <v>10</v>
      </c>
      <c r="M118" s="1" t="s">
        <v>582</v>
      </c>
      <c r="N118" s="2">
        <v>44986</v>
      </c>
      <c r="O118" s="3"/>
      <c r="P118" s="4">
        <v>45103</v>
      </c>
      <c r="Q118" s="3">
        <f t="shared" si="1"/>
        <v>76</v>
      </c>
      <c r="R118" s="3">
        <f>NETWORKDAYS(N118,P118,AL118:AO118:AP118:AQ118:AR118:AS118:AT118:AU118:AV118:AW118:AX118:AY118)</f>
        <v>77</v>
      </c>
      <c r="S118" s="25" t="s">
        <v>139</v>
      </c>
      <c r="T118" s="1"/>
      <c r="U118" s="2"/>
      <c r="V118" s="1"/>
      <c r="W118" s="1"/>
      <c r="X118" s="1"/>
      <c r="Y118" s="1"/>
      <c r="Z118" s="14"/>
      <c r="AA118" s="14"/>
      <c r="AB118" s="14"/>
      <c r="AC118" s="14"/>
      <c r="AD118" s="14"/>
      <c r="AE118" s="14"/>
      <c r="AF118" s="14"/>
      <c r="AG118" s="14"/>
      <c r="AH118" s="14"/>
      <c r="AI118" s="14"/>
      <c r="AJ118" s="14"/>
      <c r="AK118" s="14"/>
      <c r="AL118" s="10">
        <v>44935</v>
      </c>
      <c r="AM118" s="10">
        <v>45005</v>
      </c>
      <c r="AN118" s="10">
        <v>45022</v>
      </c>
      <c r="AO118" s="10">
        <v>45023</v>
      </c>
      <c r="AP118" s="10">
        <v>45047</v>
      </c>
      <c r="AQ118" s="10">
        <v>45068</v>
      </c>
      <c r="AR118" s="10">
        <v>45089</v>
      </c>
      <c r="AS118" s="10">
        <v>45096</v>
      </c>
      <c r="AT118" s="10">
        <v>45110</v>
      </c>
      <c r="AU118" s="10">
        <v>45127</v>
      </c>
      <c r="AV118" s="10">
        <v>45145</v>
      </c>
      <c r="AW118" s="10">
        <v>45159</v>
      </c>
      <c r="AX118" s="10">
        <v>45215</v>
      </c>
      <c r="AY118" s="10">
        <v>45236</v>
      </c>
    </row>
    <row r="119" spans="1:51" ht="45" x14ac:dyDescent="0.25">
      <c r="A119" s="1" t="s">
        <v>26</v>
      </c>
      <c r="B119" s="1" t="s">
        <v>27</v>
      </c>
      <c r="C119" s="1" t="s">
        <v>73</v>
      </c>
      <c r="D119" s="1" t="s">
        <v>583</v>
      </c>
      <c r="E119" s="1" t="s">
        <v>269</v>
      </c>
      <c r="F119" s="1" t="s">
        <v>31</v>
      </c>
      <c r="G119" s="1" t="s">
        <v>584</v>
      </c>
      <c r="H119" s="1" t="s">
        <v>380</v>
      </c>
      <c r="I119" s="1" t="s">
        <v>34</v>
      </c>
      <c r="J119" s="1" t="s">
        <v>48</v>
      </c>
      <c r="K119" s="1" t="s">
        <v>82</v>
      </c>
      <c r="L119" s="1">
        <v>15</v>
      </c>
      <c r="M119" s="1" t="s">
        <v>585</v>
      </c>
      <c r="N119" s="2">
        <v>44986</v>
      </c>
      <c r="O119" s="3">
        <v>20232110081311</v>
      </c>
      <c r="P119" s="4">
        <v>45034</v>
      </c>
      <c r="Q119" s="3">
        <f t="shared" si="1"/>
        <v>31</v>
      </c>
      <c r="R119" s="3">
        <f>NETWORKDAYS(N119,P119,AL119:AO119:AP119:AQ119:AR119:AS119:AT119:AU119:AV119:AW119:AX119:AY119)</f>
        <v>32</v>
      </c>
      <c r="S119" s="23" t="s">
        <v>38</v>
      </c>
      <c r="T119" s="1" t="s">
        <v>586</v>
      </c>
      <c r="U119" s="2" t="s">
        <v>42</v>
      </c>
      <c r="V119" s="1" t="s">
        <v>58</v>
      </c>
      <c r="W119" s="1" t="s">
        <v>41</v>
      </c>
      <c r="X119" s="1" t="s">
        <v>42</v>
      </c>
      <c r="Y119" s="1" t="s">
        <v>587</v>
      </c>
      <c r="Z119" s="14"/>
      <c r="AA119" s="14"/>
      <c r="AB119" s="14"/>
      <c r="AC119" s="14"/>
      <c r="AD119" s="14"/>
      <c r="AE119" s="14"/>
      <c r="AF119" s="14"/>
      <c r="AG119" s="14"/>
      <c r="AH119" s="14"/>
      <c r="AI119" s="14"/>
      <c r="AJ119" s="14"/>
      <c r="AK119" s="14"/>
      <c r="AL119" s="10">
        <v>44935</v>
      </c>
      <c r="AM119" s="10">
        <v>45005</v>
      </c>
      <c r="AN119" s="10">
        <v>45022</v>
      </c>
      <c r="AO119" s="10">
        <v>45023</v>
      </c>
      <c r="AP119" s="10">
        <v>45047</v>
      </c>
      <c r="AQ119" s="10">
        <v>45068</v>
      </c>
      <c r="AR119" s="10">
        <v>45089</v>
      </c>
      <c r="AS119" s="10">
        <v>45096</v>
      </c>
      <c r="AT119" s="10">
        <v>45110</v>
      </c>
      <c r="AU119" s="10">
        <v>45127</v>
      </c>
      <c r="AV119" s="10">
        <v>45145</v>
      </c>
      <c r="AW119" s="10">
        <v>45159</v>
      </c>
      <c r="AX119" s="10">
        <v>45215</v>
      </c>
      <c r="AY119" s="10">
        <v>45236</v>
      </c>
    </row>
    <row r="120" spans="1:51" ht="56.25" x14ac:dyDescent="0.25">
      <c r="A120" s="1" t="s">
        <v>26</v>
      </c>
      <c r="B120" s="1" t="s">
        <v>27</v>
      </c>
      <c r="C120" s="1" t="s">
        <v>85</v>
      </c>
      <c r="D120" s="1" t="s">
        <v>588</v>
      </c>
      <c r="E120" s="1" t="s">
        <v>53</v>
      </c>
      <c r="F120" s="1" t="s">
        <v>310</v>
      </c>
      <c r="G120" s="1" t="s">
        <v>589</v>
      </c>
      <c r="H120" s="5" t="s">
        <v>143</v>
      </c>
      <c r="I120" s="1" t="s">
        <v>34</v>
      </c>
      <c r="J120" s="1" t="s">
        <v>129</v>
      </c>
      <c r="K120" s="1" t="s">
        <v>55</v>
      </c>
      <c r="L120" s="1">
        <v>15</v>
      </c>
      <c r="M120" s="1" t="s">
        <v>590</v>
      </c>
      <c r="N120" s="2">
        <v>44986</v>
      </c>
      <c r="O120" s="3"/>
      <c r="P120" s="4">
        <v>45124</v>
      </c>
      <c r="Q120" s="3">
        <f t="shared" si="1"/>
        <v>90</v>
      </c>
      <c r="R120" s="3">
        <f>NETWORKDAYS(N120,P120,AL120:AO120:AP120:AQ120:AR120:AS120:AT120:AU120:AV120:AW120:AX120:AY120)</f>
        <v>91</v>
      </c>
      <c r="S120" s="25" t="s">
        <v>139</v>
      </c>
      <c r="T120" s="1"/>
      <c r="U120" s="2"/>
      <c r="V120" s="1"/>
      <c r="W120" s="1"/>
      <c r="X120" s="1"/>
      <c r="Y120" s="1"/>
      <c r="Z120" s="14"/>
      <c r="AA120" s="14"/>
      <c r="AB120" s="14"/>
      <c r="AC120" s="14"/>
      <c r="AD120" s="14"/>
      <c r="AE120" s="14"/>
      <c r="AF120" s="14"/>
      <c r="AG120" s="14"/>
      <c r="AH120" s="14"/>
      <c r="AI120" s="14"/>
      <c r="AJ120" s="14"/>
      <c r="AK120" s="14"/>
      <c r="AL120" s="10">
        <v>44935</v>
      </c>
      <c r="AM120" s="10">
        <v>45005</v>
      </c>
      <c r="AN120" s="10">
        <v>45022</v>
      </c>
      <c r="AO120" s="10">
        <v>45023</v>
      </c>
      <c r="AP120" s="10">
        <v>45047</v>
      </c>
      <c r="AQ120" s="10">
        <v>45068</v>
      </c>
      <c r="AR120" s="10">
        <v>45089</v>
      </c>
      <c r="AS120" s="10">
        <v>45096</v>
      </c>
      <c r="AT120" s="10">
        <v>45110</v>
      </c>
      <c r="AU120" s="10">
        <v>45127</v>
      </c>
      <c r="AV120" s="10">
        <v>45145</v>
      </c>
      <c r="AW120" s="10">
        <v>45159</v>
      </c>
      <c r="AX120" s="10">
        <v>45215</v>
      </c>
      <c r="AY120" s="10">
        <v>45236</v>
      </c>
    </row>
    <row r="121" spans="1:51" ht="45" x14ac:dyDescent="0.25">
      <c r="A121" s="1" t="s">
        <v>26</v>
      </c>
      <c r="B121" s="1" t="s">
        <v>27</v>
      </c>
      <c r="C121" s="1" t="s">
        <v>132</v>
      </c>
      <c r="D121" s="1" t="s">
        <v>591</v>
      </c>
      <c r="E121" s="1" t="s">
        <v>269</v>
      </c>
      <c r="F121" s="1" t="s">
        <v>75</v>
      </c>
      <c r="G121" s="1" t="s">
        <v>592</v>
      </c>
      <c r="H121" s="1" t="s">
        <v>380</v>
      </c>
      <c r="I121" s="1" t="s">
        <v>34</v>
      </c>
      <c r="J121" s="1" t="s">
        <v>48</v>
      </c>
      <c r="K121" s="1" t="s">
        <v>82</v>
      </c>
      <c r="L121" s="1">
        <v>15</v>
      </c>
      <c r="M121" s="1" t="s">
        <v>593</v>
      </c>
      <c r="N121" s="2">
        <v>44986</v>
      </c>
      <c r="O121" s="3">
        <v>20232110081061</v>
      </c>
      <c r="P121" s="4">
        <v>45028</v>
      </c>
      <c r="Q121" s="3">
        <f t="shared" si="1"/>
        <v>27</v>
      </c>
      <c r="R121" s="3">
        <f>NETWORKDAYS(N121,P121,AL121:AO121:AP121:AQ121:AR121:AS121:AT121:AU121:AV121:AW121:AX121:AY121)</f>
        <v>28</v>
      </c>
      <c r="S121" s="23" t="s">
        <v>38</v>
      </c>
      <c r="T121" s="1" t="s">
        <v>594</v>
      </c>
      <c r="U121" s="2">
        <v>45028</v>
      </c>
      <c r="V121" s="1" t="s">
        <v>40</v>
      </c>
      <c r="W121" s="1" t="s">
        <v>41</v>
      </c>
      <c r="X121" s="1" t="s">
        <v>42</v>
      </c>
      <c r="Y121" s="1" t="s">
        <v>42</v>
      </c>
      <c r="Z121" s="14"/>
      <c r="AA121" s="14"/>
      <c r="AB121" s="14"/>
      <c r="AC121" s="14"/>
      <c r="AD121" s="14"/>
      <c r="AE121" s="14"/>
      <c r="AF121" s="14"/>
      <c r="AG121" s="14"/>
      <c r="AH121" s="14"/>
      <c r="AI121" s="14"/>
      <c r="AJ121" s="14"/>
      <c r="AK121" s="14"/>
      <c r="AL121" s="10">
        <v>44935</v>
      </c>
      <c r="AM121" s="10">
        <v>45005</v>
      </c>
      <c r="AN121" s="10">
        <v>45022</v>
      </c>
      <c r="AO121" s="10">
        <v>45023</v>
      </c>
      <c r="AP121" s="10">
        <v>45047</v>
      </c>
      <c r="AQ121" s="10">
        <v>45068</v>
      </c>
      <c r="AR121" s="10">
        <v>45089</v>
      </c>
      <c r="AS121" s="10">
        <v>45096</v>
      </c>
      <c r="AT121" s="10">
        <v>45110</v>
      </c>
      <c r="AU121" s="10">
        <v>45127</v>
      </c>
      <c r="AV121" s="10">
        <v>45145</v>
      </c>
      <c r="AW121" s="10">
        <v>45159</v>
      </c>
      <c r="AX121" s="10">
        <v>45215</v>
      </c>
      <c r="AY121" s="10">
        <v>45236</v>
      </c>
    </row>
    <row r="122" spans="1:51" ht="45" x14ac:dyDescent="0.25">
      <c r="A122" s="1" t="s">
        <v>26</v>
      </c>
      <c r="B122" s="1" t="s">
        <v>27</v>
      </c>
      <c r="C122" s="1" t="s">
        <v>43</v>
      </c>
      <c r="D122" s="1" t="s">
        <v>595</v>
      </c>
      <c r="E122" s="1" t="s">
        <v>53</v>
      </c>
      <c r="F122" s="1" t="s">
        <v>31</v>
      </c>
      <c r="G122" s="1" t="s">
        <v>596</v>
      </c>
      <c r="H122" s="1" t="s">
        <v>380</v>
      </c>
      <c r="I122" s="1" t="s">
        <v>34</v>
      </c>
      <c r="J122" s="1" t="s">
        <v>48</v>
      </c>
      <c r="K122" s="1" t="s">
        <v>36</v>
      </c>
      <c r="L122" s="1">
        <v>30</v>
      </c>
      <c r="M122" s="1" t="s">
        <v>597</v>
      </c>
      <c r="N122" s="2">
        <v>44987</v>
      </c>
      <c r="O122" s="3">
        <v>20232110081081</v>
      </c>
      <c r="P122" s="4">
        <v>45028</v>
      </c>
      <c r="Q122" s="3">
        <f t="shared" si="1"/>
        <v>26</v>
      </c>
      <c r="R122" s="3">
        <f>NETWORKDAYS(N122,P122,AL122:AO122:AP122:AQ122:AR122:AS122:AT122:AU122:AV122:AW122:AX122:AY122)</f>
        <v>27</v>
      </c>
      <c r="S122" s="24" t="s">
        <v>50</v>
      </c>
      <c r="T122" s="1" t="s">
        <v>598</v>
      </c>
      <c r="U122" s="2">
        <v>45028</v>
      </c>
      <c r="V122" s="1" t="s">
        <v>40</v>
      </c>
      <c r="W122" s="1" t="s">
        <v>41</v>
      </c>
      <c r="X122" s="1" t="s">
        <v>42</v>
      </c>
      <c r="Y122" s="1" t="s">
        <v>42</v>
      </c>
      <c r="Z122" s="14"/>
      <c r="AA122" s="14"/>
      <c r="AB122" s="14"/>
      <c r="AC122" s="14"/>
      <c r="AD122" s="14"/>
      <c r="AE122" s="14"/>
      <c r="AF122" s="14"/>
      <c r="AG122" s="14"/>
      <c r="AH122" s="14"/>
      <c r="AI122" s="14"/>
      <c r="AJ122" s="14"/>
      <c r="AK122" s="14"/>
      <c r="AL122" s="10">
        <v>44935</v>
      </c>
      <c r="AM122" s="10">
        <v>45005</v>
      </c>
      <c r="AN122" s="10">
        <v>45022</v>
      </c>
      <c r="AO122" s="10">
        <v>45023</v>
      </c>
      <c r="AP122" s="10">
        <v>45047</v>
      </c>
      <c r="AQ122" s="10">
        <v>45068</v>
      </c>
      <c r="AR122" s="10">
        <v>45089</v>
      </c>
      <c r="AS122" s="10">
        <v>45096</v>
      </c>
      <c r="AT122" s="10">
        <v>45110</v>
      </c>
      <c r="AU122" s="10">
        <v>45127</v>
      </c>
      <c r="AV122" s="10">
        <v>45145</v>
      </c>
      <c r="AW122" s="10">
        <v>45159</v>
      </c>
      <c r="AX122" s="10">
        <v>45215</v>
      </c>
      <c r="AY122" s="10">
        <v>45236</v>
      </c>
    </row>
    <row r="123" spans="1:51" ht="45" x14ac:dyDescent="0.25">
      <c r="A123" s="1" t="s">
        <v>26</v>
      </c>
      <c r="B123" s="1" t="s">
        <v>27</v>
      </c>
      <c r="C123" s="1" t="s">
        <v>599</v>
      </c>
      <c r="D123" s="1" t="s">
        <v>600</v>
      </c>
      <c r="E123" s="1" t="s">
        <v>80</v>
      </c>
      <c r="F123" s="1" t="s">
        <v>68</v>
      </c>
      <c r="G123" s="1" t="s">
        <v>601</v>
      </c>
      <c r="H123" s="1" t="s">
        <v>602</v>
      </c>
      <c r="I123" s="1" t="s">
        <v>34</v>
      </c>
      <c r="J123" s="1" t="s">
        <v>35</v>
      </c>
      <c r="K123" s="1" t="s">
        <v>36</v>
      </c>
      <c r="L123" s="1">
        <v>30</v>
      </c>
      <c r="M123" s="1" t="s">
        <v>603</v>
      </c>
      <c r="N123" s="2">
        <v>44987</v>
      </c>
      <c r="O123" s="3"/>
      <c r="P123" s="4">
        <v>45124</v>
      </c>
      <c r="Q123" s="3">
        <f t="shared" si="1"/>
        <v>89</v>
      </c>
      <c r="R123" s="3">
        <f>NETWORKDAYS(N123,P123,AL123:AO123:AP123:AQ123:AR123:AS123:AT123:AU123:AV123:AW123:AX123:AY123)</f>
        <v>90</v>
      </c>
      <c r="S123" s="25" t="s">
        <v>139</v>
      </c>
      <c r="T123" s="1"/>
      <c r="U123" s="2"/>
      <c r="V123" s="1"/>
      <c r="W123" s="1"/>
      <c r="X123" s="1"/>
      <c r="Y123" s="1"/>
      <c r="Z123" s="14"/>
      <c r="AA123" s="14"/>
      <c r="AB123" s="14"/>
      <c r="AC123" s="14"/>
      <c r="AD123" s="14"/>
      <c r="AE123" s="14"/>
      <c r="AF123" s="14"/>
      <c r="AG123" s="14"/>
      <c r="AH123" s="14"/>
      <c r="AI123" s="14"/>
      <c r="AJ123" s="14"/>
      <c r="AK123" s="14"/>
      <c r="AL123" s="10">
        <v>44935</v>
      </c>
      <c r="AM123" s="10">
        <v>45005</v>
      </c>
      <c r="AN123" s="10">
        <v>45022</v>
      </c>
      <c r="AO123" s="10">
        <v>45023</v>
      </c>
      <c r="AP123" s="10">
        <v>45047</v>
      </c>
      <c r="AQ123" s="10">
        <v>45068</v>
      </c>
      <c r="AR123" s="10">
        <v>45089</v>
      </c>
      <c r="AS123" s="10">
        <v>45096</v>
      </c>
      <c r="AT123" s="10">
        <v>45110</v>
      </c>
      <c r="AU123" s="10">
        <v>45127</v>
      </c>
      <c r="AV123" s="10">
        <v>45145</v>
      </c>
      <c r="AW123" s="10">
        <v>45159</v>
      </c>
      <c r="AX123" s="10">
        <v>45215</v>
      </c>
      <c r="AY123" s="10">
        <v>45236</v>
      </c>
    </row>
    <row r="124" spans="1:51" ht="56.25" x14ac:dyDescent="0.25">
      <c r="A124" s="1" t="s">
        <v>26</v>
      </c>
      <c r="B124" s="1" t="s">
        <v>27</v>
      </c>
      <c r="C124" s="1" t="s">
        <v>411</v>
      </c>
      <c r="D124" s="1" t="s">
        <v>604</v>
      </c>
      <c r="E124" s="1" t="s">
        <v>269</v>
      </c>
      <c r="F124" s="1" t="s">
        <v>31</v>
      </c>
      <c r="G124" s="1" t="s">
        <v>605</v>
      </c>
      <c r="H124" s="1" t="s">
        <v>47</v>
      </c>
      <c r="I124" s="1" t="s">
        <v>34</v>
      </c>
      <c r="J124" s="1" t="s">
        <v>48</v>
      </c>
      <c r="K124" s="1" t="s">
        <v>36</v>
      </c>
      <c r="L124" s="1">
        <v>30</v>
      </c>
      <c r="M124" s="1" t="s">
        <v>606</v>
      </c>
      <c r="N124" s="2">
        <v>44987</v>
      </c>
      <c r="O124" s="3">
        <v>20232110079561</v>
      </c>
      <c r="P124" s="4">
        <v>44995</v>
      </c>
      <c r="Q124" s="3">
        <f t="shared" si="1"/>
        <v>6</v>
      </c>
      <c r="R124" s="3">
        <f>NETWORKDAYS(N124,P124,AL124:AO124:AP124:AQ124:AR124:AS124:AT124:AU124:AV124:AW124:AX124:AY124)</f>
        <v>7</v>
      </c>
      <c r="S124" s="24" t="s">
        <v>50</v>
      </c>
      <c r="T124" s="1" t="s">
        <v>607</v>
      </c>
      <c r="U124" s="2">
        <v>44995</v>
      </c>
      <c r="V124" s="1" t="s">
        <v>40</v>
      </c>
      <c r="W124" s="1" t="s">
        <v>41</v>
      </c>
      <c r="X124" s="1" t="s">
        <v>42</v>
      </c>
      <c r="Y124" s="1" t="s">
        <v>608</v>
      </c>
      <c r="Z124" s="14"/>
      <c r="AA124" s="14"/>
      <c r="AB124" s="14"/>
      <c r="AC124" s="14"/>
      <c r="AD124" s="14"/>
      <c r="AE124" s="14"/>
      <c r="AF124" s="14"/>
      <c r="AG124" s="14"/>
      <c r="AH124" s="14"/>
      <c r="AI124" s="14"/>
      <c r="AJ124" s="14"/>
      <c r="AK124" s="14"/>
      <c r="AL124" s="10">
        <v>44935</v>
      </c>
      <c r="AM124" s="10">
        <v>45005</v>
      </c>
      <c r="AN124" s="10">
        <v>45022</v>
      </c>
      <c r="AO124" s="10">
        <v>45023</v>
      </c>
      <c r="AP124" s="10">
        <v>45047</v>
      </c>
      <c r="AQ124" s="10">
        <v>45068</v>
      </c>
      <c r="AR124" s="10">
        <v>45089</v>
      </c>
      <c r="AS124" s="10">
        <v>45096</v>
      </c>
      <c r="AT124" s="10">
        <v>45110</v>
      </c>
      <c r="AU124" s="10">
        <v>45127</v>
      </c>
      <c r="AV124" s="10">
        <v>45145</v>
      </c>
      <c r="AW124" s="10">
        <v>45159</v>
      </c>
      <c r="AX124" s="10">
        <v>45215</v>
      </c>
      <c r="AY124" s="10">
        <v>45236</v>
      </c>
    </row>
    <row r="125" spans="1:51" ht="56.25" x14ac:dyDescent="0.25">
      <c r="A125" s="1" t="s">
        <v>26</v>
      </c>
      <c r="B125" s="1" t="s">
        <v>27</v>
      </c>
      <c r="C125" s="1" t="s">
        <v>43</v>
      </c>
      <c r="D125" s="1" t="s">
        <v>609</v>
      </c>
      <c r="E125" s="1" t="s">
        <v>269</v>
      </c>
      <c r="F125" s="1" t="s">
        <v>31</v>
      </c>
      <c r="G125" s="1" t="s">
        <v>610</v>
      </c>
      <c r="H125" s="1" t="s">
        <v>380</v>
      </c>
      <c r="I125" s="1" t="s">
        <v>34</v>
      </c>
      <c r="J125" s="1" t="s">
        <v>48</v>
      </c>
      <c r="K125" s="1" t="s">
        <v>36</v>
      </c>
      <c r="L125" s="1">
        <v>30</v>
      </c>
      <c r="M125" s="1" t="s">
        <v>611</v>
      </c>
      <c r="N125" s="2">
        <v>44987</v>
      </c>
      <c r="O125" s="3">
        <v>20232110081091</v>
      </c>
      <c r="P125" s="4">
        <v>45028</v>
      </c>
      <c r="Q125" s="3">
        <f t="shared" si="1"/>
        <v>26</v>
      </c>
      <c r="R125" s="3">
        <f>NETWORKDAYS(N125,P125,AL125:AO125:AP125:AQ125:AR125:AS125:AT125:AU125:AV125:AW125:AX125:AY125)</f>
        <v>27</v>
      </c>
      <c r="S125" s="24" t="s">
        <v>50</v>
      </c>
      <c r="T125" s="1" t="s">
        <v>612</v>
      </c>
      <c r="U125" s="2">
        <v>45028</v>
      </c>
      <c r="V125" s="1" t="s">
        <v>40</v>
      </c>
      <c r="W125" s="1" t="s">
        <v>41</v>
      </c>
      <c r="X125" s="1" t="s">
        <v>42</v>
      </c>
      <c r="Y125" s="1" t="s">
        <v>42</v>
      </c>
      <c r="Z125" s="14"/>
      <c r="AA125" s="14"/>
      <c r="AB125" s="14"/>
      <c r="AC125" s="14"/>
      <c r="AD125" s="14"/>
      <c r="AE125" s="14"/>
      <c r="AF125" s="14"/>
      <c r="AG125" s="14"/>
      <c r="AH125" s="14"/>
      <c r="AI125" s="14"/>
      <c r="AJ125" s="14"/>
      <c r="AK125" s="14"/>
      <c r="AL125" s="10">
        <v>44935</v>
      </c>
      <c r="AM125" s="10">
        <v>45005</v>
      </c>
      <c r="AN125" s="10">
        <v>45022</v>
      </c>
      <c r="AO125" s="10">
        <v>45023</v>
      </c>
      <c r="AP125" s="10">
        <v>45047</v>
      </c>
      <c r="AQ125" s="10">
        <v>45068</v>
      </c>
      <c r="AR125" s="10">
        <v>45089</v>
      </c>
      <c r="AS125" s="10">
        <v>45096</v>
      </c>
      <c r="AT125" s="10">
        <v>45110</v>
      </c>
      <c r="AU125" s="10">
        <v>45127</v>
      </c>
      <c r="AV125" s="10">
        <v>45145</v>
      </c>
      <c r="AW125" s="10">
        <v>45159</v>
      </c>
      <c r="AX125" s="10">
        <v>45215</v>
      </c>
      <c r="AY125" s="10">
        <v>45236</v>
      </c>
    </row>
    <row r="126" spans="1:51" ht="45" x14ac:dyDescent="0.25">
      <c r="A126" s="1" t="s">
        <v>26</v>
      </c>
      <c r="B126" s="1" t="s">
        <v>27</v>
      </c>
      <c r="C126" s="1" t="s">
        <v>217</v>
      </c>
      <c r="D126" s="1" t="s">
        <v>613</v>
      </c>
      <c r="E126" s="1" t="s">
        <v>269</v>
      </c>
      <c r="F126" s="1" t="s">
        <v>31</v>
      </c>
      <c r="G126" s="1" t="s">
        <v>614</v>
      </c>
      <c r="H126" s="1" t="s">
        <v>380</v>
      </c>
      <c r="I126" s="1" t="s">
        <v>34</v>
      </c>
      <c r="J126" s="1" t="s">
        <v>48</v>
      </c>
      <c r="K126" s="1" t="s">
        <v>36</v>
      </c>
      <c r="L126" s="1">
        <v>30</v>
      </c>
      <c r="M126" s="1" t="s">
        <v>615</v>
      </c>
      <c r="N126" s="2">
        <v>44987</v>
      </c>
      <c r="O126" s="3">
        <v>20232110081281</v>
      </c>
      <c r="P126" s="4">
        <v>45029</v>
      </c>
      <c r="Q126" s="3">
        <f t="shared" si="1"/>
        <v>27</v>
      </c>
      <c r="R126" s="3">
        <f>NETWORKDAYS(N126,P126,AL126:AO126:AP126:AQ126:AR126:AS126:AT126:AU126:AV126:AW126:AX126:AY126)</f>
        <v>28</v>
      </c>
      <c r="S126" s="24" t="s">
        <v>50</v>
      </c>
      <c r="T126" s="1" t="s">
        <v>616</v>
      </c>
      <c r="U126" s="2">
        <v>45029</v>
      </c>
      <c r="V126" s="1" t="s">
        <v>40</v>
      </c>
      <c r="W126" s="1" t="s">
        <v>41</v>
      </c>
      <c r="X126" s="1" t="s">
        <v>42</v>
      </c>
      <c r="Y126" s="1" t="s">
        <v>42</v>
      </c>
      <c r="Z126" s="14"/>
      <c r="AA126" s="14"/>
      <c r="AB126" s="14"/>
      <c r="AC126" s="14"/>
      <c r="AD126" s="14"/>
      <c r="AE126" s="14"/>
      <c r="AF126" s="14"/>
      <c r="AG126" s="14"/>
      <c r="AH126" s="14"/>
      <c r="AI126" s="14"/>
      <c r="AJ126" s="14"/>
      <c r="AK126" s="14"/>
      <c r="AL126" s="10">
        <v>44935</v>
      </c>
      <c r="AM126" s="10">
        <v>45005</v>
      </c>
      <c r="AN126" s="10">
        <v>45022</v>
      </c>
      <c r="AO126" s="10">
        <v>45023</v>
      </c>
      <c r="AP126" s="10">
        <v>45047</v>
      </c>
      <c r="AQ126" s="10">
        <v>45068</v>
      </c>
      <c r="AR126" s="10">
        <v>45089</v>
      </c>
      <c r="AS126" s="10">
        <v>45096</v>
      </c>
      <c r="AT126" s="10">
        <v>45110</v>
      </c>
      <c r="AU126" s="10">
        <v>45127</v>
      </c>
      <c r="AV126" s="10">
        <v>45145</v>
      </c>
      <c r="AW126" s="10">
        <v>45159</v>
      </c>
      <c r="AX126" s="10">
        <v>45215</v>
      </c>
      <c r="AY126" s="10">
        <v>45236</v>
      </c>
    </row>
    <row r="127" spans="1:51" ht="45" x14ac:dyDescent="0.25">
      <c r="A127" s="1" t="s">
        <v>26</v>
      </c>
      <c r="B127" s="1" t="s">
        <v>27</v>
      </c>
      <c r="C127" s="1" t="s">
        <v>73</v>
      </c>
      <c r="D127" s="1" t="s">
        <v>617</v>
      </c>
      <c r="E127" s="1" t="s">
        <v>80</v>
      </c>
      <c r="F127" s="1" t="s">
        <v>31</v>
      </c>
      <c r="G127" s="1" t="s">
        <v>618</v>
      </c>
      <c r="H127" s="1" t="s">
        <v>128</v>
      </c>
      <c r="I127" s="1" t="s">
        <v>34</v>
      </c>
      <c r="J127" s="1" t="s">
        <v>129</v>
      </c>
      <c r="K127" s="1" t="s">
        <v>36</v>
      </c>
      <c r="L127" s="1">
        <v>30</v>
      </c>
      <c r="M127" s="1" t="s">
        <v>619</v>
      </c>
      <c r="N127" s="2">
        <v>44987</v>
      </c>
      <c r="O127" s="3" t="s">
        <v>620</v>
      </c>
      <c r="P127" s="4">
        <v>45070</v>
      </c>
      <c r="Q127" s="3">
        <f t="shared" si="1"/>
        <v>54</v>
      </c>
      <c r="R127" s="3">
        <f>NETWORKDAYS(N127,P127,AL127:AO127:AP127:AQ127:AR127:AS127:AT127:AU127:AV127:AW127:AX127:AY127)</f>
        <v>55</v>
      </c>
      <c r="S127" s="23" t="s">
        <v>38</v>
      </c>
      <c r="T127" s="1" t="s">
        <v>621</v>
      </c>
      <c r="U127" s="2">
        <v>45070</v>
      </c>
      <c r="V127" s="1" t="s">
        <v>40</v>
      </c>
      <c r="W127" s="1" t="s">
        <v>41</v>
      </c>
      <c r="X127" s="1" t="s">
        <v>42</v>
      </c>
      <c r="Y127" s="1" t="s">
        <v>42</v>
      </c>
      <c r="Z127" s="14"/>
      <c r="AA127" s="14"/>
      <c r="AB127" s="14"/>
      <c r="AC127" s="14"/>
      <c r="AD127" s="14"/>
      <c r="AE127" s="14"/>
      <c r="AF127" s="14"/>
      <c r="AG127" s="14"/>
      <c r="AH127" s="14"/>
      <c r="AI127" s="14"/>
      <c r="AJ127" s="14"/>
      <c r="AK127" s="14"/>
      <c r="AL127" s="10">
        <v>44935</v>
      </c>
      <c r="AM127" s="10">
        <v>45005</v>
      </c>
      <c r="AN127" s="10">
        <v>45022</v>
      </c>
      <c r="AO127" s="10">
        <v>45023</v>
      </c>
      <c r="AP127" s="10">
        <v>45047</v>
      </c>
      <c r="AQ127" s="10">
        <v>45068</v>
      </c>
      <c r="AR127" s="10">
        <v>45089</v>
      </c>
      <c r="AS127" s="10">
        <v>45096</v>
      </c>
      <c r="AT127" s="10">
        <v>45110</v>
      </c>
      <c r="AU127" s="10">
        <v>45127</v>
      </c>
      <c r="AV127" s="10">
        <v>45145</v>
      </c>
      <c r="AW127" s="10">
        <v>45159</v>
      </c>
      <c r="AX127" s="10">
        <v>45215</v>
      </c>
      <c r="AY127" s="10">
        <v>45236</v>
      </c>
    </row>
    <row r="128" spans="1:51" ht="45" x14ac:dyDescent="0.25">
      <c r="A128" s="1" t="s">
        <v>26</v>
      </c>
      <c r="B128" s="1" t="s">
        <v>27</v>
      </c>
      <c r="C128" s="1" t="s">
        <v>132</v>
      </c>
      <c r="D128" s="1" t="s">
        <v>133</v>
      </c>
      <c r="E128" s="1" t="s">
        <v>269</v>
      </c>
      <c r="F128" s="1" t="s">
        <v>622</v>
      </c>
      <c r="G128" s="1" t="s">
        <v>623</v>
      </c>
      <c r="H128" s="1" t="s">
        <v>346</v>
      </c>
      <c r="I128" s="1" t="s">
        <v>34</v>
      </c>
      <c r="J128" s="1" t="s">
        <v>129</v>
      </c>
      <c r="K128" s="1" t="s">
        <v>82</v>
      </c>
      <c r="L128" s="1">
        <v>15</v>
      </c>
      <c r="M128" s="1" t="s">
        <v>624</v>
      </c>
      <c r="N128" s="2">
        <v>44987</v>
      </c>
      <c r="O128" s="3">
        <v>20232140080341</v>
      </c>
      <c r="P128" s="4">
        <v>45014</v>
      </c>
      <c r="Q128" s="3">
        <f t="shared" si="1"/>
        <v>18</v>
      </c>
      <c r="R128" s="3">
        <f>NETWORKDAYS(N128,P128,AL128:AO128:AP128:AQ128:AR128:AS128:AT128:AU128:AV128:AW128:AX128:AY128)</f>
        <v>19</v>
      </c>
      <c r="S128" s="23" t="s">
        <v>38</v>
      </c>
      <c r="T128" s="1" t="s">
        <v>625</v>
      </c>
      <c r="U128" s="2">
        <v>45014</v>
      </c>
      <c r="V128" s="1" t="s">
        <v>40</v>
      </c>
      <c r="W128" s="1" t="s">
        <v>41</v>
      </c>
      <c r="X128" s="1" t="s">
        <v>42</v>
      </c>
      <c r="Y128" s="1" t="s">
        <v>42</v>
      </c>
      <c r="Z128" s="14"/>
      <c r="AA128" s="14"/>
      <c r="AB128" s="14"/>
      <c r="AC128" s="14"/>
      <c r="AD128" s="14"/>
      <c r="AE128" s="14"/>
      <c r="AF128" s="14"/>
      <c r="AG128" s="14"/>
      <c r="AH128" s="14"/>
      <c r="AI128" s="14"/>
      <c r="AJ128" s="14"/>
      <c r="AK128" s="14"/>
      <c r="AL128" s="10">
        <v>44935</v>
      </c>
      <c r="AM128" s="10">
        <v>45005</v>
      </c>
      <c r="AN128" s="10">
        <v>45022</v>
      </c>
      <c r="AO128" s="10">
        <v>45023</v>
      </c>
      <c r="AP128" s="10">
        <v>45047</v>
      </c>
      <c r="AQ128" s="10">
        <v>45068</v>
      </c>
      <c r="AR128" s="10">
        <v>45089</v>
      </c>
      <c r="AS128" s="10">
        <v>45096</v>
      </c>
      <c r="AT128" s="10">
        <v>45110</v>
      </c>
      <c r="AU128" s="10">
        <v>45127</v>
      </c>
      <c r="AV128" s="10">
        <v>45145</v>
      </c>
      <c r="AW128" s="10">
        <v>45159</v>
      </c>
      <c r="AX128" s="10">
        <v>45215</v>
      </c>
      <c r="AY128" s="10">
        <v>45236</v>
      </c>
    </row>
    <row r="129" spans="1:51" ht="56.25" x14ac:dyDescent="0.25">
      <c r="A129" s="1" t="s">
        <v>26</v>
      </c>
      <c r="B129" s="1" t="s">
        <v>27</v>
      </c>
      <c r="C129" s="1" t="s">
        <v>126</v>
      </c>
      <c r="D129" s="1" t="s">
        <v>626</v>
      </c>
      <c r="E129" s="1" t="s">
        <v>80</v>
      </c>
      <c r="F129" s="1" t="s">
        <v>31</v>
      </c>
      <c r="G129" s="1" t="s">
        <v>627</v>
      </c>
      <c r="H129" s="1" t="s">
        <v>380</v>
      </c>
      <c r="I129" s="1" t="s">
        <v>34</v>
      </c>
      <c r="J129" s="1" t="s">
        <v>48</v>
      </c>
      <c r="K129" s="1" t="s">
        <v>36</v>
      </c>
      <c r="L129" s="1">
        <v>30</v>
      </c>
      <c r="M129" s="1" t="s">
        <v>628</v>
      </c>
      <c r="N129" s="2">
        <v>44987</v>
      </c>
      <c r="O129" s="3" t="s">
        <v>629</v>
      </c>
      <c r="P129" s="4">
        <v>45034</v>
      </c>
      <c r="Q129" s="3">
        <f t="shared" si="1"/>
        <v>30</v>
      </c>
      <c r="R129" s="3">
        <f>NETWORKDAYS(N129,P129,AL129:AO129:AP129:AQ129:AR129:AS129:AT129:AU129:AV129:AW129:AX129:AY129)</f>
        <v>31</v>
      </c>
      <c r="S129" s="24" t="s">
        <v>50</v>
      </c>
      <c r="T129" s="1" t="s">
        <v>630</v>
      </c>
      <c r="U129" s="2" t="s">
        <v>42</v>
      </c>
      <c r="V129" s="1" t="s">
        <v>58</v>
      </c>
      <c r="W129" s="1" t="s">
        <v>41</v>
      </c>
      <c r="X129" s="1" t="s">
        <v>42</v>
      </c>
      <c r="Y129" s="1" t="s">
        <v>587</v>
      </c>
      <c r="Z129" s="14"/>
      <c r="AA129" s="14"/>
      <c r="AB129" s="14"/>
      <c r="AC129" s="14"/>
      <c r="AD129" s="14"/>
      <c r="AE129" s="14"/>
      <c r="AF129" s="14"/>
      <c r="AG129" s="14"/>
      <c r="AH129" s="14"/>
      <c r="AI129" s="14"/>
      <c r="AJ129" s="14"/>
      <c r="AK129" s="14"/>
      <c r="AL129" s="10">
        <v>44935</v>
      </c>
      <c r="AM129" s="10">
        <v>45005</v>
      </c>
      <c r="AN129" s="10">
        <v>45022</v>
      </c>
      <c r="AO129" s="10">
        <v>45023</v>
      </c>
      <c r="AP129" s="10">
        <v>45047</v>
      </c>
      <c r="AQ129" s="10">
        <v>45068</v>
      </c>
      <c r="AR129" s="10">
        <v>45089</v>
      </c>
      <c r="AS129" s="10">
        <v>45096</v>
      </c>
      <c r="AT129" s="10">
        <v>45110</v>
      </c>
      <c r="AU129" s="10">
        <v>45127</v>
      </c>
      <c r="AV129" s="10">
        <v>45145</v>
      </c>
      <c r="AW129" s="10">
        <v>45159</v>
      </c>
      <c r="AX129" s="10">
        <v>45215</v>
      </c>
      <c r="AY129" s="10">
        <v>45236</v>
      </c>
    </row>
    <row r="130" spans="1:51" ht="45" x14ac:dyDescent="0.25">
      <c r="A130" s="1" t="s">
        <v>26</v>
      </c>
      <c r="B130" s="1" t="s">
        <v>27</v>
      </c>
      <c r="C130" s="1" t="s">
        <v>73</v>
      </c>
      <c r="D130" s="1" t="s">
        <v>631</v>
      </c>
      <c r="E130" s="1" t="s">
        <v>269</v>
      </c>
      <c r="F130" s="1" t="s">
        <v>31</v>
      </c>
      <c r="G130" s="1" t="s">
        <v>632</v>
      </c>
      <c r="H130" s="1" t="s">
        <v>380</v>
      </c>
      <c r="I130" s="1" t="s">
        <v>34</v>
      </c>
      <c r="J130" s="1" t="s">
        <v>48</v>
      </c>
      <c r="K130" s="1" t="s">
        <v>82</v>
      </c>
      <c r="L130" s="1">
        <v>15</v>
      </c>
      <c r="M130" s="1" t="s">
        <v>633</v>
      </c>
      <c r="N130" s="2">
        <v>44987</v>
      </c>
      <c r="O130" s="3">
        <v>20232110081381</v>
      </c>
      <c r="P130" s="4">
        <v>45033</v>
      </c>
      <c r="Q130" s="3">
        <f t="shared" ref="Q130:Q193" si="2">R130-1</f>
        <v>29</v>
      </c>
      <c r="R130" s="3">
        <f>NETWORKDAYS(N130,P130,AL130:AO130:AP130:AQ130:AR130:AS130:AT130:AU130:AV130:AW130:AX130:AY130)</f>
        <v>30</v>
      </c>
      <c r="S130" s="23" t="s">
        <v>38</v>
      </c>
      <c r="T130" s="1" t="s">
        <v>634</v>
      </c>
      <c r="U130" s="2">
        <v>45033</v>
      </c>
      <c r="V130" s="1" t="s">
        <v>40</v>
      </c>
      <c r="W130" s="1" t="s">
        <v>41</v>
      </c>
      <c r="X130" s="1" t="s">
        <v>42</v>
      </c>
      <c r="Y130" s="1" t="s">
        <v>42</v>
      </c>
      <c r="Z130" s="14"/>
      <c r="AA130" s="14"/>
      <c r="AB130" s="14"/>
      <c r="AC130" s="14"/>
      <c r="AD130" s="14"/>
      <c r="AE130" s="14"/>
      <c r="AF130" s="14"/>
      <c r="AG130" s="14"/>
      <c r="AH130" s="14"/>
      <c r="AI130" s="14"/>
      <c r="AJ130" s="14"/>
      <c r="AK130" s="14"/>
      <c r="AL130" s="10">
        <v>44935</v>
      </c>
      <c r="AM130" s="10">
        <v>45005</v>
      </c>
      <c r="AN130" s="10">
        <v>45022</v>
      </c>
      <c r="AO130" s="10">
        <v>45023</v>
      </c>
      <c r="AP130" s="10">
        <v>45047</v>
      </c>
      <c r="AQ130" s="10">
        <v>45068</v>
      </c>
      <c r="AR130" s="10">
        <v>45089</v>
      </c>
      <c r="AS130" s="10">
        <v>45096</v>
      </c>
      <c r="AT130" s="10">
        <v>45110</v>
      </c>
      <c r="AU130" s="10">
        <v>45127</v>
      </c>
      <c r="AV130" s="10">
        <v>45145</v>
      </c>
      <c r="AW130" s="10">
        <v>45159</v>
      </c>
      <c r="AX130" s="10">
        <v>45215</v>
      </c>
      <c r="AY130" s="10">
        <v>45236</v>
      </c>
    </row>
    <row r="131" spans="1:51" ht="45" x14ac:dyDescent="0.25">
      <c r="A131" s="1" t="s">
        <v>26</v>
      </c>
      <c r="B131" s="1" t="s">
        <v>27</v>
      </c>
      <c r="C131" s="1" t="s">
        <v>425</v>
      </c>
      <c r="D131" s="1" t="s">
        <v>635</v>
      </c>
      <c r="E131" s="1" t="s">
        <v>53</v>
      </c>
      <c r="F131" s="1" t="s">
        <v>31</v>
      </c>
      <c r="G131" s="1" t="s">
        <v>636</v>
      </c>
      <c r="H131" s="1" t="s">
        <v>63</v>
      </c>
      <c r="I131" s="1" t="s">
        <v>34</v>
      </c>
      <c r="J131" s="1" t="s">
        <v>64</v>
      </c>
      <c r="K131" s="1" t="s">
        <v>55</v>
      </c>
      <c r="L131" s="1">
        <v>15</v>
      </c>
      <c r="M131" s="1" t="s">
        <v>637</v>
      </c>
      <c r="N131" s="2">
        <v>44987</v>
      </c>
      <c r="O131" s="3">
        <v>20232150083671</v>
      </c>
      <c r="P131" s="4">
        <v>45069</v>
      </c>
      <c r="Q131" s="3">
        <f t="shared" si="2"/>
        <v>53</v>
      </c>
      <c r="R131" s="3">
        <f>NETWORKDAYS(N131,P131,AL131:AO131:AP131:AQ131:AR131:AS131:AT131:AU131:AV131:AW131:AX131:AY131)</f>
        <v>54</v>
      </c>
      <c r="S131" s="23" t="s">
        <v>38</v>
      </c>
      <c r="T131" s="1" t="s">
        <v>638</v>
      </c>
      <c r="U131" s="2">
        <v>45111</v>
      </c>
      <c r="V131" s="1"/>
      <c r="W131" s="1"/>
      <c r="X131" s="1"/>
      <c r="Y131" s="1" t="s">
        <v>639</v>
      </c>
      <c r="Z131" s="14"/>
      <c r="AA131" s="14"/>
      <c r="AB131" s="14"/>
      <c r="AC131" s="14"/>
      <c r="AD131" s="14"/>
      <c r="AE131" s="14"/>
      <c r="AF131" s="14"/>
      <c r="AG131" s="14"/>
      <c r="AH131" s="14"/>
      <c r="AI131" s="14"/>
      <c r="AJ131" s="14"/>
      <c r="AK131" s="14"/>
      <c r="AL131" s="10">
        <v>44935</v>
      </c>
      <c r="AM131" s="10">
        <v>45005</v>
      </c>
      <c r="AN131" s="10">
        <v>45022</v>
      </c>
      <c r="AO131" s="10">
        <v>45023</v>
      </c>
      <c r="AP131" s="10">
        <v>45047</v>
      </c>
      <c r="AQ131" s="10">
        <v>45068</v>
      </c>
      <c r="AR131" s="10">
        <v>45089</v>
      </c>
      <c r="AS131" s="10">
        <v>45096</v>
      </c>
      <c r="AT131" s="10">
        <v>45110</v>
      </c>
      <c r="AU131" s="10">
        <v>45127</v>
      </c>
      <c r="AV131" s="10">
        <v>45145</v>
      </c>
      <c r="AW131" s="10">
        <v>45159</v>
      </c>
      <c r="AX131" s="10">
        <v>45215</v>
      </c>
      <c r="AY131" s="10">
        <v>45236</v>
      </c>
    </row>
    <row r="132" spans="1:51" ht="67.5" x14ac:dyDescent="0.25">
      <c r="A132" s="1" t="s">
        <v>26</v>
      </c>
      <c r="B132" s="1" t="s">
        <v>404</v>
      </c>
      <c r="C132" s="1" t="s">
        <v>85</v>
      </c>
      <c r="D132" s="1" t="s">
        <v>640</v>
      </c>
      <c r="E132" s="1" t="s">
        <v>213</v>
      </c>
      <c r="F132" s="1" t="s">
        <v>68</v>
      </c>
      <c r="G132" s="1" t="s">
        <v>641</v>
      </c>
      <c r="H132" s="1" t="s">
        <v>228</v>
      </c>
      <c r="I132" s="1" t="s">
        <v>207</v>
      </c>
      <c r="J132" s="1" t="s">
        <v>229</v>
      </c>
      <c r="K132" s="1" t="s">
        <v>82</v>
      </c>
      <c r="L132" s="1">
        <v>15</v>
      </c>
      <c r="M132" s="1" t="s">
        <v>642</v>
      </c>
      <c r="N132" s="2">
        <v>44987</v>
      </c>
      <c r="O132" s="3">
        <v>20233100080571</v>
      </c>
      <c r="P132" s="4">
        <v>45103</v>
      </c>
      <c r="Q132" s="3">
        <f t="shared" si="2"/>
        <v>75</v>
      </c>
      <c r="R132" s="3">
        <f>NETWORKDAYS(N132,P132,AL132:AO132:AP132:AQ132:AR132:AS132:AT132:AU132:AV132:AW132:AX132:AY132)</f>
        <v>76</v>
      </c>
      <c r="S132" s="25" t="s">
        <v>139</v>
      </c>
      <c r="T132" s="1" t="s">
        <v>643</v>
      </c>
      <c r="U132" s="2"/>
      <c r="V132" s="1"/>
      <c r="W132" s="1"/>
      <c r="X132" s="1"/>
      <c r="Y132" s="1" t="s">
        <v>639</v>
      </c>
      <c r="Z132" s="14"/>
      <c r="AA132" s="14"/>
      <c r="AB132" s="14"/>
      <c r="AC132" s="14"/>
      <c r="AD132" s="14"/>
      <c r="AE132" s="14"/>
      <c r="AF132" s="14"/>
      <c r="AG132" s="14"/>
      <c r="AH132" s="14"/>
      <c r="AI132" s="14"/>
      <c r="AJ132" s="14"/>
      <c r="AK132" s="14"/>
      <c r="AL132" s="10">
        <v>44935</v>
      </c>
      <c r="AM132" s="10">
        <v>45005</v>
      </c>
      <c r="AN132" s="10">
        <v>45022</v>
      </c>
      <c r="AO132" s="10">
        <v>45023</v>
      </c>
      <c r="AP132" s="10">
        <v>45047</v>
      </c>
      <c r="AQ132" s="10">
        <v>45068</v>
      </c>
      <c r="AR132" s="10">
        <v>45089</v>
      </c>
      <c r="AS132" s="10">
        <v>45096</v>
      </c>
      <c r="AT132" s="10">
        <v>45110</v>
      </c>
      <c r="AU132" s="10">
        <v>45127</v>
      </c>
      <c r="AV132" s="10">
        <v>45145</v>
      </c>
      <c r="AW132" s="10">
        <v>45159</v>
      </c>
      <c r="AX132" s="10">
        <v>45215</v>
      </c>
      <c r="AY132" s="10">
        <v>45236</v>
      </c>
    </row>
    <row r="133" spans="1:51" ht="45" x14ac:dyDescent="0.25">
      <c r="A133" s="1" t="s">
        <v>26</v>
      </c>
      <c r="B133" s="1" t="s">
        <v>27</v>
      </c>
      <c r="C133" s="1" t="s">
        <v>644</v>
      </c>
      <c r="D133" s="1" t="s">
        <v>645</v>
      </c>
      <c r="E133" s="1" t="s">
        <v>269</v>
      </c>
      <c r="F133" s="1" t="s">
        <v>31</v>
      </c>
      <c r="G133" s="1" t="s">
        <v>646</v>
      </c>
      <c r="H133" s="1" t="s">
        <v>647</v>
      </c>
      <c r="I133" s="1" t="s">
        <v>34</v>
      </c>
      <c r="J133" s="1" t="s">
        <v>64</v>
      </c>
      <c r="K133" s="1" t="s">
        <v>55</v>
      </c>
      <c r="L133" s="1">
        <v>15</v>
      </c>
      <c r="M133" s="1" t="s">
        <v>648</v>
      </c>
      <c r="N133" s="2">
        <v>44988</v>
      </c>
      <c r="O133" s="3">
        <v>20232110080851</v>
      </c>
      <c r="P133" s="4">
        <v>45020</v>
      </c>
      <c r="Q133" s="3">
        <f t="shared" si="2"/>
        <v>21</v>
      </c>
      <c r="R133" s="3">
        <f>NETWORKDAYS(N133,P133,AL133:AO133:AP133:AQ133:AR133:AS133:AT133:AU133:AV133:AW133:AX133:AY133)</f>
        <v>22</v>
      </c>
      <c r="S133" s="23" t="s">
        <v>38</v>
      </c>
      <c r="T133" s="1" t="s">
        <v>649</v>
      </c>
      <c r="U133" s="2">
        <v>45090</v>
      </c>
      <c r="V133" s="1" t="s">
        <v>40</v>
      </c>
      <c r="W133" s="1" t="s">
        <v>41</v>
      </c>
      <c r="X133" s="1" t="s">
        <v>42</v>
      </c>
      <c r="Y133" s="1" t="s">
        <v>42</v>
      </c>
      <c r="Z133" s="14"/>
      <c r="AA133" s="14"/>
      <c r="AB133" s="14"/>
      <c r="AC133" s="14"/>
      <c r="AD133" s="14"/>
      <c r="AE133" s="14"/>
      <c r="AF133" s="14"/>
      <c r="AG133" s="14"/>
      <c r="AH133" s="14"/>
      <c r="AI133" s="14"/>
      <c r="AJ133" s="14"/>
      <c r="AK133" s="14"/>
      <c r="AL133" s="10">
        <v>44935</v>
      </c>
      <c r="AM133" s="10">
        <v>45005</v>
      </c>
      <c r="AN133" s="10">
        <v>45022</v>
      </c>
      <c r="AO133" s="10">
        <v>45023</v>
      </c>
      <c r="AP133" s="10">
        <v>45047</v>
      </c>
      <c r="AQ133" s="10">
        <v>45068</v>
      </c>
      <c r="AR133" s="10">
        <v>45089</v>
      </c>
      <c r="AS133" s="10">
        <v>45096</v>
      </c>
      <c r="AT133" s="10">
        <v>45110</v>
      </c>
      <c r="AU133" s="10">
        <v>45127</v>
      </c>
      <c r="AV133" s="10">
        <v>45145</v>
      </c>
      <c r="AW133" s="10">
        <v>45159</v>
      </c>
      <c r="AX133" s="10">
        <v>45215</v>
      </c>
      <c r="AY133" s="10">
        <v>45236</v>
      </c>
    </row>
    <row r="134" spans="1:51" ht="45" x14ac:dyDescent="0.25">
      <c r="A134" s="1" t="s">
        <v>26</v>
      </c>
      <c r="B134" s="1" t="s">
        <v>27</v>
      </c>
      <c r="C134" s="1" t="s">
        <v>73</v>
      </c>
      <c r="D134" s="1" t="s">
        <v>650</v>
      </c>
      <c r="E134" s="1" t="s">
        <v>213</v>
      </c>
      <c r="F134" s="1" t="s">
        <v>31</v>
      </c>
      <c r="G134" s="1" t="s">
        <v>651</v>
      </c>
      <c r="H134" s="1" t="s">
        <v>128</v>
      </c>
      <c r="I134" s="1" t="s">
        <v>34</v>
      </c>
      <c r="J134" s="1" t="s">
        <v>129</v>
      </c>
      <c r="K134" s="1" t="s">
        <v>36</v>
      </c>
      <c r="L134" s="1">
        <v>30</v>
      </c>
      <c r="M134" s="1" t="s">
        <v>652</v>
      </c>
      <c r="N134" s="2">
        <v>44988</v>
      </c>
      <c r="O134" s="3">
        <v>20232140080971</v>
      </c>
      <c r="P134" s="4">
        <v>45028</v>
      </c>
      <c r="Q134" s="3">
        <f t="shared" si="2"/>
        <v>25</v>
      </c>
      <c r="R134" s="3">
        <f>NETWORKDAYS(N134,P134,AL134:AO134:AP134:AQ134:AR134:AS134:AT134:AU134:AV134:AW134:AX134:AY134)</f>
        <v>26</v>
      </c>
      <c r="S134" s="24" t="s">
        <v>50</v>
      </c>
      <c r="T134" s="1" t="s">
        <v>653</v>
      </c>
      <c r="U134" s="2">
        <v>45028</v>
      </c>
      <c r="V134" s="1" t="s">
        <v>40</v>
      </c>
      <c r="W134" s="1" t="s">
        <v>41</v>
      </c>
      <c r="X134" s="1" t="s">
        <v>42</v>
      </c>
      <c r="Y134" s="1" t="s">
        <v>42</v>
      </c>
      <c r="Z134" s="14"/>
      <c r="AA134" s="14"/>
      <c r="AB134" s="14"/>
      <c r="AC134" s="14"/>
      <c r="AD134" s="14"/>
      <c r="AE134" s="14"/>
      <c r="AF134" s="14"/>
      <c r="AG134" s="14"/>
      <c r="AH134" s="14"/>
      <c r="AI134" s="14"/>
      <c r="AJ134" s="14"/>
      <c r="AK134" s="14"/>
      <c r="AL134" s="10">
        <v>44935</v>
      </c>
      <c r="AM134" s="10">
        <v>45005</v>
      </c>
      <c r="AN134" s="10">
        <v>45022</v>
      </c>
      <c r="AO134" s="10">
        <v>45023</v>
      </c>
      <c r="AP134" s="10">
        <v>45047</v>
      </c>
      <c r="AQ134" s="10">
        <v>45068</v>
      </c>
      <c r="AR134" s="10">
        <v>45089</v>
      </c>
      <c r="AS134" s="10">
        <v>45096</v>
      </c>
      <c r="AT134" s="10">
        <v>45110</v>
      </c>
      <c r="AU134" s="10">
        <v>45127</v>
      </c>
      <c r="AV134" s="10">
        <v>45145</v>
      </c>
      <c r="AW134" s="10">
        <v>45159</v>
      </c>
      <c r="AX134" s="10">
        <v>45215</v>
      </c>
      <c r="AY134" s="10">
        <v>45236</v>
      </c>
    </row>
    <row r="135" spans="1:51" ht="45" x14ac:dyDescent="0.25">
      <c r="A135" s="1" t="s">
        <v>26</v>
      </c>
      <c r="B135" s="1" t="s">
        <v>27</v>
      </c>
      <c r="C135" s="1" t="s">
        <v>85</v>
      </c>
      <c r="D135" s="1" t="s">
        <v>654</v>
      </c>
      <c r="E135" s="1" t="s">
        <v>53</v>
      </c>
      <c r="F135" s="1" t="s">
        <v>31</v>
      </c>
      <c r="G135" s="1" t="s">
        <v>655</v>
      </c>
      <c r="H135" s="1" t="s">
        <v>380</v>
      </c>
      <c r="I135" s="1" t="s">
        <v>34</v>
      </c>
      <c r="J135" s="1" t="s">
        <v>48</v>
      </c>
      <c r="K135" s="1" t="s">
        <v>36</v>
      </c>
      <c r="L135" s="1">
        <v>30</v>
      </c>
      <c r="M135" s="1" t="s">
        <v>656</v>
      </c>
      <c r="N135" s="2">
        <v>44988</v>
      </c>
      <c r="O135" s="3">
        <v>20232110081421</v>
      </c>
      <c r="P135" s="4">
        <v>45033</v>
      </c>
      <c r="Q135" s="3">
        <f t="shared" si="2"/>
        <v>28</v>
      </c>
      <c r="R135" s="3">
        <f>NETWORKDAYS(N135,P135,AL135:AO135:AP135:AQ135:AR135:AS135:AT135:AU135:AV135:AW135:AX135:AY135)</f>
        <v>29</v>
      </c>
      <c r="S135" s="24" t="s">
        <v>50</v>
      </c>
      <c r="T135" s="1" t="s">
        <v>657</v>
      </c>
      <c r="U135" s="2">
        <v>45033</v>
      </c>
      <c r="V135" s="1" t="s">
        <v>40</v>
      </c>
      <c r="W135" s="1" t="s">
        <v>41</v>
      </c>
      <c r="X135" s="1" t="s">
        <v>42</v>
      </c>
      <c r="Y135" s="1" t="s">
        <v>42</v>
      </c>
      <c r="Z135" s="14"/>
      <c r="AA135" s="14"/>
      <c r="AB135" s="14"/>
      <c r="AC135" s="14"/>
      <c r="AD135" s="14"/>
      <c r="AE135" s="14"/>
      <c r="AF135" s="14"/>
      <c r="AG135" s="14"/>
      <c r="AH135" s="14"/>
      <c r="AI135" s="14"/>
      <c r="AJ135" s="14"/>
      <c r="AK135" s="14"/>
      <c r="AL135" s="10">
        <v>44935</v>
      </c>
      <c r="AM135" s="10">
        <v>45005</v>
      </c>
      <c r="AN135" s="10">
        <v>45022</v>
      </c>
      <c r="AO135" s="10">
        <v>45023</v>
      </c>
      <c r="AP135" s="10">
        <v>45047</v>
      </c>
      <c r="AQ135" s="10">
        <v>45068</v>
      </c>
      <c r="AR135" s="10">
        <v>45089</v>
      </c>
      <c r="AS135" s="10">
        <v>45096</v>
      </c>
      <c r="AT135" s="10">
        <v>45110</v>
      </c>
      <c r="AU135" s="10">
        <v>45127</v>
      </c>
      <c r="AV135" s="10">
        <v>45145</v>
      </c>
      <c r="AW135" s="10">
        <v>45159</v>
      </c>
      <c r="AX135" s="10">
        <v>45215</v>
      </c>
      <c r="AY135" s="10">
        <v>45236</v>
      </c>
    </row>
    <row r="136" spans="1:51" ht="45" x14ac:dyDescent="0.25">
      <c r="A136" s="1" t="s">
        <v>26</v>
      </c>
      <c r="B136" s="1" t="s">
        <v>195</v>
      </c>
      <c r="C136" s="1" t="s">
        <v>85</v>
      </c>
      <c r="D136" s="1" t="s">
        <v>588</v>
      </c>
      <c r="E136" s="1" t="s">
        <v>53</v>
      </c>
      <c r="F136" s="1" t="s">
        <v>31</v>
      </c>
      <c r="G136" s="1" t="s">
        <v>658</v>
      </c>
      <c r="H136" s="5" t="s">
        <v>143</v>
      </c>
      <c r="I136" s="1" t="s">
        <v>34</v>
      </c>
      <c r="J136" s="1" t="s">
        <v>129</v>
      </c>
      <c r="K136" s="1" t="s">
        <v>36</v>
      </c>
      <c r="L136" s="1">
        <v>30</v>
      </c>
      <c r="M136" s="1" t="s">
        <v>659</v>
      </c>
      <c r="N136" s="2">
        <v>44988</v>
      </c>
      <c r="O136" s="3"/>
      <c r="P136" s="4">
        <v>45124</v>
      </c>
      <c r="Q136" s="3">
        <f t="shared" si="2"/>
        <v>88</v>
      </c>
      <c r="R136" s="3">
        <f>NETWORKDAYS(N136,P136,AL136:AO136:AP136:AQ136:AR136:AS136:AT136:AU136:AV136:AW136:AX136:AY136)</f>
        <v>89</v>
      </c>
      <c r="S136" s="25" t="s">
        <v>139</v>
      </c>
      <c r="T136" s="1"/>
      <c r="U136" s="2"/>
      <c r="V136" s="1"/>
      <c r="W136" s="1"/>
      <c r="X136" s="1"/>
      <c r="Y136" s="1"/>
      <c r="Z136" s="14"/>
      <c r="AA136" s="14"/>
      <c r="AB136" s="14"/>
      <c r="AC136" s="14"/>
      <c r="AD136" s="14"/>
      <c r="AE136" s="14"/>
      <c r="AF136" s="14"/>
      <c r="AG136" s="14"/>
      <c r="AH136" s="14"/>
      <c r="AI136" s="14"/>
      <c r="AJ136" s="14"/>
      <c r="AK136" s="14"/>
      <c r="AL136" s="10">
        <v>44935</v>
      </c>
      <c r="AM136" s="10">
        <v>45005</v>
      </c>
      <c r="AN136" s="10">
        <v>45022</v>
      </c>
      <c r="AO136" s="10">
        <v>45023</v>
      </c>
      <c r="AP136" s="10">
        <v>45047</v>
      </c>
      <c r="AQ136" s="10">
        <v>45068</v>
      </c>
      <c r="AR136" s="10">
        <v>45089</v>
      </c>
      <c r="AS136" s="10">
        <v>45096</v>
      </c>
      <c r="AT136" s="10">
        <v>45110</v>
      </c>
      <c r="AU136" s="10">
        <v>45127</v>
      </c>
      <c r="AV136" s="10">
        <v>45145</v>
      </c>
      <c r="AW136" s="10">
        <v>45159</v>
      </c>
      <c r="AX136" s="10">
        <v>45215</v>
      </c>
      <c r="AY136" s="10">
        <v>45236</v>
      </c>
    </row>
    <row r="137" spans="1:51" ht="45" x14ac:dyDescent="0.25">
      <c r="A137" s="1" t="s">
        <v>26</v>
      </c>
      <c r="B137" s="1" t="s">
        <v>27</v>
      </c>
      <c r="C137" s="1" t="s">
        <v>121</v>
      </c>
      <c r="D137" s="1" t="s">
        <v>660</v>
      </c>
      <c r="E137" s="1" t="s">
        <v>269</v>
      </c>
      <c r="F137" s="1" t="s">
        <v>31</v>
      </c>
      <c r="G137" s="1" t="s">
        <v>661</v>
      </c>
      <c r="H137" s="1" t="s">
        <v>380</v>
      </c>
      <c r="I137" s="1" t="s">
        <v>34</v>
      </c>
      <c r="J137" s="1" t="s">
        <v>48</v>
      </c>
      <c r="K137" s="1" t="s">
        <v>36</v>
      </c>
      <c r="L137" s="1">
        <v>30</v>
      </c>
      <c r="M137" s="1" t="s">
        <v>662</v>
      </c>
      <c r="N137" s="2">
        <v>44988</v>
      </c>
      <c r="O137" s="3">
        <v>20232110081741</v>
      </c>
      <c r="P137" s="4">
        <v>45042</v>
      </c>
      <c r="Q137" s="3">
        <f t="shared" si="2"/>
        <v>35</v>
      </c>
      <c r="R137" s="3">
        <f>NETWORKDAYS(N137,P137,AL137:AO137:AP137:AQ137:AR137:AS137:AT137:AU137:AV137:AW137:AX137:AY137)</f>
        <v>36</v>
      </c>
      <c r="S137" s="23" t="s">
        <v>38</v>
      </c>
      <c r="T137" s="1" t="s">
        <v>663</v>
      </c>
      <c r="U137" s="2">
        <v>45042</v>
      </c>
      <c r="V137" s="1" t="s">
        <v>40</v>
      </c>
      <c r="W137" s="1" t="s">
        <v>41</v>
      </c>
      <c r="X137" s="1" t="s">
        <v>42</v>
      </c>
      <c r="Y137" s="1" t="s">
        <v>42</v>
      </c>
      <c r="Z137" s="14"/>
      <c r="AA137" s="14"/>
      <c r="AB137" s="14"/>
      <c r="AC137" s="14"/>
      <c r="AD137" s="14"/>
      <c r="AE137" s="14"/>
      <c r="AF137" s="14"/>
      <c r="AG137" s="14"/>
      <c r="AH137" s="14"/>
      <c r="AI137" s="14"/>
      <c r="AJ137" s="14"/>
      <c r="AK137" s="14"/>
      <c r="AL137" s="10">
        <v>44935</v>
      </c>
      <c r="AM137" s="10">
        <v>45005</v>
      </c>
      <c r="AN137" s="10">
        <v>45022</v>
      </c>
      <c r="AO137" s="10">
        <v>45023</v>
      </c>
      <c r="AP137" s="10">
        <v>45047</v>
      </c>
      <c r="AQ137" s="10">
        <v>45068</v>
      </c>
      <c r="AR137" s="10">
        <v>45089</v>
      </c>
      <c r="AS137" s="10">
        <v>45096</v>
      </c>
      <c r="AT137" s="10">
        <v>45110</v>
      </c>
      <c r="AU137" s="10">
        <v>45127</v>
      </c>
      <c r="AV137" s="10">
        <v>45145</v>
      </c>
      <c r="AW137" s="10">
        <v>45159</v>
      </c>
      <c r="AX137" s="10">
        <v>45215</v>
      </c>
      <c r="AY137" s="10">
        <v>45236</v>
      </c>
    </row>
    <row r="138" spans="1:51" ht="45" x14ac:dyDescent="0.25">
      <c r="A138" s="1" t="s">
        <v>26</v>
      </c>
      <c r="B138" s="1" t="s">
        <v>27</v>
      </c>
      <c r="C138" s="1" t="s">
        <v>95</v>
      </c>
      <c r="D138" s="1" t="s">
        <v>305</v>
      </c>
      <c r="E138" s="1" t="s">
        <v>80</v>
      </c>
      <c r="F138" s="1" t="s">
        <v>31</v>
      </c>
      <c r="G138" s="1" t="s">
        <v>257</v>
      </c>
      <c r="H138" s="1" t="s">
        <v>63</v>
      </c>
      <c r="I138" s="1" t="s">
        <v>34</v>
      </c>
      <c r="J138" s="1" t="s">
        <v>64</v>
      </c>
      <c r="K138" s="1" t="s">
        <v>36</v>
      </c>
      <c r="L138" s="1">
        <v>30</v>
      </c>
      <c r="M138" s="1" t="s">
        <v>664</v>
      </c>
      <c r="N138" s="2">
        <v>44988</v>
      </c>
      <c r="O138" s="3" t="s">
        <v>665</v>
      </c>
      <c r="P138" s="4">
        <v>45028</v>
      </c>
      <c r="Q138" s="3">
        <f t="shared" si="2"/>
        <v>25</v>
      </c>
      <c r="R138" s="3">
        <f>NETWORKDAYS(N138,P138,AL138:AO138:AP138:AQ138:AR138:AS138:AT138:AU138:AV138:AW138:AX138:AY138)</f>
        <v>26</v>
      </c>
      <c r="S138" s="24" t="s">
        <v>50</v>
      </c>
      <c r="T138" s="1"/>
      <c r="U138" s="2">
        <v>45028</v>
      </c>
      <c r="V138" s="1" t="s">
        <v>40</v>
      </c>
      <c r="W138" s="1" t="s">
        <v>41</v>
      </c>
      <c r="X138" s="1" t="s">
        <v>42</v>
      </c>
      <c r="Y138" s="1" t="s">
        <v>666</v>
      </c>
      <c r="Z138" s="14"/>
      <c r="AA138" s="14"/>
      <c r="AB138" s="14"/>
      <c r="AC138" s="14"/>
      <c r="AD138" s="14"/>
      <c r="AE138" s="14"/>
      <c r="AF138" s="14"/>
      <c r="AG138" s="14"/>
      <c r="AH138" s="14"/>
      <c r="AI138" s="14"/>
      <c r="AJ138" s="14"/>
      <c r="AK138" s="14"/>
      <c r="AL138" s="10">
        <v>44935</v>
      </c>
      <c r="AM138" s="10">
        <v>45005</v>
      </c>
      <c r="AN138" s="10">
        <v>45022</v>
      </c>
      <c r="AO138" s="10">
        <v>45023</v>
      </c>
      <c r="AP138" s="10">
        <v>45047</v>
      </c>
      <c r="AQ138" s="10">
        <v>45068</v>
      </c>
      <c r="AR138" s="10">
        <v>45089</v>
      </c>
      <c r="AS138" s="10">
        <v>45096</v>
      </c>
      <c r="AT138" s="10">
        <v>45110</v>
      </c>
      <c r="AU138" s="10">
        <v>45127</v>
      </c>
      <c r="AV138" s="10">
        <v>45145</v>
      </c>
      <c r="AW138" s="10">
        <v>45159</v>
      </c>
      <c r="AX138" s="10">
        <v>45215</v>
      </c>
      <c r="AY138" s="10">
        <v>45236</v>
      </c>
    </row>
    <row r="139" spans="1:51" ht="56.25" x14ac:dyDescent="0.25">
      <c r="A139" s="1" t="s">
        <v>26</v>
      </c>
      <c r="B139" s="1" t="s">
        <v>195</v>
      </c>
      <c r="C139" s="1" t="s">
        <v>411</v>
      </c>
      <c r="D139" s="1" t="s">
        <v>604</v>
      </c>
      <c r="E139" s="1" t="s">
        <v>269</v>
      </c>
      <c r="F139" s="1" t="s">
        <v>31</v>
      </c>
      <c r="G139" s="1" t="s">
        <v>667</v>
      </c>
      <c r="H139" s="1" t="s">
        <v>47</v>
      </c>
      <c r="I139" s="1" t="s">
        <v>34</v>
      </c>
      <c r="J139" s="1" t="s">
        <v>48</v>
      </c>
      <c r="K139" s="1" t="s">
        <v>36</v>
      </c>
      <c r="L139" s="1">
        <v>30</v>
      </c>
      <c r="M139" s="1" t="s">
        <v>668</v>
      </c>
      <c r="N139" s="2">
        <v>44988</v>
      </c>
      <c r="O139" s="3" t="s">
        <v>669</v>
      </c>
      <c r="P139" s="4">
        <v>44998</v>
      </c>
      <c r="Q139" s="3">
        <f t="shared" si="2"/>
        <v>6</v>
      </c>
      <c r="R139" s="3">
        <f>NETWORKDAYS(N139,P139,AL139:AO139:AP139:AQ139:AR139:AS139:AT139:AU139:AV139:AW139:AX139:AY139)</f>
        <v>7</v>
      </c>
      <c r="S139" s="24" t="s">
        <v>50</v>
      </c>
      <c r="T139" s="1" t="s">
        <v>670</v>
      </c>
      <c r="U139" s="2">
        <v>45000</v>
      </c>
      <c r="V139" s="1" t="s">
        <v>40</v>
      </c>
      <c r="W139" s="1" t="s">
        <v>41</v>
      </c>
      <c r="X139" s="1" t="s">
        <v>42</v>
      </c>
      <c r="Y139" s="1" t="s">
        <v>42</v>
      </c>
      <c r="Z139" s="14"/>
      <c r="AA139" s="14"/>
      <c r="AB139" s="14"/>
      <c r="AC139" s="14"/>
      <c r="AD139" s="14"/>
      <c r="AE139" s="14"/>
      <c r="AF139" s="14"/>
      <c r="AG139" s="14"/>
      <c r="AH139" s="14"/>
      <c r="AI139" s="14"/>
      <c r="AJ139" s="14"/>
      <c r="AK139" s="14"/>
      <c r="AL139" s="10">
        <v>44935</v>
      </c>
      <c r="AM139" s="10">
        <v>45005</v>
      </c>
      <c r="AN139" s="10">
        <v>45022</v>
      </c>
      <c r="AO139" s="10">
        <v>45023</v>
      </c>
      <c r="AP139" s="10">
        <v>45047</v>
      </c>
      <c r="AQ139" s="10">
        <v>45068</v>
      </c>
      <c r="AR139" s="10">
        <v>45089</v>
      </c>
      <c r="AS139" s="10">
        <v>45096</v>
      </c>
      <c r="AT139" s="10">
        <v>45110</v>
      </c>
      <c r="AU139" s="10">
        <v>45127</v>
      </c>
      <c r="AV139" s="10">
        <v>45145</v>
      </c>
      <c r="AW139" s="10">
        <v>45159</v>
      </c>
      <c r="AX139" s="10">
        <v>45215</v>
      </c>
      <c r="AY139" s="10">
        <v>45236</v>
      </c>
    </row>
    <row r="140" spans="1:51" ht="45" x14ac:dyDescent="0.25">
      <c r="A140" s="1" t="s">
        <v>26</v>
      </c>
      <c r="B140" s="1" t="s">
        <v>27</v>
      </c>
      <c r="C140" s="1" t="s">
        <v>164</v>
      </c>
      <c r="D140" s="1" t="s">
        <v>671</v>
      </c>
      <c r="E140" s="1" t="s">
        <v>80</v>
      </c>
      <c r="F140" s="1" t="s">
        <v>75</v>
      </c>
      <c r="G140" s="1" t="s">
        <v>672</v>
      </c>
      <c r="H140" s="1" t="s">
        <v>380</v>
      </c>
      <c r="I140" s="1" t="s">
        <v>34</v>
      </c>
      <c r="J140" s="1" t="s">
        <v>48</v>
      </c>
      <c r="K140" s="1" t="s">
        <v>55</v>
      </c>
      <c r="L140" s="1">
        <v>15</v>
      </c>
      <c r="M140" s="1" t="s">
        <v>673</v>
      </c>
      <c r="N140" s="2">
        <v>44988</v>
      </c>
      <c r="O140" s="3" t="s">
        <v>674</v>
      </c>
      <c r="P140" s="4">
        <v>45027</v>
      </c>
      <c r="Q140" s="3">
        <f t="shared" si="2"/>
        <v>24</v>
      </c>
      <c r="R140" s="3">
        <f>NETWORKDAYS(N140,P140,AL140:AO140:AP140:AQ140:AR140:AS140:AT140:AU140:AV140:AW140:AX140:AY140)</f>
        <v>25</v>
      </c>
      <c r="S140" s="23" t="s">
        <v>38</v>
      </c>
      <c r="T140" s="1" t="s">
        <v>675</v>
      </c>
      <c r="U140" s="2" t="s">
        <v>42</v>
      </c>
      <c r="V140" s="2" t="s">
        <v>58</v>
      </c>
      <c r="W140" s="1" t="s">
        <v>42</v>
      </c>
      <c r="X140" s="1" t="s">
        <v>42</v>
      </c>
      <c r="Y140" s="1" t="s">
        <v>676</v>
      </c>
      <c r="Z140" s="14"/>
      <c r="AA140" s="14"/>
      <c r="AB140" s="14"/>
      <c r="AC140" s="14"/>
      <c r="AD140" s="14"/>
      <c r="AE140" s="14"/>
      <c r="AF140" s="14"/>
      <c r="AG140" s="14"/>
      <c r="AH140" s="14"/>
      <c r="AI140" s="14"/>
      <c r="AJ140" s="14"/>
      <c r="AK140" s="14"/>
      <c r="AL140" s="10">
        <v>44935</v>
      </c>
      <c r="AM140" s="10">
        <v>45005</v>
      </c>
      <c r="AN140" s="10">
        <v>45022</v>
      </c>
      <c r="AO140" s="10">
        <v>45023</v>
      </c>
      <c r="AP140" s="10">
        <v>45047</v>
      </c>
      <c r="AQ140" s="10">
        <v>45068</v>
      </c>
      <c r="AR140" s="10">
        <v>45089</v>
      </c>
      <c r="AS140" s="10">
        <v>45096</v>
      </c>
      <c r="AT140" s="10">
        <v>45110</v>
      </c>
      <c r="AU140" s="10">
        <v>45127</v>
      </c>
      <c r="AV140" s="10">
        <v>45145</v>
      </c>
      <c r="AW140" s="10">
        <v>45159</v>
      </c>
      <c r="AX140" s="10">
        <v>45215</v>
      </c>
      <c r="AY140" s="10">
        <v>45236</v>
      </c>
    </row>
    <row r="141" spans="1:51" ht="56.25" x14ac:dyDescent="0.25">
      <c r="A141" s="1" t="s">
        <v>26</v>
      </c>
      <c r="B141" s="1" t="s">
        <v>27</v>
      </c>
      <c r="C141" s="1" t="s">
        <v>121</v>
      </c>
      <c r="D141" s="1" t="s">
        <v>677</v>
      </c>
      <c r="E141" s="1" t="s">
        <v>80</v>
      </c>
      <c r="F141" s="1" t="s">
        <v>106</v>
      </c>
      <c r="G141" s="1" t="s">
        <v>678</v>
      </c>
      <c r="H141" s="1" t="s">
        <v>679</v>
      </c>
      <c r="I141" s="1" t="s">
        <v>34</v>
      </c>
      <c r="J141" s="1" t="s">
        <v>35</v>
      </c>
      <c r="K141" s="1" t="s">
        <v>55</v>
      </c>
      <c r="L141" s="1">
        <v>15</v>
      </c>
      <c r="M141" s="1" t="s">
        <v>680</v>
      </c>
      <c r="N141" s="2">
        <v>44988</v>
      </c>
      <c r="O141" s="3">
        <v>20233000079501</v>
      </c>
      <c r="P141" s="4">
        <v>44991</v>
      </c>
      <c r="Q141" s="3">
        <f t="shared" si="2"/>
        <v>1</v>
      </c>
      <c r="R141" s="3">
        <f>NETWORKDAYS(N141,P141,AL141:AO141:AP141:AQ141:AR141:AS141:AT141:AU141:AV141:AW141:AX141:AY141)</f>
        <v>2</v>
      </c>
      <c r="S141" s="24" t="s">
        <v>50</v>
      </c>
      <c r="T141" s="1" t="s">
        <v>681</v>
      </c>
      <c r="U141" s="2">
        <v>44991</v>
      </c>
      <c r="V141" s="1" t="s">
        <v>40</v>
      </c>
      <c r="W141" s="1" t="s">
        <v>41</v>
      </c>
      <c r="X141" s="1" t="s">
        <v>42</v>
      </c>
      <c r="Y141" s="1" t="s">
        <v>42</v>
      </c>
      <c r="Z141" s="14"/>
      <c r="AA141" s="14"/>
      <c r="AB141" s="14"/>
      <c r="AC141" s="14"/>
      <c r="AD141" s="14"/>
      <c r="AE141" s="14"/>
      <c r="AF141" s="14"/>
      <c r="AG141" s="14"/>
      <c r="AH141" s="14"/>
      <c r="AI141" s="14"/>
      <c r="AJ141" s="14"/>
      <c r="AK141" s="14"/>
      <c r="AL141" s="10">
        <v>44935</v>
      </c>
      <c r="AM141" s="10">
        <v>45005</v>
      </c>
      <c r="AN141" s="10">
        <v>45022</v>
      </c>
      <c r="AO141" s="10">
        <v>45023</v>
      </c>
      <c r="AP141" s="10">
        <v>45047</v>
      </c>
      <c r="AQ141" s="10">
        <v>45068</v>
      </c>
      <c r="AR141" s="10">
        <v>45089</v>
      </c>
      <c r="AS141" s="10">
        <v>45096</v>
      </c>
      <c r="AT141" s="10">
        <v>45110</v>
      </c>
      <c r="AU141" s="10">
        <v>45127</v>
      </c>
      <c r="AV141" s="10">
        <v>45145</v>
      </c>
      <c r="AW141" s="10">
        <v>45159</v>
      </c>
      <c r="AX141" s="10">
        <v>45215</v>
      </c>
      <c r="AY141" s="10">
        <v>45236</v>
      </c>
    </row>
    <row r="142" spans="1:51" ht="45" x14ac:dyDescent="0.25">
      <c r="A142" s="1" t="s">
        <v>26</v>
      </c>
      <c r="B142" s="1" t="s">
        <v>27</v>
      </c>
      <c r="C142" s="1" t="s">
        <v>60</v>
      </c>
      <c r="D142" s="1" t="s">
        <v>682</v>
      </c>
      <c r="E142" s="1" t="s">
        <v>80</v>
      </c>
      <c r="F142" s="1" t="s">
        <v>31</v>
      </c>
      <c r="G142" s="1" t="s">
        <v>683</v>
      </c>
      <c r="H142" s="1" t="s">
        <v>380</v>
      </c>
      <c r="I142" s="1" t="s">
        <v>34</v>
      </c>
      <c r="J142" s="1" t="s">
        <v>48</v>
      </c>
      <c r="K142" s="1" t="s">
        <v>36</v>
      </c>
      <c r="L142" s="1">
        <v>30</v>
      </c>
      <c r="M142" s="1" t="s">
        <v>684</v>
      </c>
      <c r="N142" s="2">
        <v>44988</v>
      </c>
      <c r="O142" s="3">
        <v>20232110081471</v>
      </c>
      <c r="P142" s="4">
        <v>45042</v>
      </c>
      <c r="Q142" s="3">
        <f t="shared" si="2"/>
        <v>35</v>
      </c>
      <c r="R142" s="3">
        <f>NETWORKDAYS(N142,P142,AL142:AO142:AP142:AQ142:AR142:AS142:AT142:AU142:AV142:AW142:AX142:AY142)</f>
        <v>36</v>
      </c>
      <c r="S142" s="23" t="s">
        <v>38</v>
      </c>
      <c r="T142" s="1" t="s">
        <v>685</v>
      </c>
      <c r="U142" s="2">
        <v>45042</v>
      </c>
      <c r="V142" s="1" t="s">
        <v>40</v>
      </c>
      <c r="W142" s="1" t="s">
        <v>41</v>
      </c>
      <c r="X142" s="1" t="s">
        <v>42</v>
      </c>
      <c r="Y142" s="1" t="s">
        <v>42</v>
      </c>
      <c r="Z142" s="14"/>
      <c r="AA142" s="14"/>
      <c r="AB142" s="14"/>
      <c r="AC142" s="14"/>
      <c r="AD142" s="14"/>
      <c r="AE142" s="14"/>
      <c r="AF142" s="14"/>
      <c r="AG142" s="14"/>
      <c r="AH142" s="14"/>
      <c r="AI142" s="14"/>
      <c r="AJ142" s="14"/>
      <c r="AK142" s="14"/>
      <c r="AL142" s="10">
        <v>44935</v>
      </c>
      <c r="AM142" s="10">
        <v>45005</v>
      </c>
      <c r="AN142" s="10">
        <v>45022</v>
      </c>
      <c r="AO142" s="10">
        <v>45023</v>
      </c>
      <c r="AP142" s="10">
        <v>45047</v>
      </c>
      <c r="AQ142" s="10">
        <v>45068</v>
      </c>
      <c r="AR142" s="10">
        <v>45089</v>
      </c>
      <c r="AS142" s="10">
        <v>45096</v>
      </c>
      <c r="AT142" s="10">
        <v>45110</v>
      </c>
      <c r="AU142" s="10">
        <v>45127</v>
      </c>
      <c r="AV142" s="10">
        <v>45145</v>
      </c>
      <c r="AW142" s="10">
        <v>45159</v>
      </c>
      <c r="AX142" s="10">
        <v>45215</v>
      </c>
      <c r="AY142" s="10">
        <v>45236</v>
      </c>
    </row>
    <row r="143" spans="1:51" ht="45" x14ac:dyDescent="0.25">
      <c r="A143" s="1" t="s">
        <v>26</v>
      </c>
      <c r="B143" s="1" t="s">
        <v>27</v>
      </c>
      <c r="C143" s="1" t="s">
        <v>217</v>
      </c>
      <c r="D143" s="1" t="s">
        <v>434</v>
      </c>
      <c r="E143" s="1" t="s">
        <v>80</v>
      </c>
      <c r="F143" s="1" t="s">
        <v>310</v>
      </c>
      <c r="G143" s="1" t="s">
        <v>686</v>
      </c>
      <c r="H143" s="1" t="s">
        <v>449</v>
      </c>
      <c r="I143" s="1" t="s">
        <v>34</v>
      </c>
      <c r="J143" s="1" t="s">
        <v>64</v>
      </c>
      <c r="K143" s="1" t="s">
        <v>55</v>
      </c>
      <c r="L143" s="1">
        <v>15</v>
      </c>
      <c r="M143" s="1" t="s">
        <v>687</v>
      </c>
      <c r="N143" s="2">
        <v>44988</v>
      </c>
      <c r="O143" s="3" t="s">
        <v>688</v>
      </c>
      <c r="P143" s="4">
        <v>45034</v>
      </c>
      <c r="Q143" s="3">
        <f t="shared" si="2"/>
        <v>29</v>
      </c>
      <c r="R143" s="3">
        <f>NETWORKDAYS(N143,P143,AL143:AO143:AP143:AQ143:AR143:AS143:AT143:AU143:AV143:AW143:AX143:AY143)</f>
        <v>30</v>
      </c>
      <c r="S143" s="23" t="s">
        <v>38</v>
      </c>
      <c r="T143" s="1" t="s">
        <v>689</v>
      </c>
      <c r="U143" s="2" t="s">
        <v>42</v>
      </c>
      <c r="V143" s="1" t="s">
        <v>58</v>
      </c>
      <c r="W143" s="1" t="s">
        <v>41</v>
      </c>
      <c r="X143" s="1" t="s">
        <v>42</v>
      </c>
      <c r="Y143" s="1" t="s">
        <v>676</v>
      </c>
      <c r="Z143" s="14"/>
      <c r="AA143" s="14"/>
      <c r="AB143" s="14"/>
      <c r="AC143" s="14"/>
      <c r="AD143" s="14"/>
      <c r="AE143" s="14"/>
      <c r="AF143" s="14"/>
      <c r="AG143" s="14"/>
      <c r="AH143" s="14"/>
      <c r="AI143" s="14"/>
      <c r="AJ143" s="14"/>
      <c r="AK143" s="14"/>
      <c r="AL143" s="10">
        <v>44935</v>
      </c>
      <c r="AM143" s="10">
        <v>45005</v>
      </c>
      <c r="AN143" s="10">
        <v>45022</v>
      </c>
      <c r="AO143" s="10">
        <v>45023</v>
      </c>
      <c r="AP143" s="10">
        <v>45047</v>
      </c>
      <c r="AQ143" s="10">
        <v>45068</v>
      </c>
      <c r="AR143" s="10">
        <v>45089</v>
      </c>
      <c r="AS143" s="10">
        <v>45096</v>
      </c>
      <c r="AT143" s="10">
        <v>45110</v>
      </c>
      <c r="AU143" s="10">
        <v>45127</v>
      </c>
      <c r="AV143" s="10">
        <v>45145</v>
      </c>
      <c r="AW143" s="10">
        <v>45159</v>
      </c>
      <c r="AX143" s="10">
        <v>45215</v>
      </c>
      <c r="AY143" s="10">
        <v>45236</v>
      </c>
    </row>
    <row r="144" spans="1:51" ht="45" x14ac:dyDescent="0.25">
      <c r="A144" s="1" t="s">
        <v>26</v>
      </c>
      <c r="B144" s="1" t="s">
        <v>27</v>
      </c>
      <c r="C144" s="1" t="s">
        <v>126</v>
      </c>
      <c r="D144" s="1" t="s">
        <v>690</v>
      </c>
      <c r="E144" s="1" t="s">
        <v>80</v>
      </c>
      <c r="F144" s="1" t="s">
        <v>75</v>
      </c>
      <c r="G144" s="1" t="s">
        <v>691</v>
      </c>
      <c r="H144" s="1" t="s">
        <v>380</v>
      </c>
      <c r="I144" s="1" t="s">
        <v>34</v>
      </c>
      <c r="J144" s="1" t="s">
        <v>48</v>
      </c>
      <c r="K144" s="1" t="s">
        <v>55</v>
      </c>
      <c r="L144" s="1">
        <v>15</v>
      </c>
      <c r="M144" s="1" t="s">
        <v>692</v>
      </c>
      <c r="N144" s="2">
        <v>44988</v>
      </c>
      <c r="O144" s="3">
        <v>20232110081431</v>
      </c>
      <c r="P144" s="4">
        <v>45033</v>
      </c>
      <c r="Q144" s="3">
        <f t="shared" si="2"/>
        <v>28</v>
      </c>
      <c r="R144" s="3">
        <f>NETWORKDAYS(N144,P144,AL144:AO144:AP144:AQ144:AR144:AS144:AT144:AU144:AV144:AW144:AX144:AY144)</f>
        <v>29</v>
      </c>
      <c r="S144" s="23" t="s">
        <v>38</v>
      </c>
      <c r="T144" s="1" t="s">
        <v>693</v>
      </c>
      <c r="U144" s="2">
        <v>45033</v>
      </c>
      <c r="V144" s="1" t="s">
        <v>40</v>
      </c>
      <c r="W144" s="1" t="s">
        <v>41</v>
      </c>
      <c r="X144" s="1" t="s">
        <v>42</v>
      </c>
      <c r="Y144" s="1" t="s">
        <v>42</v>
      </c>
      <c r="Z144" s="14"/>
      <c r="AA144" s="14"/>
      <c r="AB144" s="14"/>
      <c r="AC144" s="14"/>
      <c r="AD144" s="14"/>
      <c r="AE144" s="14"/>
      <c r="AF144" s="14"/>
      <c r="AG144" s="14"/>
      <c r="AH144" s="14"/>
      <c r="AI144" s="14"/>
      <c r="AJ144" s="14"/>
      <c r="AK144" s="14"/>
      <c r="AL144" s="10">
        <v>44935</v>
      </c>
      <c r="AM144" s="10">
        <v>45005</v>
      </c>
      <c r="AN144" s="10">
        <v>45022</v>
      </c>
      <c r="AO144" s="10">
        <v>45023</v>
      </c>
      <c r="AP144" s="10">
        <v>45047</v>
      </c>
      <c r="AQ144" s="10">
        <v>45068</v>
      </c>
      <c r="AR144" s="10">
        <v>45089</v>
      </c>
      <c r="AS144" s="10">
        <v>45096</v>
      </c>
      <c r="AT144" s="10">
        <v>45110</v>
      </c>
      <c r="AU144" s="10">
        <v>45127</v>
      </c>
      <c r="AV144" s="10">
        <v>45145</v>
      </c>
      <c r="AW144" s="10">
        <v>45159</v>
      </c>
      <c r="AX144" s="10">
        <v>45215</v>
      </c>
      <c r="AY144" s="10">
        <v>45236</v>
      </c>
    </row>
    <row r="145" spans="1:51" ht="45" x14ac:dyDescent="0.25">
      <c r="A145" s="1" t="s">
        <v>26</v>
      </c>
      <c r="B145" s="1" t="s">
        <v>27</v>
      </c>
      <c r="C145" s="1" t="s">
        <v>644</v>
      </c>
      <c r="D145" s="1" t="s">
        <v>694</v>
      </c>
      <c r="E145" s="1" t="s">
        <v>53</v>
      </c>
      <c r="F145" s="1" t="s">
        <v>31</v>
      </c>
      <c r="G145" s="1" t="s">
        <v>695</v>
      </c>
      <c r="H145" s="1" t="s">
        <v>128</v>
      </c>
      <c r="I145" s="1" t="s">
        <v>34</v>
      </c>
      <c r="J145" s="1" t="s">
        <v>129</v>
      </c>
      <c r="K145" s="1" t="s">
        <v>55</v>
      </c>
      <c r="L145" s="1">
        <v>15</v>
      </c>
      <c r="M145" s="1" t="s">
        <v>696</v>
      </c>
      <c r="N145" s="2">
        <v>44988</v>
      </c>
      <c r="O145" s="3">
        <v>20232140084431</v>
      </c>
      <c r="P145" s="4">
        <v>45070</v>
      </c>
      <c r="Q145" s="3">
        <f t="shared" si="2"/>
        <v>53</v>
      </c>
      <c r="R145" s="3">
        <f>NETWORKDAYS(N145,P145,AL145:AO145:AP145:AQ145:AR145:AS145:AT145:AU145:AV145:AW145:AX145:AY145)</f>
        <v>54</v>
      </c>
      <c r="S145" s="23" t="s">
        <v>38</v>
      </c>
      <c r="T145" s="1" t="s">
        <v>697</v>
      </c>
      <c r="U145" s="2"/>
      <c r="V145" s="1"/>
      <c r="W145" s="1"/>
      <c r="X145" s="1"/>
      <c r="Y145" s="1"/>
      <c r="Z145" s="14"/>
      <c r="AA145" s="14"/>
      <c r="AB145" s="14"/>
      <c r="AC145" s="14"/>
      <c r="AD145" s="14"/>
      <c r="AE145" s="14"/>
      <c r="AF145" s="14"/>
      <c r="AG145" s="14"/>
      <c r="AH145" s="14"/>
      <c r="AI145" s="14"/>
      <c r="AJ145" s="14"/>
      <c r="AK145" s="14"/>
      <c r="AL145" s="10">
        <v>44935</v>
      </c>
      <c r="AM145" s="10">
        <v>45005</v>
      </c>
      <c r="AN145" s="10">
        <v>45022</v>
      </c>
      <c r="AO145" s="10">
        <v>45023</v>
      </c>
      <c r="AP145" s="10">
        <v>45047</v>
      </c>
      <c r="AQ145" s="10">
        <v>45068</v>
      </c>
      <c r="AR145" s="10">
        <v>45089</v>
      </c>
      <c r="AS145" s="10">
        <v>45096</v>
      </c>
      <c r="AT145" s="10">
        <v>45110</v>
      </c>
      <c r="AU145" s="10">
        <v>45127</v>
      </c>
      <c r="AV145" s="10">
        <v>45145</v>
      </c>
      <c r="AW145" s="10">
        <v>45159</v>
      </c>
      <c r="AX145" s="10">
        <v>45215</v>
      </c>
      <c r="AY145" s="10">
        <v>45236</v>
      </c>
    </row>
    <row r="146" spans="1:51" ht="56.25" x14ac:dyDescent="0.25">
      <c r="A146" s="1" t="s">
        <v>26</v>
      </c>
      <c r="B146" s="1" t="s">
        <v>27</v>
      </c>
      <c r="C146" s="1" t="s">
        <v>95</v>
      </c>
      <c r="D146" s="1" t="s">
        <v>698</v>
      </c>
      <c r="E146" s="1" t="s">
        <v>269</v>
      </c>
      <c r="F146" s="1" t="s">
        <v>75</v>
      </c>
      <c r="G146" s="1" t="s">
        <v>699</v>
      </c>
      <c r="H146" s="1" t="s">
        <v>700</v>
      </c>
      <c r="I146" s="1" t="s">
        <v>34</v>
      </c>
      <c r="J146" s="1" t="s">
        <v>35</v>
      </c>
      <c r="K146" s="1" t="s">
        <v>55</v>
      </c>
      <c r="L146" s="1">
        <v>15</v>
      </c>
      <c r="M146" s="1" t="s">
        <v>701</v>
      </c>
      <c r="N146" s="2">
        <v>44988</v>
      </c>
      <c r="O146" s="3">
        <v>20232130081881</v>
      </c>
      <c r="P146" s="4">
        <v>45044</v>
      </c>
      <c r="Q146" s="3">
        <f t="shared" si="2"/>
        <v>37</v>
      </c>
      <c r="R146" s="3">
        <f>NETWORKDAYS(N146,P146,AL146:AO146:AP146:AQ146:AR146:AS146:AT146:AU146:AV146:AW146:AX146:AY146)</f>
        <v>38</v>
      </c>
      <c r="S146" s="23" t="s">
        <v>38</v>
      </c>
      <c r="T146" s="1" t="s">
        <v>702</v>
      </c>
      <c r="U146" s="2">
        <v>45051</v>
      </c>
      <c r="V146" s="1" t="s">
        <v>40</v>
      </c>
      <c r="W146" s="1" t="s">
        <v>41</v>
      </c>
      <c r="X146" s="1" t="s">
        <v>42</v>
      </c>
      <c r="Y146" s="1" t="s">
        <v>703</v>
      </c>
      <c r="Z146" s="14"/>
      <c r="AA146" s="14"/>
      <c r="AB146" s="14"/>
      <c r="AC146" s="14"/>
      <c r="AD146" s="14"/>
      <c r="AE146" s="14"/>
      <c r="AF146" s="14"/>
      <c r="AG146" s="14"/>
      <c r="AH146" s="14"/>
      <c r="AI146" s="14"/>
      <c r="AJ146" s="14"/>
      <c r="AK146" s="14"/>
      <c r="AL146" s="10">
        <v>44935</v>
      </c>
      <c r="AM146" s="10">
        <v>45005</v>
      </c>
      <c r="AN146" s="10">
        <v>45022</v>
      </c>
      <c r="AO146" s="10">
        <v>45023</v>
      </c>
      <c r="AP146" s="10">
        <v>45047</v>
      </c>
      <c r="AQ146" s="10">
        <v>45068</v>
      </c>
      <c r="AR146" s="10">
        <v>45089</v>
      </c>
      <c r="AS146" s="10">
        <v>45096</v>
      </c>
      <c r="AT146" s="10">
        <v>45110</v>
      </c>
      <c r="AU146" s="10">
        <v>45127</v>
      </c>
      <c r="AV146" s="10">
        <v>45145</v>
      </c>
      <c r="AW146" s="10">
        <v>45159</v>
      </c>
      <c r="AX146" s="10">
        <v>45215</v>
      </c>
      <c r="AY146" s="10">
        <v>45236</v>
      </c>
    </row>
    <row r="147" spans="1:51" ht="45" x14ac:dyDescent="0.25">
      <c r="A147" s="1" t="s">
        <v>26</v>
      </c>
      <c r="B147" s="1" t="s">
        <v>27</v>
      </c>
      <c r="C147" s="1" t="s">
        <v>196</v>
      </c>
      <c r="D147" s="1" t="s">
        <v>704</v>
      </c>
      <c r="E147" s="1" t="s">
        <v>269</v>
      </c>
      <c r="F147" s="1" t="s">
        <v>31</v>
      </c>
      <c r="G147" s="1" t="s">
        <v>705</v>
      </c>
      <c r="H147" s="1" t="s">
        <v>380</v>
      </c>
      <c r="I147" s="1" t="s">
        <v>34</v>
      </c>
      <c r="J147" s="1" t="s">
        <v>48</v>
      </c>
      <c r="K147" s="1" t="s">
        <v>36</v>
      </c>
      <c r="L147" s="1">
        <v>30</v>
      </c>
      <c r="M147" s="1" t="s">
        <v>706</v>
      </c>
      <c r="N147" s="2">
        <v>44988</v>
      </c>
      <c r="O147" s="3">
        <v>20232110080661</v>
      </c>
      <c r="P147" s="4">
        <v>45016</v>
      </c>
      <c r="Q147" s="3">
        <f t="shared" si="2"/>
        <v>19</v>
      </c>
      <c r="R147" s="3">
        <f>NETWORKDAYS(N147,P147,AL147:AO147:AP147:AQ147:AR147:AS147:AT147:AU147:AV147:AW147:AX147:AY147)</f>
        <v>20</v>
      </c>
      <c r="S147" s="24" t="s">
        <v>50</v>
      </c>
      <c r="T147" s="1" t="s">
        <v>707</v>
      </c>
      <c r="U147" s="2">
        <v>45114</v>
      </c>
      <c r="V147" s="1" t="s">
        <v>40</v>
      </c>
      <c r="W147" s="1" t="s">
        <v>41</v>
      </c>
      <c r="X147" s="1" t="s">
        <v>42</v>
      </c>
      <c r="Y147" s="1"/>
      <c r="Z147" s="14"/>
      <c r="AA147" s="14"/>
      <c r="AB147" s="14"/>
      <c r="AC147" s="14"/>
      <c r="AD147" s="14"/>
      <c r="AE147" s="14"/>
      <c r="AF147" s="14"/>
      <c r="AG147" s="14"/>
      <c r="AH147" s="14"/>
      <c r="AI147" s="14"/>
      <c r="AJ147" s="14"/>
      <c r="AK147" s="14"/>
      <c r="AL147" s="10">
        <v>44935</v>
      </c>
      <c r="AM147" s="10">
        <v>45005</v>
      </c>
      <c r="AN147" s="10">
        <v>45022</v>
      </c>
      <c r="AO147" s="10">
        <v>45023</v>
      </c>
      <c r="AP147" s="10">
        <v>45047</v>
      </c>
      <c r="AQ147" s="10">
        <v>45068</v>
      </c>
      <c r="AR147" s="10">
        <v>45089</v>
      </c>
      <c r="AS147" s="10">
        <v>45096</v>
      </c>
      <c r="AT147" s="10">
        <v>45110</v>
      </c>
      <c r="AU147" s="10">
        <v>45127</v>
      </c>
      <c r="AV147" s="10">
        <v>45145</v>
      </c>
      <c r="AW147" s="10">
        <v>45159</v>
      </c>
      <c r="AX147" s="10">
        <v>45215</v>
      </c>
      <c r="AY147" s="10">
        <v>45236</v>
      </c>
    </row>
    <row r="148" spans="1:51" ht="45" x14ac:dyDescent="0.25">
      <c r="A148" s="1" t="s">
        <v>26</v>
      </c>
      <c r="B148" s="1" t="s">
        <v>27</v>
      </c>
      <c r="C148" s="1" t="s">
        <v>85</v>
      </c>
      <c r="D148" s="1" t="s">
        <v>353</v>
      </c>
      <c r="E148" s="1" t="s">
        <v>53</v>
      </c>
      <c r="F148" s="1" t="s">
        <v>31</v>
      </c>
      <c r="G148" s="1" t="s">
        <v>708</v>
      </c>
      <c r="H148" s="5" t="s">
        <v>143</v>
      </c>
      <c r="I148" s="1" t="s">
        <v>34</v>
      </c>
      <c r="J148" s="1" t="s">
        <v>129</v>
      </c>
      <c r="K148" s="1" t="s">
        <v>36</v>
      </c>
      <c r="L148" s="1">
        <v>30</v>
      </c>
      <c r="M148" s="1" t="s">
        <v>709</v>
      </c>
      <c r="N148" s="2">
        <v>44988</v>
      </c>
      <c r="O148" s="3"/>
      <c r="P148" s="4">
        <v>45124</v>
      </c>
      <c r="Q148" s="3">
        <f t="shared" si="2"/>
        <v>88</v>
      </c>
      <c r="R148" s="3">
        <f>NETWORKDAYS(N148,P148,AL148:AO148:AP148:AQ148:AR148:AS148:AT148:AU148:AV148:AW148:AX148:AY148)</f>
        <v>89</v>
      </c>
      <c r="S148" s="25" t="s">
        <v>139</v>
      </c>
      <c r="T148" s="1"/>
      <c r="U148" s="2"/>
      <c r="V148" s="1"/>
      <c r="W148" s="1"/>
      <c r="X148" s="1"/>
      <c r="Y148" s="1"/>
      <c r="Z148" s="14"/>
      <c r="AA148" s="14"/>
      <c r="AB148" s="14"/>
      <c r="AC148" s="14"/>
      <c r="AD148" s="14"/>
      <c r="AE148" s="14"/>
      <c r="AF148" s="14"/>
      <c r="AG148" s="14"/>
      <c r="AH148" s="14"/>
      <c r="AI148" s="14"/>
      <c r="AJ148" s="14"/>
      <c r="AK148" s="14"/>
      <c r="AL148" s="10">
        <v>44935</v>
      </c>
      <c r="AM148" s="10">
        <v>45005</v>
      </c>
      <c r="AN148" s="10">
        <v>45022</v>
      </c>
      <c r="AO148" s="10">
        <v>45023</v>
      </c>
      <c r="AP148" s="10">
        <v>45047</v>
      </c>
      <c r="AQ148" s="10">
        <v>45068</v>
      </c>
      <c r="AR148" s="10">
        <v>45089</v>
      </c>
      <c r="AS148" s="10">
        <v>45096</v>
      </c>
      <c r="AT148" s="10">
        <v>45110</v>
      </c>
      <c r="AU148" s="10">
        <v>45127</v>
      </c>
      <c r="AV148" s="10">
        <v>45145</v>
      </c>
      <c r="AW148" s="10">
        <v>45159</v>
      </c>
      <c r="AX148" s="10">
        <v>45215</v>
      </c>
      <c r="AY148" s="10">
        <v>45236</v>
      </c>
    </row>
    <row r="149" spans="1:51" ht="45" x14ac:dyDescent="0.25">
      <c r="A149" s="1" t="s">
        <v>26</v>
      </c>
      <c r="B149" s="1" t="s">
        <v>27</v>
      </c>
      <c r="C149" s="1" t="s">
        <v>60</v>
      </c>
      <c r="D149" s="1" t="s">
        <v>240</v>
      </c>
      <c r="E149" s="1" t="s">
        <v>269</v>
      </c>
      <c r="F149" s="1" t="s">
        <v>75</v>
      </c>
      <c r="G149" s="1" t="s">
        <v>710</v>
      </c>
      <c r="H149" s="1" t="s">
        <v>47</v>
      </c>
      <c r="I149" s="1" t="s">
        <v>34</v>
      </c>
      <c r="J149" s="1" t="s">
        <v>48</v>
      </c>
      <c r="K149" s="1" t="s">
        <v>55</v>
      </c>
      <c r="L149" s="1">
        <v>15</v>
      </c>
      <c r="M149" s="1" t="s">
        <v>711</v>
      </c>
      <c r="N149" s="2">
        <v>44988</v>
      </c>
      <c r="O149" s="3" t="s">
        <v>42</v>
      </c>
      <c r="P149" s="4">
        <v>45000</v>
      </c>
      <c r="Q149" s="3">
        <f t="shared" si="2"/>
        <v>8</v>
      </c>
      <c r="R149" s="3">
        <f>NETWORKDAYS(N149,P149,AL149:AO149:AP149:AQ149:AR149:AS149:AT149:AU149:AV149:AW149:AX149:AY149)</f>
        <v>9</v>
      </c>
      <c r="S149" s="24" t="s">
        <v>50</v>
      </c>
      <c r="T149" s="1" t="s">
        <v>712</v>
      </c>
      <c r="U149" s="2" t="s">
        <v>42</v>
      </c>
      <c r="V149" s="1" t="s">
        <v>42</v>
      </c>
      <c r="W149" s="1" t="s">
        <v>42</v>
      </c>
      <c r="X149" s="1" t="s">
        <v>42</v>
      </c>
      <c r="Y149" s="1" t="s">
        <v>713</v>
      </c>
      <c r="Z149" s="14"/>
      <c r="AA149" s="14"/>
      <c r="AB149" s="14"/>
      <c r="AC149" s="14"/>
      <c r="AD149" s="14"/>
      <c r="AE149" s="14"/>
      <c r="AF149" s="14"/>
      <c r="AG149" s="14"/>
      <c r="AH149" s="14"/>
      <c r="AI149" s="14"/>
      <c r="AJ149" s="14"/>
      <c r="AK149" s="14"/>
      <c r="AL149" s="10">
        <v>44935</v>
      </c>
      <c r="AM149" s="10">
        <v>45005</v>
      </c>
      <c r="AN149" s="10">
        <v>45022</v>
      </c>
      <c r="AO149" s="10">
        <v>45023</v>
      </c>
      <c r="AP149" s="10">
        <v>45047</v>
      </c>
      <c r="AQ149" s="10">
        <v>45068</v>
      </c>
      <c r="AR149" s="10">
        <v>45089</v>
      </c>
      <c r="AS149" s="10">
        <v>45096</v>
      </c>
      <c r="AT149" s="10">
        <v>45110</v>
      </c>
      <c r="AU149" s="10">
        <v>45127</v>
      </c>
      <c r="AV149" s="10">
        <v>45145</v>
      </c>
      <c r="AW149" s="10">
        <v>45159</v>
      </c>
      <c r="AX149" s="10">
        <v>45215</v>
      </c>
      <c r="AY149" s="10">
        <v>45236</v>
      </c>
    </row>
    <row r="150" spans="1:51" ht="45" x14ac:dyDescent="0.25">
      <c r="A150" s="1" t="s">
        <v>26</v>
      </c>
      <c r="B150" s="1" t="s">
        <v>27</v>
      </c>
      <c r="C150" s="1" t="s">
        <v>43</v>
      </c>
      <c r="D150" s="1" t="s">
        <v>714</v>
      </c>
      <c r="E150" s="1" t="s">
        <v>269</v>
      </c>
      <c r="F150" s="1" t="s">
        <v>310</v>
      </c>
      <c r="G150" s="1" t="s">
        <v>715</v>
      </c>
      <c r="H150" s="1" t="s">
        <v>63</v>
      </c>
      <c r="I150" s="1" t="s">
        <v>34</v>
      </c>
      <c r="J150" s="1" t="s">
        <v>64</v>
      </c>
      <c r="K150" s="1" t="s">
        <v>55</v>
      </c>
      <c r="L150" s="1">
        <v>15</v>
      </c>
      <c r="M150" s="1" t="s">
        <v>716</v>
      </c>
      <c r="N150" s="2">
        <v>44991</v>
      </c>
      <c r="O150" s="3">
        <v>20232150082131</v>
      </c>
      <c r="P150" s="4">
        <v>45041</v>
      </c>
      <c r="Q150" s="3">
        <f t="shared" si="2"/>
        <v>33</v>
      </c>
      <c r="R150" s="3">
        <f>NETWORKDAYS(N150,P150,AL150:AO150:AP150:AQ150:AR150:AS150:AT150:AU150:AV150:AW150:AX150:AY150)</f>
        <v>34</v>
      </c>
      <c r="S150" s="23" t="s">
        <v>38</v>
      </c>
      <c r="T150" s="1" t="s">
        <v>717</v>
      </c>
      <c r="U150" s="2">
        <v>45111</v>
      </c>
      <c r="V150" s="1" t="s">
        <v>40</v>
      </c>
      <c r="W150" s="1" t="s">
        <v>41</v>
      </c>
      <c r="X150" s="1" t="s">
        <v>42</v>
      </c>
      <c r="Y150" s="1"/>
      <c r="AL150" s="10">
        <v>44935</v>
      </c>
      <c r="AM150" s="10">
        <v>45005</v>
      </c>
      <c r="AN150" s="10">
        <v>45022</v>
      </c>
      <c r="AO150" s="10">
        <v>45023</v>
      </c>
      <c r="AP150" s="10">
        <v>45047</v>
      </c>
      <c r="AQ150" s="10">
        <v>45068</v>
      </c>
      <c r="AR150" s="10">
        <v>45089</v>
      </c>
      <c r="AS150" s="10">
        <v>45096</v>
      </c>
      <c r="AT150" s="10">
        <v>45110</v>
      </c>
      <c r="AU150" s="10">
        <v>45127</v>
      </c>
      <c r="AV150" s="10">
        <v>45145</v>
      </c>
      <c r="AW150" s="10">
        <v>45159</v>
      </c>
      <c r="AX150" s="10">
        <v>45215</v>
      </c>
      <c r="AY150" s="10">
        <v>45236</v>
      </c>
    </row>
    <row r="151" spans="1:51" ht="45" x14ac:dyDescent="0.25">
      <c r="A151" s="1" t="s">
        <v>26</v>
      </c>
      <c r="B151" s="1" t="s">
        <v>27</v>
      </c>
      <c r="C151" s="1" t="s">
        <v>425</v>
      </c>
      <c r="D151" s="1" t="s">
        <v>635</v>
      </c>
      <c r="E151" s="1" t="s">
        <v>53</v>
      </c>
      <c r="F151" s="1" t="s">
        <v>31</v>
      </c>
      <c r="G151" s="1" t="s">
        <v>718</v>
      </c>
      <c r="H151" s="1" t="s">
        <v>63</v>
      </c>
      <c r="I151" s="1" t="s">
        <v>34</v>
      </c>
      <c r="J151" s="1" t="s">
        <v>64</v>
      </c>
      <c r="K151" s="1" t="s">
        <v>36</v>
      </c>
      <c r="L151" s="1">
        <v>30</v>
      </c>
      <c r="M151" s="1" t="s">
        <v>719</v>
      </c>
      <c r="N151" s="2">
        <v>44991</v>
      </c>
      <c r="O151" s="3">
        <v>20232150080691</v>
      </c>
      <c r="P151" s="4">
        <v>45020</v>
      </c>
      <c r="Q151" s="3">
        <f t="shared" si="2"/>
        <v>20</v>
      </c>
      <c r="R151" s="3">
        <f>NETWORKDAYS(N151,P151,AL151:AO151:AP151:AQ151:AR151:AS151:AT151:AU151:AV151:AW151:AX151:AY151)</f>
        <v>21</v>
      </c>
      <c r="S151" s="24" t="s">
        <v>50</v>
      </c>
      <c r="T151" s="1" t="s">
        <v>720</v>
      </c>
      <c r="U151" s="2">
        <v>45111</v>
      </c>
      <c r="V151" s="1" t="s">
        <v>40</v>
      </c>
      <c r="W151" s="1" t="s">
        <v>41</v>
      </c>
      <c r="X151" s="1" t="s">
        <v>42</v>
      </c>
      <c r="Y151" s="1"/>
      <c r="AL151" s="10">
        <v>44935</v>
      </c>
      <c r="AM151" s="10">
        <v>45005</v>
      </c>
      <c r="AN151" s="10">
        <v>45022</v>
      </c>
      <c r="AO151" s="10">
        <v>45023</v>
      </c>
      <c r="AP151" s="10">
        <v>45047</v>
      </c>
      <c r="AQ151" s="10">
        <v>45068</v>
      </c>
      <c r="AR151" s="10">
        <v>45089</v>
      </c>
      <c r="AS151" s="10">
        <v>45096</v>
      </c>
      <c r="AT151" s="10">
        <v>45110</v>
      </c>
      <c r="AU151" s="10">
        <v>45127</v>
      </c>
      <c r="AV151" s="10">
        <v>45145</v>
      </c>
      <c r="AW151" s="10">
        <v>45159</v>
      </c>
      <c r="AX151" s="10">
        <v>45215</v>
      </c>
      <c r="AY151" s="10">
        <v>45236</v>
      </c>
    </row>
    <row r="152" spans="1:51" ht="45" x14ac:dyDescent="0.25">
      <c r="A152" s="1" t="s">
        <v>26</v>
      </c>
      <c r="B152" s="1" t="s">
        <v>27</v>
      </c>
      <c r="C152" s="1" t="s">
        <v>721</v>
      </c>
      <c r="D152" s="1" t="s">
        <v>344</v>
      </c>
      <c r="E152" s="1" t="s">
        <v>53</v>
      </c>
      <c r="F152" s="1" t="s">
        <v>31</v>
      </c>
      <c r="G152" s="1" t="s">
        <v>722</v>
      </c>
      <c r="H152" s="1" t="s">
        <v>380</v>
      </c>
      <c r="I152" s="1" t="s">
        <v>34</v>
      </c>
      <c r="J152" s="1" t="s">
        <v>48</v>
      </c>
      <c r="K152" s="1" t="s">
        <v>36</v>
      </c>
      <c r="L152" s="1">
        <v>30</v>
      </c>
      <c r="M152" s="1" t="s">
        <v>723</v>
      </c>
      <c r="N152" s="2">
        <v>44991</v>
      </c>
      <c r="O152" s="3">
        <v>20232110081751</v>
      </c>
      <c r="P152" s="4">
        <v>45042</v>
      </c>
      <c r="Q152" s="3">
        <f t="shared" si="2"/>
        <v>34</v>
      </c>
      <c r="R152" s="3">
        <f>NETWORKDAYS(N152,P152,AL152:AO152:AP152:AQ152:AR152:AS152:AT152:AU152:AV152:AW152:AX152:AY152)</f>
        <v>35</v>
      </c>
      <c r="S152" s="23" t="s">
        <v>38</v>
      </c>
      <c r="T152" s="1" t="s">
        <v>724</v>
      </c>
      <c r="U152" s="2">
        <v>44677</v>
      </c>
      <c r="V152" s="1" t="s">
        <v>40</v>
      </c>
      <c r="W152" s="1" t="s">
        <v>41</v>
      </c>
      <c r="X152" s="1" t="s">
        <v>42</v>
      </c>
      <c r="Y152" s="1" t="s">
        <v>42</v>
      </c>
      <c r="AL152" s="10">
        <v>44935</v>
      </c>
      <c r="AM152" s="10">
        <v>45005</v>
      </c>
      <c r="AN152" s="10">
        <v>45022</v>
      </c>
      <c r="AO152" s="10">
        <v>45023</v>
      </c>
      <c r="AP152" s="10">
        <v>45047</v>
      </c>
      <c r="AQ152" s="10">
        <v>45068</v>
      </c>
      <c r="AR152" s="10">
        <v>45089</v>
      </c>
      <c r="AS152" s="10">
        <v>45096</v>
      </c>
      <c r="AT152" s="10">
        <v>45110</v>
      </c>
      <c r="AU152" s="10">
        <v>45127</v>
      </c>
      <c r="AV152" s="10">
        <v>45145</v>
      </c>
      <c r="AW152" s="10">
        <v>45159</v>
      </c>
      <c r="AX152" s="10">
        <v>45215</v>
      </c>
      <c r="AY152" s="10">
        <v>45236</v>
      </c>
    </row>
    <row r="153" spans="1:51" ht="45" x14ac:dyDescent="0.25">
      <c r="A153" s="1" t="s">
        <v>26</v>
      </c>
      <c r="B153" s="1" t="s">
        <v>27</v>
      </c>
      <c r="C153" s="1" t="s">
        <v>126</v>
      </c>
      <c r="D153" s="1" t="s">
        <v>725</v>
      </c>
      <c r="E153" s="1" t="s">
        <v>213</v>
      </c>
      <c r="F153" s="1" t="s">
        <v>310</v>
      </c>
      <c r="G153" s="1" t="s">
        <v>726</v>
      </c>
      <c r="H153" s="1" t="s">
        <v>647</v>
      </c>
      <c r="I153" s="1" t="s">
        <v>34</v>
      </c>
      <c r="J153" s="1" t="s">
        <v>64</v>
      </c>
      <c r="K153" s="1" t="s">
        <v>55</v>
      </c>
      <c r="L153" s="1">
        <v>15</v>
      </c>
      <c r="M153" s="1" t="s">
        <v>727</v>
      </c>
      <c r="N153" s="2">
        <v>44991</v>
      </c>
      <c r="O153" s="3">
        <v>20232110081251</v>
      </c>
      <c r="P153" s="4">
        <v>45029</v>
      </c>
      <c r="Q153" s="3">
        <f t="shared" si="2"/>
        <v>25</v>
      </c>
      <c r="R153" s="3">
        <f>NETWORKDAYS(N153,P153,AL153:AO153:AP153:AQ153:AR153:AS153:AT153:AU153:AV153:AW153:AX153:AY153)</f>
        <v>26</v>
      </c>
      <c r="S153" s="23" t="s">
        <v>38</v>
      </c>
      <c r="T153" s="1" t="s">
        <v>728</v>
      </c>
      <c r="U153" s="2">
        <v>45029</v>
      </c>
      <c r="V153" s="1" t="s">
        <v>40</v>
      </c>
      <c r="W153" s="1" t="s">
        <v>41</v>
      </c>
      <c r="X153" s="1" t="s">
        <v>42</v>
      </c>
      <c r="Y153" s="1" t="s">
        <v>42</v>
      </c>
      <c r="AL153" s="10">
        <v>44935</v>
      </c>
      <c r="AM153" s="10">
        <v>45005</v>
      </c>
      <c r="AN153" s="10">
        <v>45022</v>
      </c>
      <c r="AO153" s="10">
        <v>45023</v>
      </c>
      <c r="AP153" s="10">
        <v>45047</v>
      </c>
      <c r="AQ153" s="10">
        <v>45068</v>
      </c>
      <c r="AR153" s="10">
        <v>45089</v>
      </c>
      <c r="AS153" s="10">
        <v>45096</v>
      </c>
      <c r="AT153" s="10">
        <v>45110</v>
      </c>
      <c r="AU153" s="10">
        <v>45127</v>
      </c>
      <c r="AV153" s="10">
        <v>45145</v>
      </c>
      <c r="AW153" s="10">
        <v>45159</v>
      </c>
      <c r="AX153" s="10">
        <v>45215</v>
      </c>
      <c r="AY153" s="10">
        <v>45236</v>
      </c>
    </row>
    <row r="154" spans="1:51" ht="45" x14ac:dyDescent="0.25">
      <c r="A154" s="1" t="s">
        <v>26</v>
      </c>
      <c r="B154" s="1" t="s">
        <v>27</v>
      </c>
      <c r="C154" s="1" t="s">
        <v>60</v>
      </c>
      <c r="D154" s="1" t="s">
        <v>729</v>
      </c>
      <c r="E154" s="1" t="s">
        <v>53</v>
      </c>
      <c r="F154" s="1" t="s">
        <v>310</v>
      </c>
      <c r="G154" s="1" t="s">
        <v>730</v>
      </c>
      <c r="H154" s="1" t="s">
        <v>63</v>
      </c>
      <c r="I154" s="1" t="s">
        <v>34</v>
      </c>
      <c r="J154" s="1" t="s">
        <v>64</v>
      </c>
      <c r="K154" s="1" t="s">
        <v>55</v>
      </c>
      <c r="L154" s="1">
        <v>15</v>
      </c>
      <c r="M154" s="1" t="s">
        <v>731</v>
      </c>
      <c r="N154" s="2">
        <v>44991</v>
      </c>
      <c r="O154" s="3">
        <v>20232150081361</v>
      </c>
      <c r="P154" s="4">
        <v>45033</v>
      </c>
      <c r="Q154" s="3">
        <f t="shared" si="2"/>
        <v>27</v>
      </c>
      <c r="R154" s="3">
        <f>NETWORKDAYS(N154,P154,AL154:AO154:AP154:AQ154:AR154:AS154:AT154:AU154:AV154:AW154:AX154:AY154)</f>
        <v>28</v>
      </c>
      <c r="S154" s="23" t="s">
        <v>38</v>
      </c>
      <c r="T154" s="1"/>
      <c r="U154" s="2">
        <v>45033</v>
      </c>
      <c r="V154" s="1" t="s">
        <v>40</v>
      </c>
      <c r="W154" s="1" t="s">
        <v>41</v>
      </c>
      <c r="X154" s="1" t="s">
        <v>42</v>
      </c>
      <c r="Y154" s="1" t="s">
        <v>666</v>
      </c>
      <c r="AL154" s="10">
        <v>44935</v>
      </c>
      <c r="AM154" s="10">
        <v>45005</v>
      </c>
      <c r="AN154" s="10">
        <v>45022</v>
      </c>
      <c r="AO154" s="10">
        <v>45023</v>
      </c>
      <c r="AP154" s="10">
        <v>45047</v>
      </c>
      <c r="AQ154" s="10">
        <v>45068</v>
      </c>
      <c r="AR154" s="10">
        <v>45089</v>
      </c>
      <c r="AS154" s="10">
        <v>45096</v>
      </c>
      <c r="AT154" s="10">
        <v>45110</v>
      </c>
      <c r="AU154" s="10">
        <v>45127</v>
      </c>
      <c r="AV154" s="10">
        <v>45145</v>
      </c>
      <c r="AW154" s="10">
        <v>45159</v>
      </c>
      <c r="AX154" s="10">
        <v>45215</v>
      </c>
      <c r="AY154" s="10">
        <v>45236</v>
      </c>
    </row>
    <row r="155" spans="1:51" ht="90" x14ac:dyDescent="0.25">
      <c r="A155" s="1" t="s">
        <v>26</v>
      </c>
      <c r="B155" s="1" t="s">
        <v>195</v>
      </c>
      <c r="C155" s="1" t="s">
        <v>85</v>
      </c>
      <c r="D155" s="1" t="s">
        <v>588</v>
      </c>
      <c r="E155" s="1" t="s">
        <v>53</v>
      </c>
      <c r="F155" s="1" t="s">
        <v>68</v>
      </c>
      <c r="G155" s="1" t="s">
        <v>732</v>
      </c>
      <c r="H155" s="5" t="s">
        <v>143</v>
      </c>
      <c r="I155" s="1" t="s">
        <v>34</v>
      </c>
      <c r="J155" s="1" t="s">
        <v>129</v>
      </c>
      <c r="K155" s="1" t="s">
        <v>55</v>
      </c>
      <c r="L155" s="1">
        <v>15</v>
      </c>
      <c r="M155" s="1" t="s">
        <v>733</v>
      </c>
      <c r="N155" s="2">
        <v>44991</v>
      </c>
      <c r="O155" s="3"/>
      <c r="P155" s="4">
        <v>45124</v>
      </c>
      <c r="Q155" s="3">
        <f t="shared" si="2"/>
        <v>87</v>
      </c>
      <c r="R155" s="3">
        <f>NETWORKDAYS(N155,P155,AL155:AO155:AP155:AQ155:AR155:AS155:AT155:AU155:AV155:AW155:AX155:AY155)</f>
        <v>88</v>
      </c>
      <c r="S155" s="25" t="s">
        <v>139</v>
      </c>
      <c r="T155" s="1"/>
      <c r="U155" s="2"/>
      <c r="V155" s="1"/>
      <c r="W155" s="1"/>
      <c r="X155" s="1"/>
      <c r="Y155" s="1"/>
      <c r="AL155" s="10">
        <v>44935</v>
      </c>
      <c r="AM155" s="10">
        <v>45005</v>
      </c>
      <c r="AN155" s="10">
        <v>45022</v>
      </c>
      <c r="AO155" s="10">
        <v>45023</v>
      </c>
      <c r="AP155" s="10">
        <v>45047</v>
      </c>
      <c r="AQ155" s="10">
        <v>45068</v>
      </c>
      <c r="AR155" s="10">
        <v>45089</v>
      </c>
      <c r="AS155" s="10">
        <v>45096</v>
      </c>
      <c r="AT155" s="10">
        <v>45110</v>
      </c>
      <c r="AU155" s="10">
        <v>45127</v>
      </c>
      <c r="AV155" s="10">
        <v>45145</v>
      </c>
      <c r="AW155" s="10">
        <v>45159</v>
      </c>
      <c r="AX155" s="10">
        <v>45215</v>
      </c>
      <c r="AY155" s="10">
        <v>45236</v>
      </c>
    </row>
    <row r="156" spans="1:51" ht="56.25" x14ac:dyDescent="0.25">
      <c r="A156" s="1" t="s">
        <v>26</v>
      </c>
      <c r="B156" s="1" t="s">
        <v>195</v>
      </c>
      <c r="C156" s="1" t="s">
        <v>425</v>
      </c>
      <c r="D156" s="1" t="s">
        <v>426</v>
      </c>
      <c r="E156" s="1" t="s">
        <v>269</v>
      </c>
      <c r="F156" s="1" t="s">
        <v>310</v>
      </c>
      <c r="G156" s="1" t="s">
        <v>734</v>
      </c>
      <c r="H156" s="1" t="s">
        <v>63</v>
      </c>
      <c r="I156" s="1" t="s">
        <v>34</v>
      </c>
      <c r="J156" s="1" t="s">
        <v>64</v>
      </c>
      <c r="K156" s="1" t="s">
        <v>55</v>
      </c>
      <c r="L156" s="1">
        <v>15</v>
      </c>
      <c r="M156" s="1" t="s">
        <v>735</v>
      </c>
      <c r="N156" s="2">
        <v>44991</v>
      </c>
      <c r="O156" s="3" t="s">
        <v>736</v>
      </c>
      <c r="P156" s="4">
        <v>45033</v>
      </c>
      <c r="Q156" s="3">
        <f t="shared" si="2"/>
        <v>27</v>
      </c>
      <c r="R156" s="3">
        <f>NETWORKDAYS(N156,P156,AL156:AO156:AP156:AQ156:AR156:AS156:AT156:AU156:AV156:AW156:AX156:AY156)</f>
        <v>28</v>
      </c>
      <c r="S156" s="23" t="s">
        <v>38</v>
      </c>
      <c r="T156" s="1"/>
      <c r="U156" s="2">
        <v>45033</v>
      </c>
      <c r="V156" s="1" t="s">
        <v>40</v>
      </c>
      <c r="W156" s="1" t="s">
        <v>41</v>
      </c>
      <c r="X156" s="1" t="s">
        <v>42</v>
      </c>
      <c r="Y156" s="1" t="s">
        <v>666</v>
      </c>
      <c r="AL156" s="10">
        <v>44935</v>
      </c>
      <c r="AM156" s="10">
        <v>45005</v>
      </c>
      <c r="AN156" s="10">
        <v>45022</v>
      </c>
      <c r="AO156" s="10">
        <v>45023</v>
      </c>
      <c r="AP156" s="10">
        <v>45047</v>
      </c>
      <c r="AQ156" s="10">
        <v>45068</v>
      </c>
      <c r="AR156" s="10">
        <v>45089</v>
      </c>
      <c r="AS156" s="10">
        <v>45096</v>
      </c>
      <c r="AT156" s="10">
        <v>45110</v>
      </c>
      <c r="AU156" s="10">
        <v>45127</v>
      </c>
      <c r="AV156" s="10">
        <v>45145</v>
      </c>
      <c r="AW156" s="10">
        <v>45159</v>
      </c>
      <c r="AX156" s="10">
        <v>45215</v>
      </c>
      <c r="AY156" s="10">
        <v>45236</v>
      </c>
    </row>
    <row r="157" spans="1:51" ht="45" x14ac:dyDescent="0.25">
      <c r="A157" s="1" t="s">
        <v>26</v>
      </c>
      <c r="B157" s="1" t="s">
        <v>195</v>
      </c>
      <c r="C157" s="1" t="s">
        <v>85</v>
      </c>
      <c r="D157" s="1" t="s">
        <v>737</v>
      </c>
      <c r="E157" s="1" t="s">
        <v>213</v>
      </c>
      <c r="F157" s="1" t="s">
        <v>310</v>
      </c>
      <c r="G157" s="1" t="s">
        <v>738</v>
      </c>
      <c r="H157" s="1" t="s">
        <v>47</v>
      </c>
      <c r="I157" s="1" t="s">
        <v>34</v>
      </c>
      <c r="J157" s="1" t="s">
        <v>48</v>
      </c>
      <c r="K157" s="1" t="s">
        <v>55</v>
      </c>
      <c r="L157" s="1">
        <v>15</v>
      </c>
      <c r="M157" s="1" t="s">
        <v>739</v>
      </c>
      <c r="N157" s="2">
        <v>44991</v>
      </c>
      <c r="O157" s="3">
        <v>20232110080411</v>
      </c>
      <c r="P157" s="4">
        <v>45016</v>
      </c>
      <c r="Q157" s="3">
        <f t="shared" si="2"/>
        <v>18</v>
      </c>
      <c r="R157" s="3">
        <f>NETWORKDAYS(N157,P157,AL157:AO157:AP157:AQ157:AR157:AS157:AT157:AU157:AV157:AW157:AX157:AY157)</f>
        <v>19</v>
      </c>
      <c r="S157" s="23" t="s">
        <v>38</v>
      </c>
      <c r="T157" s="1" t="s">
        <v>740</v>
      </c>
      <c r="U157" s="2">
        <v>45126</v>
      </c>
      <c r="V157" s="1" t="s">
        <v>40</v>
      </c>
      <c r="W157" s="1" t="s">
        <v>41</v>
      </c>
      <c r="X157" s="1" t="s">
        <v>42</v>
      </c>
      <c r="Y157" s="1"/>
      <c r="AL157" s="10">
        <v>44935</v>
      </c>
      <c r="AM157" s="10">
        <v>45005</v>
      </c>
      <c r="AN157" s="10">
        <v>45022</v>
      </c>
      <c r="AO157" s="10">
        <v>45023</v>
      </c>
      <c r="AP157" s="10">
        <v>45047</v>
      </c>
      <c r="AQ157" s="10">
        <v>45068</v>
      </c>
      <c r="AR157" s="10">
        <v>45089</v>
      </c>
      <c r="AS157" s="10">
        <v>45096</v>
      </c>
      <c r="AT157" s="10">
        <v>45110</v>
      </c>
      <c r="AU157" s="10">
        <v>45127</v>
      </c>
      <c r="AV157" s="10">
        <v>45145</v>
      </c>
      <c r="AW157" s="10">
        <v>45159</v>
      </c>
      <c r="AX157" s="10">
        <v>45215</v>
      </c>
      <c r="AY157" s="10">
        <v>45236</v>
      </c>
    </row>
    <row r="158" spans="1:51" ht="45" x14ac:dyDescent="0.25">
      <c r="A158" s="1" t="s">
        <v>26</v>
      </c>
      <c r="B158" s="1" t="s">
        <v>195</v>
      </c>
      <c r="C158" s="1" t="s">
        <v>85</v>
      </c>
      <c r="D158" s="1" t="s">
        <v>741</v>
      </c>
      <c r="E158" s="1" t="s">
        <v>53</v>
      </c>
      <c r="F158" s="1" t="s">
        <v>31</v>
      </c>
      <c r="G158" s="1" t="s">
        <v>742</v>
      </c>
      <c r="H158" s="1" t="s">
        <v>743</v>
      </c>
      <c r="I158" s="1" t="s">
        <v>34</v>
      </c>
      <c r="J158" s="1" t="s">
        <v>48</v>
      </c>
      <c r="K158" s="1" t="s">
        <v>55</v>
      </c>
      <c r="L158" s="1">
        <v>15</v>
      </c>
      <c r="M158" s="1" t="s">
        <v>744</v>
      </c>
      <c r="N158" s="2">
        <v>44992</v>
      </c>
      <c r="O158" s="3">
        <v>20232110084401</v>
      </c>
      <c r="P158" s="4">
        <v>45069</v>
      </c>
      <c r="Q158" s="3">
        <f t="shared" si="2"/>
        <v>50</v>
      </c>
      <c r="R158" s="3">
        <f>NETWORKDAYS(N158,P158,AL158:AO158:AP158:AQ158:AR158:AS158:AT158:AU158:AV158:AW158:AX158:AY158)</f>
        <v>51</v>
      </c>
      <c r="S158" s="23" t="s">
        <v>38</v>
      </c>
      <c r="T158" s="1" t="s">
        <v>745</v>
      </c>
      <c r="U158" s="2" t="s">
        <v>42</v>
      </c>
      <c r="V158" s="1" t="s">
        <v>58</v>
      </c>
      <c r="W158" s="1" t="s">
        <v>42</v>
      </c>
      <c r="X158" s="1" t="s">
        <v>42</v>
      </c>
      <c r="Y158" s="1" t="s">
        <v>177</v>
      </c>
      <c r="AL158" s="10">
        <v>44935</v>
      </c>
      <c r="AM158" s="10">
        <v>45005</v>
      </c>
      <c r="AN158" s="10">
        <v>45022</v>
      </c>
      <c r="AO158" s="10">
        <v>45023</v>
      </c>
      <c r="AP158" s="10">
        <v>45047</v>
      </c>
      <c r="AQ158" s="10">
        <v>45068</v>
      </c>
      <c r="AR158" s="10">
        <v>45089</v>
      </c>
      <c r="AS158" s="10">
        <v>45096</v>
      </c>
      <c r="AT158" s="10">
        <v>45110</v>
      </c>
      <c r="AU158" s="10">
        <v>45127</v>
      </c>
      <c r="AV158" s="10">
        <v>45145</v>
      </c>
      <c r="AW158" s="10">
        <v>45159</v>
      </c>
      <c r="AX158" s="10">
        <v>45215</v>
      </c>
      <c r="AY158" s="10">
        <v>45236</v>
      </c>
    </row>
    <row r="159" spans="1:51" ht="45" x14ac:dyDescent="0.25">
      <c r="A159" s="1" t="s">
        <v>26</v>
      </c>
      <c r="B159" s="1" t="s">
        <v>27</v>
      </c>
      <c r="C159" s="1" t="s">
        <v>60</v>
      </c>
      <c r="D159" s="1" t="s">
        <v>746</v>
      </c>
      <c r="E159" s="1" t="s">
        <v>53</v>
      </c>
      <c r="F159" s="1" t="s">
        <v>310</v>
      </c>
      <c r="G159" s="1" t="s">
        <v>747</v>
      </c>
      <c r="H159" s="1" t="s">
        <v>449</v>
      </c>
      <c r="I159" s="1" t="s">
        <v>34</v>
      </c>
      <c r="J159" s="1" t="s">
        <v>64</v>
      </c>
      <c r="K159" s="1" t="s">
        <v>55</v>
      </c>
      <c r="L159" s="1">
        <v>15</v>
      </c>
      <c r="M159" s="1" t="s">
        <v>748</v>
      </c>
      <c r="N159" s="2">
        <v>44992</v>
      </c>
      <c r="O159" s="3" t="s">
        <v>749</v>
      </c>
      <c r="P159" s="4">
        <v>45041</v>
      </c>
      <c r="Q159" s="3">
        <f t="shared" si="2"/>
        <v>32</v>
      </c>
      <c r="R159" s="3">
        <f>NETWORKDAYS(N159,P159,AL159:AO159:AP159:AQ159:AR159:AS159:AT159:AU159:AV159:AW159:AX159:AY159)</f>
        <v>33</v>
      </c>
      <c r="S159" s="23" t="s">
        <v>38</v>
      </c>
      <c r="T159" s="1" t="s">
        <v>750</v>
      </c>
      <c r="U159" s="2" t="s">
        <v>42</v>
      </c>
      <c r="V159" s="1" t="s">
        <v>58</v>
      </c>
      <c r="W159" s="1" t="s">
        <v>41</v>
      </c>
      <c r="X159" s="1" t="s">
        <v>42</v>
      </c>
      <c r="Y159" s="1" t="s">
        <v>577</v>
      </c>
      <c r="AL159" s="10">
        <v>44935</v>
      </c>
      <c r="AM159" s="10">
        <v>45005</v>
      </c>
      <c r="AN159" s="10">
        <v>45022</v>
      </c>
      <c r="AO159" s="10">
        <v>45023</v>
      </c>
      <c r="AP159" s="10">
        <v>45047</v>
      </c>
      <c r="AQ159" s="10">
        <v>45068</v>
      </c>
      <c r="AR159" s="10">
        <v>45089</v>
      </c>
      <c r="AS159" s="10">
        <v>45096</v>
      </c>
      <c r="AT159" s="10">
        <v>45110</v>
      </c>
      <c r="AU159" s="10">
        <v>45127</v>
      </c>
      <c r="AV159" s="10">
        <v>45145</v>
      </c>
      <c r="AW159" s="10">
        <v>45159</v>
      </c>
      <c r="AX159" s="10">
        <v>45215</v>
      </c>
      <c r="AY159" s="10">
        <v>45236</v>
      </c>
    </row>
    <row r="160" spans="1:51" ht="45" x14ac:dyDescent="0.25">
      <c r="A160" s="1" t="s">
        <v>26</v>
      </c>
      <c r="B160" s="1" t="s">
        <v>27</v>
      </c>
      <c r="C160" s="1" t="s">
        <v>60</v>
      </c>
      <c r="D160" s="1" t="s">
        <v>751</v>
      </c>
      <c r="E160" s="1" t="s">
        <v>269</v>
      </c>
      <c r="F160" s="1" t="s">
        <v>106</v>
      </c>
      <c r="G160" s="1" t="s">
        <v>752</v>
      </c>
      <c r="H160" s="1" t="s">
        <v>154</v>
      </c>
      <c r="I160" s="1" t="s">
        <v>34</v>
      </c>
      <c r="J160" s="1" t="s">
        <v>91</v>
      </c>
      <c r="K160" s="1" t="s">
        <v>55</v>
      </c>
      <c r="L160" s="3">
        <v>15</v>
      </c>
      <c r="M160" s="1" t="s">
        <v>753</v>
      </c>
      <c r="N160" s="2">
        <v>44992</v>
      </c>
      <c r="O160" s="3"/>
      <c r="P160" s="4">
        <v>45103</v>
      </c>
      <c r="Q160" s="3">
        <f t="shared" si="2"/>
        <v>72</v>
      </c>
      <c r="R160" s="3">
        <f>NETWORKDAYS(N160,P160,AL160:AO160:AP160:AQ160:AR160:AS160:AT160:AU160:AV160:AW160:AX160:AY160)</f>
        <v>73</v>
      </c>
      <c r="S160" s="25" t="s">
        <v>139</v>
      </c>
      <c r="T160" s="1"/>
      <c r="U160" s="2"/>
      <c r="V160" s="1"/>
      <c r="W160" s="1"/>
      <c r="X160" s="1"/>
      <c r="Y160" s="1"/>
      <c r="AL160" s="10">
        <v>44935</v>
      </c>
      <c r="AM160" s="10">
        <v>45005</v>
      </c>
      <c r="AN160" s="10">
        <v>45022</v>
      </c>
      <c r="AO160" s="10">
        <v>45023</v>
      </c>
      <c r="AP160" s="10">
        <v>45047</v>
      </c>
      <c r="AQ160" s="10">
        <v>45068</v>
      </c>
      <c r="AR160" s="10">
        <v>45089</v>
      </c>
      <c r="AS160" s="10">
        <v>45096</v>
      </c>
      <c r="AT160" s="10">
        <v>45110</v>
      </c>
      <c r="AU160" s="10">
        <v>45127</v>
      </c>
      <c r="AV160" s="10">
        <v>45145</v>
      </c>
      <c r="AW160" s="10">
        <v>45159</v>
      </c>
      <c r="AX160" s="10">
        <v>45215</v>
      </c>
      <c r="AY160" s="10">
        <v>45236</v>
      </c>
    </row>
    <row r="161" spans="1:51" ht="45" x14ac:dyDescent="0.25">
      <c r="A161" s="1" t="s">
        <v>26</v>
      </c>
      <c r="B161" s="1" t="s">
        <v>27</v>
      </c>
      <c r="C161" s="1" t="s">
        <v>389</v>
      </c>
      <c r="D161" s="1" t="s">
        <v>390</v>
      </c>
      <c r="E161" s="1" t="s">
        <v>269</v>
      </c>
      <c r="F161" s="1" t="s">
        <v>310</v>
      </c>
      <c r="G161" s="1" t="s">
        <v>754</v>
      </c>
      <c r="H161" s="1" t="s">
        <v>647</v>
      </c>
      <c r="I161" s="1" t="s">
        <v>34</v>
      </c>
      <c r="J161" s="1" t="s">
        <v>64</v>
      </c>
      <c r="K161" s="1" t="s">
        <v>55</v>
      </c>
      <c r="L161" s="1">
        <v>15</v>
      </c>
      <c r="M161" s="1" t="s">
        <v>755</v>
      </c>
      <c r="N161" s="2">
        <v>44992</v>
      </c>
      <c r="O161" s="3">
        <v>20232110081271</v>
      </c>
      <c r="P161" s="4">
        <v>45029</v>
      </c>
      <c r="Q161" s="3">
        <f t="shared" si="2"/>
        <v>24</v>
      </c>
      <c r="R161" s="3">
        <f>NETWORKDAYS(N161,P161,AL161:AO161:AP161:AQ161:AR161:AS161:AT161:AU161:AV161:AW161:AX161:AY161)</f>
        <v>25</v>
      </c>
      <c r="S161" s="23" t="s">
        <v>38</v>
      </c>
      <c r="T161" s="1" t="s">
        <v>756</v>
      </c>
      <c r="U161" s="2">
        <v>45029</v>
      </c>
      <c r="V161" s="1" t="s">
        <v>40</v>
      </c>
      <c r="W161" s="1" t="s">
        <v>41</v>
      </c>
      <c r="X161" s="1" t="s">
        <v>42</v>
      </c>
      <c r="Y161" s="1" t="s">
        <v>42</v>
      </c>
      <c r="AL161" s="10">
        <v>44935</v>
      </c>
      <c r="AM161" s="10">
        <v>45005</v>
      </c>
      <c r="AN161" s="10">
        <v>45022</v>
      </c>
      <c r="AO161" s="10">
        <v>45023</v>
      </c>
      <c r="AP161" s="10">
        <v>45047</v>
      </c>
      <c r="AQ161" s="10">
        <v>45068</v>
      </c>
      <c r="AR161" s="10">
        <v>45089</v>
      </c>
      <c r="AS161" s="10">
        <v>45096</v>
      </c>
      <c r="AT161" s="10">
        <v>45110</v>
      </c>
      <c r="AU161" s="10">
        <v>45127</v>
      </c>
      <c r="AV161" s="10">
        <v>45145</v>
      </c>
      <c r="AW161" s="10">
        <v>45159</v>
      </c>
      <c r="AX161" s="10">
        <v>45215</v>
      </c>
      <c r="AY161" s="10">
        <v>45236</v>
      </c>
    </row>
    <row r="162" spans="1:51" ht="45" x14ac:dyDescent="0.25">
      <c r="A162" s="1" t="s">
        <v>26</v>
      </c>
      <c r="B162" s="1" t="s">
        <v>27</v>
      </c>
      <c r="C162" s="1" t="s">
        <v>126</v>
      </c>
      <c r="D162" s="1" t="s">
        <v>757</v>
      </c>
      <c r="E162" s="1" t="s">
        <v>53</v>
      </c>
      <c r="F162" s="1" t="s">
        <v>310</v>
      </c>
      <c r="G162" s="1" t="s">
        <v>758</v>
      </c>
      <c r="H162" s="1" t="s">
        <v>647</v>
      </c>
      <c r="I162" s="1" t="s">
        <v>34</v>
      </c>
      <c r="J162" s="1" t="s">
        <v>64</v>
      </c>
      <c r="K162" s="1" t="s">
        <v>55</v>
      </c>
      <c r="L162" s="1">
        <v>15</v>
      </c>
      <c r="M162" s="1" t="s">
        <v>759</v>
      </c>
      <c r="N162" s="2">
        <v>44992</v>
      </c>
      <c r="O162" s="3">
        <v>20232110080481</v>
      </c>
      <c r="P162" s="4">
        <v>45009</v>
      </c>
      <c r="Q162" s="3">
        <f t="shared" si="2"/>
        <v>12</v>
      </c>
      <c r="R162" s="3">
        <f>NETWORKDAYS(N162,P162,AL162:AO162:AP162:AQ162:AR162:AS162:AT162:AU162:AV162:AW162:AX162:AY162)</f>
        <v>13</v>
      </c>
      <c r="S162" s="24" t="s">
        <v>50</v>
      </c>
      <c r="T162" s="1" t="s">
        <v>760</v>
      </c>
      <c r="U162" s="2">
        <v>45126</v>
      </c>
      <c r="V162" s="1" t="s">
        <v>40</v>
      </c>
      <c r="W162" s="1" t="s">
        <v>41</v>
      </c>
      <c r="X162" s="1" t="s">
        <v>42</v>
      </c>
      <c r="Y162" s="1"/>
      <c r="AL162" s="10">
        <v>44935</v>
      </c>
      <c r="AM162" s="10">
        <v>45005</v>
      </c>
      <c r="AN162" s="10">
        <v>45022</v>
      </c>
      <c r="AO162" s="10">
        <v>45023</v>
      </c>
      <c r="AP162" s="10">
        <v>45047</v>
      </c>
      <c r="AQ162" s="10">
        <v>45068</v>
      </c>
      <c r="AR162" s="10">
        <v>45089</v>
      </c>
      <c r="AS162" s="10">
        <v>45096</v>
      </c>
      <c r="AT162" s="10">
        <v>45110</v>
      </c>
      <c r="AU162" s="10">
        <v>45127</v>
      </c>
      <c r="AV162" s="10">
        <v>45145</v>
      </c>
      <c r="AW162" s="10">
        <v>45159</v>
      </c>
      <c r="AX162" s="10">
        <v>45215</v>
      </c>
      <c r="AY162" s="10">
        <v>45236</v>
      </c>
    </row>
    <row r="163" spans="1:51" ht="45" x14ac:dyDescent="0.25">
      <c r="A163" s="1" t="s">
        <v>26</v>
      </c>
      <c r="B163" s="1" t="s">
        <v>27</v>
      </c>
      <c r="C163" s="1" t="s">
        <v>73</v>
      </c>
      <c r="D163" s="1" t="s">
        <v>761</v>
      </c>
      <c r="E163" s="1" t="s">
        <v>53</v>
      </c>
      <c r="F163" s="1" t="s">
        <v>310</v>
      </c>
      <c r="G163" s="1" t="s">
        <v>762</v>
      </c>
      <c r="H163" s="1" t="s">
        <v>70</v>
      </c>
      <c r="I163" s="1" t="s">
        <v>34</v>
      </c>
      <c r="J163" s="1" t="s">
        <v>64</v>
      </c>
      <c r="K163" s="1" t="s">
        <v>55</v>
      </c>
      <c r="L163" s="1">
        <v>15</v>
      </c>
      <c r="M163" s="1" t="s">
        <v>763</v>
      </c>
      <c r="N163" s="2">
        <v>44992</v>
      </c>
      <c r="O163" s="3">
        <v>20232150080351</v>
      </c>
      <c r="P163" s="4">
        <v>45016</v>
      </c>
      <c r="Q163" s="3">
        <f t="shared" si="2"/>
        <v>17</v>
      </c>
      <c r="R163" s="3">
        <f>NETWORKDAYS(N163,P163,AL163:AO163:AP163:AQ163:AR163:AS163:AT163:AU163:AV163:AW163:AX163:AY163)</f>
        <v>18</v>
      </c>
      <c r="S163" s="23" t="s">
        <v>38</v>
      </c>
      <c r="T163" s="1" t="s">
        <v>764</v>
      </c>
      <c r="U163" s="2">
        <v>45090</v>
      </c>
      <c r="V163" s="1" t="s">
        <v>40</v>
      </c>
      <c r="W163" s="1" t="s">
        <v>41</v>
      </c>
      <c r="X163" s="1" t="s">
        <v>42</v>
      </c>
      <c r="Y163" s="1" t="s">
        <v>42</v>
      </c>
      <c r="AL163" s="10">
        <v>44935</v>
      </c>
      <c r="AM163" s="10">
        <v>45005</v>
      </c>
      <c r="AN163" s="10">
        <v>45022</v>
      </c>
      <c r="AO163" s="10">
        <v>45023</v>
      </c>
      <c r="AP163" s="10">
        <v>45047</v>
      </c>
      <c r="AQ163" s="10">
        <v>45068</v>
      </c>
      <c r="AR163" s="10">
        <v>45089</v>
      </c>
      <c r="AS163" s="10">
        <v>45096</v>
      </c>
      <c r="AT163" s="10">
        <v>45110</v>
      </c>
      <c r="AU163" s="10">
        <v>45127</v>
      </c>
      <c r="AV163" s="10">
        <v>45145</v>
      </c>
      <c r="AW163" s="10">
        <v>45159</v>
      </c>
      <c r="AX163" s="10">
        <v>45215</v>
      </c>
      <c r="AY163" s="10">
        <v>45236</v>
      </c>
    </row>
    <row r="164" spans="1:51" ht="45" x14ac:dyDescent="0.25">
      <c r="A164" s="1" t="s">
        <v>26</v>
      </c>
      <c r="B164" s="1" t="s">
        <v>27</v>
      </c>
      <c r="C164" s="1" t="s">
        <v>425</v>
      </c>
      <c r="D164" s="1" t="s">
        <v>765</v>
      </c>
      <c r="E164" s="1" t="s">
        <v>53</v>
      </c>
      <c r="F164" s="1" t="s">
        <v>31</v>
      </c>
      <c r="G164" s="1" t="s">
        <v>766</v>
      </c>
      <c r="H164" s="1" t="s">
        <v>767</v>
      </c>
      <c r="I164" s="1" t="s">
        <v>34</v>
      </c>
      <c r="J164" s="1" t="s">
        <v>252</v>
      </c>
      <c r="K164" s="1" t="s">
        <v>55</v>
      </c>
      <c r="L164" s="1">
        <v>15</v>
      </c>
      <c r="M164" s="1" t="s">
        <v>768</v>
      </c>
      <c r="N164" s="2">
        <v>44993</v>
      </c>
      <c r="O164" s="3" t="s">
        <v>769</v>
      </c>
      <c r="P164" s="4">
        <v>45028</v>
      </c>
      <c r="Q164" s="3">
        <f t="shared" si="2"/>
        <v>22</v>
      </c>
      <c r="R164" s="3">
        <f>NETWORKDAYS(N164,P164,AL164:AO164:AP164:AQ164:AR164:AS164:AT164:AU164:AV164:AW164:AX164:AY164)</f>
        <v>23</v>
      </c>
      <c r="S164" s="23" t="s">
        <v>38</v>
      </c>
      <c r="T164" s="1" t="s">
        <v>770</v>
      </c>
      <c r="U164" s="2" t="s">
        <v>42</v>
      </c>
      <c r="V164" s="1" t="s">
        <v>58</v>
      </c>
      <c r="W164" s="1" t="s">
        <v>41</v>
      </c>
      <c r="X164" s="1" t="s">
        <v>42</v>
      </c>
      <c r="Y164" s="1" t="s">
        <v>383</v>
      </c>
      <c r="AL164" s="10">
        <v>44935</v>
      </c>
      <c r="AM164" s="10">
        <v>45005</v>
      </c>
      <c r="AN164" s="10">
        <v>45022</v>
      </c>
      <c r="AO164" s="10">
        <v>45023</v>
      </c>
      <c r="AP164" s="10">
        <v>45047</v>
      </c>
      <c r="AQ164" s="10">
        <v>45068</v>
      </c>
      <c r="AR164" s="10">
        <v>45089</v>
      </c>
      <c r="AS164" s="10">
        <v>45096</v>
      </c>
      <c r="AT164" s="10">
        <v>45110</v>
      </c>
      <c r="AU164" s="10">
        <v>45127</v>
      </c>
      <c r="AV164" s="10">
        <v>45145</v>
      </c>
      <c r="AW164" s="10">
        <v>45159</v>
      </c>
      <c r="AX164" s="10">
        <v>45215</v>
      </c>
      <c r="AY164" s="10">
        <v>45236</v>
      </c>
    </row>
    <row r="165" spans="1:51" ht="45" x14ac:dyDescent="0.25">
      <c r="A165" s="1" t="s">
        <v>26</v>
      </c>
      <c r="B165" s="1" t="s">
        <v>27</v>
      </c>
      <c r="C165" s="1" t="s">
        <v>132</v>
      </c>
      <c r="D165" s="1" t="s">
        <v>771</v>
      </c>
      <c r="E165" s="1" t="s">
        <v>53</v>
      </c>
      <c r="F165" s="1" t="s">
        <v>310</v>
      </c>
      <c r="G165" s="1" t="s">
        <v>772</v>
      </c>
      <c r="H165" s="1" t="s">
        <v>449</v>
      </c>
      <c r="I165" s="1" t="s">
        <v>34</v>
      </c>
      <c r="J165" s="1" t="s">
        <v>64</v>
      </c>
      <c r="K165" s="1" t="s">
        <v>55</v>
      </c>
      <c r="L165" s="1">
        <v>15</v>
      </c>
      <c r="M165" s="1" t="s">
        <v>773</v>
      </c>
      <c r="N165" s="2">
        <v>44993</v>
      </c>
      <c r="O165" s="3" t="s">
        <v>774</v>
      </c>
      <c r="P165" s="4">
        <v>45043</v>
      </c>
      <c r="Q165" s="3">
        <f t="shared" si="2"/>
        <v>33</v>
      </c>
      <c r="R165" s="3">
        <f>NETWORKDAYS(N165,P165,AL165:AO165:AP165:AQ165:AR165:AS165:AT165:AU165:AV165:AW165:AX165:AY165)</f>
        <v>34</v>
      </c>
      <c r="S165" s="23" t="s">
        <v>38</v>
      </c>
      <c r="T165" s="1" t="s">
        <v>775</v>
      </c>
      <c r="U165" s="2" t="s">
        <v>42</v>
      </c>
      <c r="V165" s="1" t="s">
        <v>58</v>
      </c>
      <c r="W165" s="1" t="s">
        <v>41</v>
      </c>
      <c r="X165" s="1" t="s">
        <v>42</v>
      </c>
      <c r="Y165" s="1" t="s">
        <v>383</v>
      </c>
      <c r="AL165" s="10">
        <v>44935</v>
      </c>
      <c r="AM165" s="10">
        <v>45005</v>
      </c>
      <c r="AN165" s="10">
        <v>45022</v>
      </c>
      <c r="AO165" s="10">
        <v>45023</v>
      </c>
      <c r="AP165" s="10">
        <v>45047</v>
      </c>
      <c r="AQ165" s="10">
        <v>45068</v>
      </c>
      <c r="AR165" s="10">
        <v>45089</v>
      </c>
      <c r="AS165" s="10">
        <v>45096</v>
      </c>
      <c r="AT165" s="10">
        <v>45110</v>
      </c>
      <c r="AU165" s="10">
        <v>45127</v>
      </c>
      <c r="AV165" s="10">
        <v>45145</v>
      </c>
      <c r="AW165" s="10">
        <v>45159</v>
      </c>
      <c r="AX165" s="10">
        <v>45215</v>
      </c>
      <c r="AY165" s="10">
        <v>45236</v>
      </c>
    </row>
    <row r="166" spans="1:51" ht="45" x14ac:dyDescent="0.25">
      <c r="A166" s="1" t="s">
        <v>26</v>
      </c>
      <c r="B166" s="1" t="s">
        <v>27</v>
      </c>
      <c r="C166" s="1" t="s">
        <v>43</v>
      </c>
      <c r="D166" s="1" t="s">
        <v>776</v>
      </c>
      <c r="E166" s="1" t="s">
        <v>53</v>
      </c>
      <c r="F166" s="1" t="s">
        <v>31</v>
      </c>
      <c r="G166" s="1" t="s">
        <v>777</v>
      </c>
      <c r="H166" s="1" t="s">
        <v>63</v>
      </c>
      <c r="I166" s="1" t="s">
        <v>34</v>
      </c>
      <c r="J166" s="1" t="s">
        <v>64</v>
      </c>
      <c r="K166" s="1" t="s">
        <v>55</v>
      </c>
      <c r="L166" s="1">
        <v>15</v>
      </c>
      <c r="M166" s="1" t="s">
        <v>778</v>
      </c>
      <c r="N166" s="2">
        <v>44993</v>
      </c>
      <c r="O166" s="3">
        <v>20232150080651</v>
      </c>
      <c r="P166" s="4">
        <v>45016</v>
      </c>
      <c r="Q166" s="3">
        <f t="shared" si="2"/>
        <v>16</v>
      </c>
      <c r="R166" s="3">
        <f>NETWORKDAYS(N166,P166,AL166:AO166:AP166:AQ166:AR166:AS166:AT166:AU166:AV166:AW166:AX166:AY166)</f>
        <v>17</v>
      </c>
      <c r="S166" s="23" t="s">
        <v>38</v>
      </c>
      <c r="T166" s="1" t="s">
        <v>779</v>
      </c>
      <c r="U166" s="2">
        <v>45111</v>
      </c>
      <c r="V166" s="1" t="s">
        <v>40</v>
      </c>
      <c r="W166" s="1" t="s">
        <v>41</v>
      </c>
      <c r="X166" s="1" t="s">
        <v>42</v>
      </c>
      <c r="Y166" s="1"/>
      <c r="AL166" s="10">
        <v>44935</v>
      </c>
      <c r="AM166" s="10">
        <v>45005</v>
      </c>
      <c r="AN166" s="10">
        <v>45022</v>
      </c>
      <c r="AO166" s="10">
        <v>45023</v>
      </c>
      <c r="AP166" s="10">
        <v>45047</v>
      </c>
      <c r="AQ166" s="10">
        <v>45068</v>
      </c>
      <c r="AR166" s="10">
        <v>45089</v>
      </c>
      <c r="AS166" s="10">
        <v>45096</v>
      </c>
      <c r="AT166" s="10">
        <v>45110</v>
      </c>
      <c r="AU166" s="10">
        <v>45127</v>
      </c>
      <c r="AV166" s="10">
        <v>45145</v>
      </c>
      <c r="AW166" s="10">
        <v>45159</v>
      </c>
      <c r="AX166" s="10">
        <v>45215</v>
      </c>
      <c r="AY166" s="10">
        <v>45236</v>
      </c>
    </row>
    <row r="167" spans="1:51" ht="67.5" x14ac:dyDescent="0.25">
      <c r="A167" s="1" t="s">
        <v>26</v>
      </c>
      <c r="B167" s="1" t="s">
        <v>27</v>
      </c>
      <c r="C167" s="1" t="s">
        <v>112</v>
      </c>
      <c r="D167" s="1" t="s">
        <v>780</v>
      </c>
      <c r="E167" s="1" t="s">
        <v>269</v>
      </c>
      <c r="F167" s="1" t="s">
        <v>31</v>
      </c>
      <c r="G167" s="1" t="s">
        <v>781</v>
      </c>
      <c r="H167" s="1" t="s">
        <v>374</v>
      </c>
      <c r="I167" s="1" t="s">
        <v>34</v>
      </c>
      <c r="J167" s="1" t="s">
        <v>252</v>
      </c>
      <c r="K167" s="1" t="s">
        <v>55</v>
      </c>
      <c r="L167" s="1">
        <v>15</v>
      </c>
      <c r="M167" s="1" t="s">
        <v>782</v>
      </c>
      <c r="N167" s="2">
        <v>44994</v>
      </c>
      <c r="O167" s="3" t="s">
        <v>783</v>
      </c>
      <c r="P167" s="4">
        <v>45036</v>
      </c>
      <c r="Q167" s="3">
        <f t="shared" si="2"/>
        <v>27</v>
      </c>
      <c r="R167" s="3">
        <f>NETWORKDAYS(N167,P167,AL167:AO167:AP167:AQ167:AR167:AS167:AT167:AU167:AV167:AW167:AX167:AY167)</f>
        <v>28</v>
      </c>
      <c r="S167" s="23" t="s">
        <v>38</v>
      </c>
      <c r="T167" s="1" t="s">
        <v>784</v>
      </c>
      <c r="U167" s="2" t="s">
        <v>42</v>
      </c>
      <c r="V167" s="1" t="s">
        <v>58</v>
      </c>
      <c r="W167" s="1" t="s">
        <v>41</v>
      </c>
      <c r="X167" s="1" t="s">
        <v>42</v>
      </c>
      <c r="Y167" s="1" t="s">
        <v>785</v>
      </c>
      <c r="AL167" s="10">
        <v>44935</v>
      </c>
      <c r="AM167" s="10">
        <v>45005</v>
      </c>
      <c r="AN167" s="10">
        <v>45022</v>
      </c>
      <c r="AO167" s="10">
        <v>45023</v>
      </c>
      <c r="AP167" s="10">
        <v>45047</v>
      </c>
      <c r="AQ167" s="10">
        <v>45068</v>
      </c>
      <c r="AR167" s="10">
        <v>45089</v>
      </c>
      <c r="AS167" s="10">
        <v>45096</v>
      </c>
      <c r="AT167" s="10">
        <v>45110</v>
      </c>
      <c r="AU167" s="10">
        <v>45127</v>
      </c>
      <c r="AV167" s="10">
        <v>45145</v>
      </c>
      <c r="AW167" s="10">
        <v>45159</v>
      </c>
      <c r="AX167" s="10">
        <v>45215</v>
      </c>
      <c r="AY167" s="10">
        <v>45236</v>
      </c>
    </row>
    <row r="168" spans="1:51" ht="67.5" x14ac:dyDescent="0.25">
      <c r="A168" s="1" t="s">
        <v>26</v>
      </c>
      <c r="B168" s="1" t="s">
        <v>195</v>
      </c>
      <c r="C168" s="1" t="s">
        <v>85</v>
      </c>
      <c r="D168" s="1" t="s">
        <v>786</v>
      </c>
      <c r="E168" s="1" t="s">
        <v>578</v>
      </c>
      <c r="F168" s="1" t="s">
        <v>31</v>
      </c>
      <c r="G168" s="1" t="s">
        <v>787</v>
      </c>
      <c r="H168" s="1" t="s">
        <v>767</v>
      </c>
      <c r="I168" s="1" t="s">
        <v>34</v>
      </c>
      <c r="J168" s="1" t="s">
        <v>252</v>
      </c>
      <c r="K168" s="1" t="s">
        <v>183</v>
      </c>
      <c r="L168" s="1">
        <v>5</v>
      </c>
      <c r="M168" s="1" t="s">
        <v>788</v>
      </c>
      <c r="N168" s="2">
        <v>44994</v>
      </c>
      <c r="O168" s="3">
        <v>20232120078881</v>
      </c>
      <c r="P168" s="4">
        <v>44977</v>
      </c>
      <c r="Q168" s="3">
        <f t="shared" si="2"/>
        <v>-15</v>
      </c>
      <c r="R168" s="3">
        <f>NETWORKDAYS(N168,P168,AL168:AO168:AP168:AQ168:AR168:AS168:AT168:AU168:AV168:AW168:AX168:AY168)</f>
        <v>-14</v>
      </c>
      <c r="S168" s="24" t="s">
        <v>50</v>
      </c>
      <c r="T168" s="1" t="s">
        <v>789</v>
      </c>
      <c r="U168" s="2">
        <v>44977</v>
      </c>
      <c r="V168" s="1" t="s">
        <v>40</v>
      </c>
      <c r="W168" s="1" t="s">
        <v>41</v>
      </c>
      <c r="X168" s="1" t="s">
        <v>42</v>
      </c>
      <c r="Y168" s="1" t="s">
        <v>790</v>
      </c>
      <c r="AL168" s="10">
        <v>44935</v>
      </c>
      <c r="AM168" s="10">
        <v>45005</v>
      </c>
      <c r="AN168" s="10">
        <v>45022</v>
      </c>
      <c r="AO168" s="10">
        <v>45023</v>
      </c>
      <c r="AP168" s="10">
        <v>45047</v>
      </c>
      <c r="AQ168" s="10">
        <v>45068</v>
      </c>
      <c r="AR168" s="10">
        <v>45089</v>
      </c>
      <c r="AS168" s="10">
        <v>45096</v>
      </c>
      <c r="AT168" s="10">
        <v>45110</v>
      </c>
      <c r="AU168" s="10">
        <v>45127</v>
      </c>
      <c r="AV168" s="10">
        <v>45145</v>
      </c>
      <c r="AW168" s="10">
        <v>45159</v>
      </c>
      <c r="AX168" s="10">
        <v>45215</v>
      </c>
      <c r="AY168" s="10">
        <v>45236</v>
      </c>
    </row>
    <row r="169" spans="1:51" ht="45" x14ac:dyDescent="0.25">
      <c r="A169" s="1" t="s">
        <v>26</v>
      </c>
      <c r="B169" s="1" t="s">
        <v>195</v>
      </c>
      <c r="C169" s="1" t="s">
        <v>196</v>
      </c>
      <c r="D169" s="1" t="s">
        <v>791</v>
      </c>
      <c r="E169" s="1" t="s">
        <v>80</v>
      </c>
      <c r="F169" s="1" t="s">
        <v>310</v>
      </c>
      <c r="G169" s="1" t="s">
        <v>792</v>
      </c>
      <c r="H169" s="1" t="s">
        <v>70</v>
      </c>
      <c r="I169" s="1" t="s">
        <v>34</v>
      </c>
      <c r="J169" s="1" t="s">
        <v>64</v>
      </c>
      <c r="K169" s="1" t="s">
        <v>55</v>
      </c>
      <c r="L169" s="1">
        <v>15</v>
      </c>
      <c r="M169" s="1" t="s">
        <v>793</v>
      </c>
      <c r="N169" s="2">
        <v>44994</v>
      </c>
      <c r="O169" s="3" t="s">
        <v>794</v>
      </c>
      <c r="P169" s="4">
        <v>45030</v>
      </c>
      <c r="Q169" s="3">
        <f t="shared" si="2"/>
        <v>23</v>
      </c>
      <c r="R169" s="3">
        <f>NETWORKDAYS(N169,P169,AL169:AO169:AP169:AQ169:AR169:AS169:AT169:AU169:AV169:AW169:AX169:AY169)</f>
        <v>24</v>
      </c>
      <c r="S169" s="23" t="s">
        <v>38</v>
      </c>
      <c r="T169" s="1"/>
      <c r="U169" s="2">
        <v>45030</v>
      </c>
      <c r="V169" s="1" t="s">
        <v>40</v>
      </c>
      <c r="W169" s="1" t="s">
        <v>41</v>
      </c>
      <c r="X169" s="1" t="s">
        <v>42</v>
      </c>
      <c r="Y169" s="1" t="s">
        <v>666</v>
      </c>
      <c r="AL169" s="10">
        <v>44935</v>
      </c>
      <c r="AM169" s="10">
        <v>45005</v>
      </c>
      <c r="AN169" s="10">
        <v>45022</v>
      </c>
      <c r="AO169" s="10">
        <v>45023</v>
      </c>
      <c r="AP169" s="10">
        <v>45047</v>
      </c>
      <c r="AQ169" s="10">
        <v>45068</v>
      </c>
      <c r="AR169" s="10">
        <v>45089</v>
      </c>
      <c r="AS169" s="10">
        <v>45096</v>
      </c>
      <c r="AT169" s="10">
        <v>45110</v>
      </c>
      <c r="AU169" s="10">
        <v>45127</v>
      </c>
      <c r="AV169" s="10">
        <v>45145</v>
      </c>
      <c r="AW169" s="10">
        <v>45159</v>
      </c>
      <c r="AX169" s="10">
        <v>45215</v>
      </c>
      <c r="AY169" s="10">
        <v>45236</v>
      </c>
    </row>
    <row r="170" spans="1:51" ht="45" x14ac:dyDescent="0.25">
      <c r="A170" s="1" t="s">
        <v>26</v>
      </c>
      <c r="B170" s="1" t="s">
        <v>27</v>
      </c>
      <c r="C170" s="1" t="s">
        <v>43</v>
      </c>
      <c r="D170" s="1" t="s">
        <v>795</v>
      </c>
      <c r="E170" s="1" t="s">
        <v>53</v>
      </c>
      <c r="F170" s="1" t="s">
        <v>31</v>
      </c>
      <c r="G170" s="1" t="s">
        <v>796</v>
      </c>
      <c r="H170" s="1" t="s">
        <v>743</v>
      </c>
      <c r="I170" s="1" t="s">
        <v>34</v>
      </c>
      <c r="J170" s="1" t="s">
        <v>48</v>
      </c>
      <c r="K170" s="1" t="s">
        <v>36</v>
      </c>
      <c r="L170" s="1">
        <v>30</v>
      </c>
      <c r="M170" s="1" t="s">
        <v>797</v>
      </c>
      <c r="N170" s="2">
        <v>44998</v>
      </c>
      <c r="O170" s="3">
        <v>20232110082391</v>
      </c>
      <c r="P170" s="4">
        <v>45042</v>
      </c>
      <c r="Q170" s="3">
        <f t="shared" si="2"/>
        <v>29</v>
      </c>
      <c r="R170" s="3">
        <f>NETWORKDAYS(N170,P170,AL170:AO170:AP170:AQ170:AR170:AS170:AT170:AU170:AV170:AW170:AX170:AY170)</f>
        <v>30</v>
      </c>
      <c r="S170" s="24" t="s">
        <v>50</v>
      </c>
      <c r="T170" s="1" t="s">
        <v>798</v>
      </c>
      <c r="U170" s="2">
        <v>45042</v>
      </c>
      <c r="V170" s="1" t="s">
        <v>40</v>
      </c>
      <c r="W170" s="1" t="s">
        <v>41</v>
      </c>
      <c r="X170" s="1" t="s">
        <v>42</v>
      </c>
      <c r="Y170" s="1" t="s">
        <v>42</v>
      </c>
      <c r="AL170" s="10">
        <v>44935</v>
      </c>
      <c r="AM170" s="10">
        <v>45005</v>
      </c>
      <c r="AN170" s="10">
        <v>45022</v>
      </c>
      <c r="AO170" s="10">
        <v>45023</v>
      </c>
      <c r="AP170" s="10">
        <v>45047</v>
      </c>
      <c r="AQ170" s="10">
        <v>45068</v>
      </c>
      <c r="AR170" s="10">
        <v>45089</v>
      </c>
      <c r="AS170" s="10">
        <v>45096</v>
      </c>
      <c r="AT170" s="10">
        <v>45110</v>
      </c>
      <c r="AU170" s="10">
        <v>45127</v>
      </c>
      <c r="AV170" s="10">
        <v>45145</v>
      </c>
      <c r="AW170" s="10">
        <v>45159</v>
      </c>
      <c r="AX170" s="10">
        <v>45215</v>
      </c>
      <c r="AY170" s="10">
        <v>45236</v>
      </c>
    </row>
    <row r="171" spans="1:51" ht="45" x14ac:dyDescent="0.25">
      <c r="A171" s="1" t="s">
        <v>26</v>
      </c>
      <c r="B171" s="1" t="s">
        <v>404</v>
      </c>
      <c r="C171" s="1" t="s">
        <v>43</v>
      </c>
      <c r="D171" s="1" t="s">
        <v>799</v>
      </c>
      <c r="E171" s="1" t="s">
        <v>269</v>
      </c>
      <c r="F171" s="1" t="s">
        <v>31</v>
      </c>
      <c r="G171" s="1" t="s">
        <v>800</v>
      </c>
      <c r="H171" s="1" t="s">
        <v>743</v>
      </c>
      <c r="I171" s="1" t="s">
        <v>34</v>
      </c>
      <c r="J171" s="1" t="s">
        <v>48</v>
      </c>
      <c r="K171" s="1" t="s">
        <v>36</v>
      </c>
      <c r="L171" s="1">
        <v>30</v>
      </c>
      <c r="M171" s="1" t="s">
        <v>801</v>
      </c>
      <c r="N171" s="2">
        <v>44998</v>
      </c>
      <c r="O171" s="3">
        <v>20232150086481</v>
      </c>
      <c r="P171" s="4">
        <v>45084</v>
      </c>
      <c r="Q171" s="3">
        <f t="shared" si="2"/>
        <v>57</v>
      </c>
      <c r="R171" s="3">
        <f>NETWORKDAYS(N171,P171,AL171:AO171:AP171:AQ171:AR171:AS171:AT171:AU171:AV171:AW171:AX171:AY171)</f>
        <v>58</v>
      </c>
      <c r="S171" s="23" t="s">
        <v>38</v>
      </c>
      <c r="T171" s="1" t="s">
        <v>802</v>
      </c>
      <c r="U171" s="2">
        <v>45084</v>
      </c>
      <c r="V171" s="1" t="s">
        <v>40</v>
      </c>
      <c r="W171" s="1" t="s">
        <v>41</v>
      </c>
      <c r="X171" s="1" t="s">
        <v>42</v>
      </c>
      <c r="Y171" s="1" t="s">
        <v>42</v>
      </c>
      <c r="AL171" s="10">
        <v>44935</v>
      </c>
      <c r="AM171" s="10">
        <v>45005</v>
      </c>
      <c r="AN171" s="10">
        <v>45022</v>
      </c>
      <c r="AO171" s="10">
        <v>45023</v>
      </c>
      <c r="AP171" s="10">
        <v>45047</v>
      </c>
      <c r="AQ171" s="10">
        <v>45068</v>
      </c>
      <c r="AR171" s="10">
        <v>45089</v>
      </c>
      <c r="AS171" s="10">
        <v>45096</v>
      </c>
      <c r="AT171" s="10">
        <v>45110</v>
      </c>
      <c r="AU171" s="10">
        <v>45127</v>
      </c>
      <c r="AV171" s="10">
        <v>45145</v>
      </c>
      <c r="AW171" s="10">
        <v>45159</v>
      </c>
      <c r="AX171" s="10">
        <v>45215</v>
      </c>
      <c r="AY171" s="10">
        <v>45236</v>
      </c>
    </row>
    <row r="172" spans="1:51" ht="45" x14ac:dyDescent="0.25">
      <c r="A172" s="1" t="s">
        <v>26</v>
      </c>
      <c r="B172" s="1" t="s">
        <v>27</v>
      </c>
      <c r="C172" s="1" t="s">
        <v>126</v>
      </c>
      <c r="D172" s="1" t="s">
        <v>127</v>
      </c>
      <c r="E172" s="1" t="s">
        <v>269</v>
      </c>
      <c r="F172" s="1" t="s">
        <v>31</v>
      </c>
      <c r="G172" s="1" t="s">
        <v>803</v>
      </c>
      <c r="H172" s="1" t="s">
        <v>380</v>
      </c>
      <c r="I172" s="1" t="s">
        <v>34</v>
      </c>
      <c r="J172" s="1" t="s">
        <v>48</v>
      </c>
      <c r="K172" s="1" t="s">
        <v>36</v>
      </c>
      <c r="L172" s="1">
        <v>30</v>
      </c>
      <c r="M172" s="1" t="s">
        <v>804</v>
      </c>
      <c r="N172" s="2">
        <v>44999</v>
      </c>
      <c r="O172" s="3">
        <v>20232110080261</v>
      </c>
      <c r="P172" s="4">
        <v>45016</v>
      </c>
      <c r="Q172" s="3">
        <f t="shared" si="2"/>
        <v>12</v>
      </c>
      <c r="R172" s="3">
        <f>NETWORKDAYS(N172,P172,AL172:AO172:AP172:AQ172:AR172:AS172:AT172:AU172:AV172:AW172:AX172:AY172)</f>
        <v>13</v>
      </c>
      <c r="S172" s="24" t="s">
        <v>50</v>
      </c>
      <c r="T172" s="1" t="s">
        <v>805</v>
      </c>
      <c r="U172" s="2" t="s">
        <v>42</v>
      </c>
      <c r="V172" s="1" t="s">
        <v>58</v>
      </c>
      <c r="W172" s="1" t="s">
        <v>41</v>
      </c>
      <c r="X172" s="1" t="s">
        <v>42</v>
      </c>
      <c r="Y172" s="1" t="s">
        <v>676</v>
      </c>
      <c r="AL172" s="10">
        <v>44935</v>
      </c>
      <c r="AM172" s="10">
        <v>45005</v>
      </c>
      <c r="AN172" s="10">
        <v>45022</v>
      </c>
      <c r="AO172" s="10">
        <v>45023</v>
      </c>
      <c r="AP172" s="10">
        <v>45047</v>
      </c>
      <c r="AQ172" s="10">
        <v>45068</v>
      </c>
      <c r="AR172" s="10">
        <v>45089</v>
      </c>
      <c r="AS172" s="10">
        <v>45096</v>
      </c>
      <c r="AT172" s="10">
        <v>45110</v>
      </c>
      <c r="AU172" s="10">
        <v>45127</v>
      </c>
      <c r="AV172" s="10">
        <v>45145</v>
      </c>
      <c r="AW172" s="10">
        <v>45159</v>
      </c>
      <c r="AX172" s="10">
        <v>45215</v>
      </c>
      <c r="AY172" s="10">
        <v>45236</v>
      </c>
    </row>
    <row r="173" spans="1:51" ht="45" x14ac:dyDescent="0.25">
      <c r="A173" s="1" t="s">
        <v>26</v>
      </c>
      <c r="B173" s="1" t="s">
        <v>27</v>
      </c>
      <c r="C173" s="1" t="s">
        <v>644</v>
      </c>
      <c r="D173" s="1" t="s">
        <v>806</v>
      </c>
      <c r="E173" s="1" t="s">
        <v>269</v>
      </c>
      <c r="F173" s="1" t="s">
        <v>68</v>
      </c>
      <c r="G173" s="1" t="s">
        <v>807</v>
      </c>
      <c r="H173" s="1" t="s">
        <v>374</v>
      </c>
      <c r="I173" s="1" t="s">
        <v>34</v>
      </c>
      <c r="J173" s="1" t="s">
        <v>252</v>
      </c>
      <c r="K173" s="1" t="s">
        <v>108</v>
      </c>
      <c r="L173" s="1">
        <v>10</v>
      </c>
      <c r="M173" s="1" t="s">
        <v>808</v>
      </c>
      <c r="N173" s="2">
        <v>44999</v>
      </c>
      <c r="O173" s="3">
        <v>20231000082121</v>
      </c>
      <c r="P173" s="4">
        <v>45041</v>
      </c>
      <c r="Q173" s="3">
        <f t="shared" si="2"/>
        <v>27</v>
      </c>
      <c r="R173" s="3">
        <f>NETWORKDAYS(N173,P173,AL173:AO173:AP173:AQ173:AR173:AS173:AT173:AU173:AV173:AW173:AX173:AY173)</f>
        <v>28</v>
      </c>
      <c r="S173" s="23" t="s">
        <v>38</v>
      </c>
      <c r="T173" s="1" t="s">
        <v>809</v>
      </c>
      <c r="U173" s="2">
        <v>45132</v>
      </c>
      <c r="V173" s="1" t="s">
        <v>40</v>
      </c>
      <c r="W173" s="1" t="s">
        <v>41</v>
      </c>
      <c r="X173" s="1" t="s">
        <v>42</v>
      </c>
      <c r="Y173" s="1" t="s">
        <v>42</v>
      </c>
      <c r="AL173" s="10">
        <v>44935</v>
      </c>
      <c r="AM173" s="10">
        <v>45005</v>
      </c>
      <c r="AN173" s="10">
        <v>45022</v>
      </c>
      <c r="AO173" s="10">
        <v>45023</v>
      </c>
      <c r="AP173" s="10">
        <v>45047</v>
      </c>
      <c r="AQ173" s="10">
        <v>45068</v>
      </c>
      <c r="AR173" s="10">
        <v>45089</v>
      </c>
      <c r="AS173" s="10">
        <v>45096</v>
      </c>
      <c r="AT173" s="10">
        <v>45110</v>
      </c>
      <c r="AU173" s="10">
        <v>45127</v>
      </c>
      <c r="AV173" s="10">
        <v>45145</v>
      </c>
      <c r="AW173" s="10">
        <v>45159</v>
      </c>
      <c r="AX173" s="10">
        <v>45215</v>
      </c>
      <c r="AY173" s="10">
        <v>45236</v>
      </c>
    </row>
    <row r="174" spans="1:51" ht="90" x14ac:dyDescent="0.25">
      <c r="A174" s="1" t="s">
        <v>26</v>
      </c>
      <c r="B174" s="1" t="s">
        <v>543</v>
      </c>
      <c r="C174" s="1" t="s">
        <v>85</v>
      </c>
      <c r="D174" s="1" t="s">
        <v>810</v>
      </c>
      <c r="E174" s="1" t="s">
        <v>213</v>
      </c>
      <c r="F174" s="1" t="s">
        <v>106</v>
      </c>
      <c r="G174" s="1" t="s">
        <v>811</v>
      </c>
      <c r="H174" s="1" t="s">
        <v>812</v>
      </c>
      <c r="I174" s="1" t="s">
        <v>207</v>
      </c>
      <c r="J174" s="1" t="s">
        <v>813</v>
      </c>
      <c r="K174" s="1" t="s">
        <v>55</v>
      </c>
      <c r="L174" s="1">
        <v>15</v>
      </c>
      <c r="M174" s="1" t="s">
        <v>814</v>
      </c>
      <c r="N174" s="2">
        <v>44999</v>
      </c>
      <c r="O174" s="3">
        <v>20233110080761</v>
      </c>
      <c r="P174" s="4">
        <v>45044</v>
      </c>
      <c r="Q174" s="3">
        <f t="shared" si="2"/>
        <v>30</v>
      </c>
      <c r="R174" s="3">
        <f>NETWORKDAYS(N174,P174,AL174:AO174:AP174:AQ174:AR174:AS174:AT174:AU174:AV174:AW174:AX174:AY174)</f>
        <v>31</v>
      </c>
      <c r="S174" s="23" t="s">
        <v>38</v>
      </c>
      <c r="T174" s="1" t="s">
        <v>815</v>
      </c>
      <c r="U174" s="2" t="s">
        <v>42</v>
      </c>
      <c r="V174" s="1" t="s">
        <v>42</v>
      </c>
      <c r="W174" s="1" t="s">
        <v>41</v>
      </c>
      <c r="X174" s="1" t="s">
        <v>42</v>
      </c>
      <c r="Y174" s="1" t="s">
        <v>816</v>
      </c>
      <c r="AL174" s="10">
        <v>44935</v>
      </c>
      <c r="AM174" s="10">
        <v>45005</v>
      </c>
      <c r="AN174" s="10">
        <v>45022</v>
      </c>
      <c r="AO174" s="10">
        <v>45023</v>
      </c>
      <c r="AP174" s="10">
        <v>45047</v>
      </c>
      <c r="AQ174" s="10">
        <v>45068</v>
      </c>
      <c r="AR174" s="10">
        <v>45089</v>
      </c>
      <c r="AS174" s="10">
        <v>45096</v>
      </c>
      <c r="AT174" s="10">
        <v>45110</v>
      </c>
      <c r="AU174" s="10">
        <v>45127</v>
      </c>
      <c r="AV174" s="10">
        <v>45145</v>
      </c>
      <c r="AW174" s="10">
        <v>45159</v>
      </c>
      <c r="AX174" s="10">
        <v>45215</v>
      </c>
      <c r="AY174" s="10">
        <v>45236</v>
      </c>
    </row>
    <row r="175" spans="1:51" ht="45" x14ac:dyDescent="0.25">
      <c r="A175" s="1" t="s">
        <v>26</v>
      </c>
      <c r="B175" s="1" t="s">
        <v>27</v>
      </c>
      <c r="C175" s="1" t="s">
        <v>196</v>
      </c>
      <c r="D175" s="1" t="s">
        <v>817</v>
      </c>
      <c r="E175" s="1" t="s">
        <v>269</v>
      </c>
      <c r="F175" s="1" t="s">
        <v>31</v>
      </c>
      <c r="G175" s="1" t="s">
        <v>818</v>
      </c>
      <c r="H175" s="1" t="s">
        <v>743</v>
      </c>
      <c r="I175" s="1" t="s">
        <v>34</v>
      </c>
      <c r="J175" s="1" t="s">
        <v>48</v>
      </c>
      <c r="K175" s="1" t="s">
        <v>36</v>
      </c>
      <c r="L175" s="1">
        <v>30</v>
      </c>
      <c r="M175" s="1" t="s">
        <v>819</v>
      </c>
      <c r="N175" s="2">
        <v>44999</v>
      </c>
      <c r="O175" s="3">
        <v>20232110081341</v>
      </c>
      <c r="P175" s="4">
        <v>45030</v>
      </c>
      <c r="Q175" s="3">
        <f t="shared" si="2"/>
        <v>20</v>
      </c>
      <c r="R175" s="3">
        <f>NETWORKDAYS(N175,P175,AL175:AO175:AP175:AQ175:AR175:AS175:AT175:AU175:AV175:AW175:AX175:AY175)</f>
        <v>21</v>
      </c>
      <c r="S175" s="24" t="s">
        <v>50</v>
      </c>
      <c r="T175" s="1" t="s">
        <v>820</v>
      </c>
      <c r="U175" s="2" t="s">
        <v>42</v>
      </c>
      <c r="V175" s="1" t="s">
        <v>42</v>
      </c>
      <c r="W175" s="1" t="s">
        <v>41</v>
      </c>
      <c r="X175" s="1" t="s">
        <v>42</v>
      </c>
      <c r="Y175" s="1" t="s">
        <v>587</v>
      </c>
      <c r="AL175" s="10">
        <v>44935</v>
      </c>
      <c r="AM175" s="10">
        <v>45005</v>
      </c>
      <c r="AN175" s="10">
        <v>45022</v>
      </c>
      <c r="AO175" s="10">
        <v>45023</v>
      </c>
      <c r="AP175" s="10">
        <v>45047</v>
      </c>
      <c r="AQ175" s="10">
        <v>45068</v>
      </c>
      <c r="AR175" s="10">
        <v>45089</v>
      </c>
      <c r="AS175" s="10">
        <v>45096</v>
      </c>
      <c r="AT175" s="10">
        <v>45110</v>
      </c>
      <c r="AU175" s="10">
        <v>45127</v>
      </c>
      <c r="AV175" s="10">
        <v>45145</v>
      </c>
      <c r="AW175" s="10">
        <v>45159</v>
      </c>
      <c r="AX175" s="10">
        <v>45215</v>
      </c>
      <c r="AY175" s="10">
        <v>45236</v>
      </c>
    </row>
    <row r="176" spans="1:51" ht="45" x14ac:dyDescent="0.25">
      <c r="A176" s="1" t="s">
        <v>26</v>
      </c>
      <c r="B176" s="1" t="s">
        <v>27</v>
      </c>
      <c r="C176" s="1" t="s">
        <v>217</v>
      </c>
      <c r="D176" s="1" t="s">
        <v>821</v>
      </c>
      <c r="E176" s="1" t="s">
        <v>80</v>
      </c>
      <c r="F176" s="1" t="s">
        <v>75</v>
      </c>
      <c r="G176" s="1" t="s">
        <v>822</v>
      </c>
      <c r="H176" s="1" t="s">
        <v>449</v>
      </c>
      <c r="I176" s="1" t="s">
        <v>34</v>
      </c>
      <c r="J176" s="1" t="s">
        <v>64</v>
      </c>
      <c r="K176" s="1" t="s">
        <v>55</v>
      </c>
      <c r="L176" s="1">
        <v>15</v>
      </c>
      <c r="M176" s="1" t="s">
        <v>823</v>
      </c>
      <c r="N176" s="2">
        <v>45000</v>
      </c>
      <c r="O176" s="3">
        <v>20232150082271</v>
      </c>
      <c r="P176" s="4">
        <v>45041</v>
      </c>
      <c r="Q176" s="3">
        <f t="shared" si="2"/>
        <v>26</v>
      </c>
      <c r="R176" s="3">
        <f>NETWORKDAYS(N176,P176,AL176:AO176:AP176:AQ176:AR176:AS176:AT176:AU176:AV176:AW176:AX176:AY176)</f>
        <v>27</v>
      </c>
      <c r="S176" s="23" t="s">
        <v>38</v>
      </c>
      <c r="T176" s="1" t="s">
        <v>824</v>
      </c>
      <c r="U176" s="2">
        <v>45046</v>
      </c>
      <c r="V176" s="1" t="s">
        <v>40</v>
      </c>
      <c r="W176" s="1" t="s">
        <v>41</v>
      </c>
      <c r="X176" s="1" t="s">
        <v>42</v>
      </c>
      <c r="Y176" s="1" t="s">
        <v>825</v>
      </c>
      <c r="AL176" s="10">
        <v>44935</v>
      </c>
      <c r="AM176" s="10">
        <v>45005</v>
      </c>
      <c r="AN176" s="10">
        <v>45022</v>
      </c>
      <c r="AO176" s="10">
        <v>45023</v>
      </c>
      <c r="AP176" s="10">
        <v>45047</v>
      </c>
      <c r="AQ176" s="10">
        <v>45068</v>
      </c>
      <c r="AR176" s="10">
        <v>45089</v>
      </c>
      <c r="AS176" s="10">
        <v>45096</v>
      </c>
      <c r="AT176" s="10">
        <v>45110</v>
      </c>
      <c r="AU176" s="10">
        <v>45127</v>
      </c>
      <c r="AV176" s="10">
        <v>45145</v>
      </c>
      <c r="AW176" s="10">
        <v>45159</v>
      </c>
      <c r="AX176" s="10">
        <v>45215</v>
      </c>
      <c r="AY176" s="10">
        <v>45236</v>
      </c>
    </row>
    <row r="177" spans="1:51" ht="56.25" x14ac:dyDescent="0.25">
      <c r="A177" s="1" t="s">
        <v>26</v>
      </c>
      <c r="B177" s="1" t="s">
        <v>27</v>
      </c>
      <c r="C177" s="1" t="s">
        <v>73</v>
      </c>
      <c r="D177" s="1" t="s">
        <v>826</v>
      </c>
      <c r="E177" s="1" t="s">
        <v>269</v>
      </c>
      <c r="F177" s="1" t="s">
        <v>310</v>
      </c>
      <c r="G177" s="1" t="s">
        <v>535</v>
      </c>
      <c r="H177" s="1" t="s">
        <v>449</v>
      </c>
      <c r="I177" s="1" t="s">
        <v>34</v>
      </c>
      <c r="J177" s="1" t="s">
        <v>64</v>
      </c>
      <c r="K177" s="1" t="s">
        <v>55</v>
      </c>
      <c r="L177" s="1">
        <v>15</v>
      </c>
      <c r="M177" s="1" t="s">
        <v>827</v>
      </c>
      <c r="N177" s="2">
        <v>45000</v>
      </c>
      <c r="O177" s="3">
        <v>20232150082281</v>
      </c>
      <c r="P177" s="4">
        <v>45041</v>
      </c>
      <c r="Q177" s="3">
        <f t="shared" si="2"/>
        <v>26</v>
      </c>
      <c r="R177" s="3">
        <f>NETWORKDAYS(N177,P177,AL177:AO177:AP177:AQ177:AR177:AS177:AT177:AU177:AV177:AW177:AX177:AY177)</f>
        <v>27</v>
      </c>
      <c r="S177" s="23" t="s">
        <v>38</v>
      </c>
      <c r="T177" s="1" t="s">
        <v>828</v>
      </c>
      <c r="U177" s="2">
        <v>45046</v>
      </c>
      <c r="V177" s="1" t="s">
        <v>40</v>
      </c>
      <c r="W177" s="1" t="s">
        <v>41</v>
      </c>
      <c r="X177" s="1" t="s">
        <v>42</v>
      </c>
      <c r="Y177" s="1" t="s">
        <v>825</v>
      </c>
      <c r="AL177" s="10">
        <v>44935</v>
      </c>
      <c r="AM177" s="10">
        <v>45005</v>
      </c>
      <c r="AN177" s="10">
        <v>45022</v>
      </c>
      <c r="AO177" s="10">
        <v>45023</v>
      </c>
      <c r="AP177" s="10">
        <v>45047</v>
      </c>
      <c r="AQ177" s="10">
        <v>45068</v>
      </c>
      <c r="AR177" s="10">
        <v>45089</v>
      </c>
      <c r="AS177" s="10">
        <v>45096</v>
      </c>
      <c r="AT177" s="10">
        <v>45110</v>
      </c>
      <c r="AU177" s="10">
        <v>45127</v>
      </c>
      <c r="AV177" s="10">
        <v>45145</v>
      </c>
      <c r="AW177" s="10">
        <v>45159</v>
      </c>
      <c r="AX177" s="10">
        <v>45215</v>
      </c>
      <c r="AY177" s="10">
        <v>45236</v>
      </c>
    </row>
    <row r="178" spans="1:51" ht="56.25" x14ac:dyDescent="0.25">
      <c r="A178" s="1" t="s">
        <v>26</v>
      </c>
      <c r="B178" s="1" t="s">
        <v>27</v>
      </c>
      <c r="C178" s="1" t="s">
        <v>132</v>
      </c>
      <c r="D178" s="1" t="s">
        <v>268</v>
      </c>
      <c r="E178" s="1" t="s">
        <v>269</v>
      </c>
      <c r="F178" s="1" t="s">
        <v>31</v>
      </c>
      <c r="G178" s="1" t="s">
        <v>829</v>
      </c>
      <c r="H178" s="1" t="s">
        <v>380</v>
      </c>
      <c r="I178" s="1" t="s">
        <v>34</v>
      </c>
      <c r="J178" s="1" t="s">
        <v>48</v>
      </c>
      <c r="K178" s="1" t="s">
        <v>36</v>
      </c>
      <c r="L178" s="1">
        <v>30</v>
      </c>
      <c r="M178" s="1" t="s">
        <v>830</v>
      </c>
      <c r="N178" s="2">
        <v>45000</v>
      </c>
      <c r="O178" s="3">
        <v>20232110081761</v>
      </c>
      <c r="P178" s="4">
        <v>45042</v>
      </c>
      <c r="Q178" s="3">
        <f t="shared" si="2"/>
        <v>27</v>
      </c>
      <c r="R178" s="3">
        <f>NETWORKDAYS(N178,P178,AL178:AO178:AP178:AQ178:AR178:AS178:AT178:AU178:AV178:AW178:AX178:AY178)</f>
        <v>28</v>
      </c>
      <c r="S178" s="24" t="s">
        <v>50</v>
      </c>
      <c r="T178" s="1" t="s">
        <v>831</v>
      </c>
      <c r="U178" s="2">
        <v>45042</v>
      </c>
      <c r="V178" s="1" t="s">
        <v>40</v>
      </c>
      <c r="W178" s="1" t="s">
        <v>41</v>
      </c>
      <c r="X178" s="1" t="s">
        <v>42</v>
      </c>
      <c r="Y178" s="1" t="s">
        <v>825</v>
      </c>
      <c r="AL178" s="10">
        <v>44935</v>
      </c>
      <c r="AM178" s="10">
        <v>45005</v>
      </c>
      <c r="AN178" s="10">
        <v>45022</v>
      </c>
      <c r="AO178" s="10">
        <v>45023</v>
      </c>
      <c r="AP178" s="10">
        <v>45047</v>
      </c>
      <c r="AQ178" s="10">
        <v>45068</v>
      </c>
      <c r="AR178" s="10">
        <v>45089</v>
      </c>
      <c r="AS178" s="10">
        <v>45096</v>
      </c>
      <c r="AT178" s="10">
        <v>45110</v>
      </c>
      <c r="AU178" s="10">
        <v>45127</v>
      </c>
      <c r="AV178" s="10">
        <v>45145</v>
      </c>
      <c r="AW178" s="10">
        <v>45159</v>
      </c>
      <c r="AX178" s="10">
        <v>45215</v>
      </c>
      <c r="AY178" s="10">
        <v>45236</v>
      </c>
    </row>
    <row r="179" spans="1:51" ht="45" x14ac:dyDescent="0.25">
      <c r="A179" s="1" t="s">
        <v>26</v>
      </c>
      <c r="B179" s="1" t="s">
        <v>27</v>
      </c>
      <c r="C179" s="1" t="s">
        <v>95</v>
      </c>
      <c r="D179" s="1" t="s">
        <v>832</v>
      </c>
      <c r="E179" s="1" t="s">
        <v>53</v>
      </c>
      <c r="F179" s="1" t="s">
        <v>310</v>
      </c>
      <c r="G179" s="1" t="s">
        <v>833</v>
      </c>
      <c r="H179" s="1" t="s">
        <v>63</v>
      </c>
      <c r="I179" s="1" t="s">
        <v>34</v>
      </c>
      <c r="J179" s="1" t="s">
        <v>64</v>
      </c>
      <c r="K179" s="1" t="s">
        <v>55</v>
      </c>
      <c r="L179" s="1">
        <v>15</v>
      </c>
      <c r="M179" s="1" t="s">
        <v>834</v>
      </c>
      <c r="N179" s="2">
        <v>45001</v>
      </c>
      <c r="O179" s="3">
        <v>20232150083681</v>
      </c>
      <c r="P179" s="4">
        <v>45069</v>
      </c>
      <c r="Q179" s="3">
        <f t="shared" si="2"/>
        <v>43</v>
      </c>
      <c r="R179" s="3">
        <f>NETWORKDAYS(N179,P179,AL179:AO179:AP179:AQ179:AR179:AS179:AT179:AU179:AV179:AW179:AX179:AY179)</f>
        <v>44</v>
      </c>
      <c r="S179" s="23" t="s">
        <v>38</v>
      </c>
      <c r="T179" s="1" t="s">
        <v>835</v>
      </c>
      <c r="U179" s="2">
        <v>45111</v>
      </c>
      <c r="V179" s="1" t="s">
        <v>40</v>
      </c>
      <c r="W179" s="1" t="s">
        <v>41</v>
      </c>
      <c r="X179" s="1" t="s">
        <v>42</v>
      </c>
      <c r="Y179" s="1"/>
      <c r="AL179" s="10">
        <v>44935</v>
      </c>
      <c r="AM179" s="10">
        <v>45005</v>
      </c>
      <c r="AN179" s="10">
        <v>45022</v>
      </c>
      <c r="AO179" s="10">
        <v>45023</v>
      </c>
      <c r="AP179" s="10">
        <v>45047</v>
      </c>
      <c r="AQ179" s="10">
        <v>45068</v>
      </c>
      <c r="AR179" s="10">
        <v>45089</v>
      </c>
      <c r="AS179" s="10">
        <v>45096</v>
      </c>
      <c r="AT179" s="10">
        <v>45110</v>
      </c>
      <c r="AU179" s="10">
        <v>45127</v>
      </c>
      <c r="AV179" s="10">
        <v>45145</v>
      </c>
      <c r="AW179" s="10">
        <v>45159</v>
      </c>
      <c r="AX179" s="10">
        <v>45215</v>
      </c>
      <c r="AY179" s="10">
        <v>45236</v>
      </c>
    </row>
    <row r="180" spans="1:51" ht="45" x14ac:dyDescent="0.25">
      <c r="A180" s="1" t="s">
        <v>26</v>
      </c>
      <c r="B180" s="1" t="s">
        <v>27</v>
      </c>
      <c r="C180" s="1" t="s">
        <v>95</v>
      </c>
      <c r="D180" s="1" t="s">
        <v>836</v>
      </c>
      <c r="E180" s="1" t="s">
        <v>269</v>
      </c>
      <c r="F180" s="1" t="s">
        <v>310</v>
      </c>
      <c r="G180" s="1" t="s">
        <v>837</v>
      </c>
      <c r="H180" s="1" t="s">
        <v>63</v>
      </c>
      <c r="I180" s="1" t="s">
        <v>34</v>
      </c>
      <c r="J180" s="1" t="s">
        <v>64</v>
      </c>
      <c r="K180" s="1" t="s">
        <v>55</v>
      </c>
      <c r="L180" s="1">
        <v>15</v>
      </c>
      <c r="M180" s="1" t="s">
        <v>838</v>
      </c>
      <c r="N180" s="2">
        <v>45001</v>
      </c>
      <c r="O180" s="3">
        <v>20232150083701</v>
      </c>
      <c r="P180" s="4">
        <v>45069</v>
      </c>
      <c r="Q180" s="3">
        <f t="shared" si="2"/>
        <v>43</v>
      </c>
      <c r="R180" s="3">
        <f>NETWORKDAYS(N180,P180,AL180:AO180:AP180:AQ180:AR180:AS180:AT180:AU180:AV180:AW180:AX180:AY180)</f>
        <v>44</v>
      </c>
      <c r="S180" s="23" t="s">
        <v>38</v>
      </c>
      <c r="T180" s="1" t="s">
        <v>839</v>
      </c>
      <c r="U180" s="2">
        <v>45111</v>
      </c>
      <c r="V180" s="1" t="s">
        <v>40</v>
      </c>
      <c r="W180" s="1" t="s">
        <v>41</v>
      </c>
      <c r="X180" s="1" t="s">
        <v>42</v>
      </c>
      <c r="Y180" s="1"/>
      <c r="AL180" s="10">
        <v>44935</v>
      </c>
      <c r="AM180" s="10">
        <v>45005</v>
      </c>
      <c r="AN180" s="10">
        <v>45022</v>
      </c>
      <c r="AO180" s="10">
        <v>45023</v>
      </c>
      <c r="AP180" s="10">
        <v>45047</v>
      </c>
      <c r="AQ180" s="10">
        <v>45068</v>
      </c>
      <c r="AR180" s="10">
        <v>45089</v>
      </c>
      <c r="AS180" s="10">
        <v>45096</v>
      </c>
      <c r="AT180" s="10">
        <v>45110</v>
      </c>
      <c r="AU180" s="10">
        <v>45127</v>
      </c>
      <c r="AV180" s="10">
        <v>45145</v>
      </c>
      <c r="AW180" s="10">
        <v>45159</v>
      </c>
      <c r="AX180" s="10">
        <v>45215</v>
      </c>
      <c r="AY180" s="10">
        <v>45236</v>
      </c>
    </row>
    <row r="181" spans="1:51" ht="45" x14ac:dyDescent="0.25">
      <c r="A181" s="1" t="s">
        <v>26</v>
      </c>
      <c r="B181" s="1" t="s">
        <v>27</v>
      </c>
      <c r="C181" s="1" t="s">
        <v>85</v>
      </c>
      <c r="D181" s="1" t="s">
        <v>840</v>
      </c>
      <c r="E181" s="1" t="s">
        <v>578</v>
      </c>
      <c r="F181" s="1" t="s">
        <v>310</v>
      </c>
      <c r="G181" s="1" t="s">
        <v>841</v>
      </c>
      <c r="H181" s="1" t="s">
        <v>63</v>
      </c>
      <c r="I181" s="1" t="s">
        <v>34</v>
      </c>
      <c r="J181" s="1" t="s">
        <v>64</v>
      </c>
      <c r="K181" s="1" t="s">
        <v>92</v>
      </c>
      <c r="L181" s="1">
        <v>10</v>
      </c>
      <c r="M181" s="1" t="s">
        <v>842</v>
      </c>
      <c r="N181" s="2">
        <v>45001</v>
      </c>
      <c r="O181" s="3">
        <v>20232150082091</v>
      </c>
      <c r="P181" s="4">
        <v>45041</v>
      </c>
      <c r="Q181" s="3">
        <f t="shared" si="2"/>
        <v>25</v>
      </c>
      <c r="R181" s="3">
        <f>NETWORKDAYS(N181,P181,AL181:AO181:AP181:AQ181:AR181:AS181:AT181:AU181:AV181:AW181:AX181:AY181)</f>
        <v>26</v>
      </c>
      <c r="S181" s="23" t="s">
        <v>38</v>
      </c>
      <c r="T181" s="1" t="s">
        <v>843</v>
      </c>
      <c r="U181" s="2">
        <v>45111</v>
      </c>
      <c r="V181" s="1" t="s">
        <v>40</v>
      </c>
      <c r="W181" s="1" t="s">
        <v>41</v>
      </c>
      <c r="X181" s="1" t="s">
        <v>42</v>
      </c>
      <c r="Y181" s="1"/>
      <c r="AL181" s="10">
        <v>44935</v>
      </c>
      <c r="AM181" s="10">
        <v>45005</v>
      </c>
      <c r="AN181" s="10">
        <v>45022</v>
      </c>
      <c r="AO181" s="10">
        <v>45023</v>
      </c>
      <c r="AP181" s="10">
        <v>45047</v>
      </c>
      <c r="AQ181" s="10">
        <v>45068</v>
      </c>
      <c r="AR181" s="10">
        <v>45089</v>
      </c>
      <c r="AS181" s="10">
        <v>45096</v>
      </c>
      <c r="AT181" s="10">
        <v>45110</v>
      </c>
      <c r="AU181" s="10">
        <v>45127</v>
      </c>
      <c r="AV181" s="10">
        <v>45145</v>
      </c>
      <c r="AW181" s="10">
        <v>45159</v>
      </c>
      <c r="AX181" s="10">
        <v>45215</v>
      </c>
      <c r="AY181" s="10">
        <v>45236</v>
      </c>
    </row>
    <row r="182" spans="1:51" ht="45" x14ac:dyDescent="0.25">
      <c r="A182" s="1" t="s">
        <v>26</v>
      </c>
      <c r="B182" s="1" t="s">
        <v>27</v>
      </c>
      <c r="C182" s="1" t="s">
        <v>389</v>
      </c>
      <c r="D182" s="1" t="s">
        <v>390</v>
      </c>
      <c r="E182" s="1" t="s">
        <v>269</v>
      </c>
      <c r="F182" s="1" t="s">
        <v>75</v>
      </c>
      <c r="G182" s="1" t="s">
        <v>844</v>
      </c>
      <c r="H182" s="1" t="s">
        <v>743</v>
      </c>
      <c r="I182" s="1" t="s">
        <v>34</v>
      </c>
      <c r="J182" s="1" t="s">
        <v>48</v>
      </c>
      <c r="K182" s="1" t="s">
        <v>55</v>
      </c>
      <c r="L182" s="1">
        <v>15</v>
      </c>
      <c r="M182" s="1" t="s">
        <v>845</v>
      </c>
      <c r="N182" s="2">
        <v>45001</v>
      </c>
      <c r="O182" s="3">
        <v>20232110082401</v>
      </c>
      <c r="P182" s="4">
        <v>45042</v>
      </c>
      <c r="Q182" s="3">
        <f t="shared" si="2"/>
        <v>26</v>
      </c>
      <c r="R182" s="3">
        <f>NETWORKDAYS(N182,P182,AL182:AO182:AP182:AQ182:AR182:AS182:AT182:AU182:AV182:AW182:AX182:AY182)</f>
        <v>27</v>
      </c>
      <c r="S182" s="23" t="s">
        <v>38</v>
      </c>
      <c r="T182" s="1" t="s">
        <v>846</v>
      </c>
      <c r="U182" s="2">
        <v>45042</v>
      </c>
      <c r="V182" s="1" t="s">
        <v>40</v>
      </c>
      <c r="W182" s="1" t="s">
        <v>41</v>
      </c>
      <c r="X182" s="1" t="s">
        <v>42</v>
      </c>
      <c r="Y182" s="1" t="s">
        <v>825</v>
      </c>
      <c r="AL182" s="10">
        <v>44935</v>
      </c>
      <c r="AM182" s="10">
        <v>45005</v>
      </c>
      <c r="AN182" s="10">
        <v>45022</v>
      </c>
      <c r="AO182" s="10">
        <v>45023</v>
      </c>
      <c r="AP182" s="10">
        <v>45047</v>
      </c>
      <c r="AQ182" s="10">
        <v>45068</v>
      </c>
      <c r="AR182" s="10">
        <v>45089</v>
      </c>
      <c r="AS182" s="10">
        <v>45096</v>
      </c>
      <c r="AT182" s="10">
        <v>45110</v>
      </c>
      <c r="AU182" s="10">
        <v>45127</v>
      </c>
      <c r="AV182" s="10">
        <v>45145</v>
      </c>
      <c r="AW182" s="10">
        <v>45159</v>
      </c>
      <c r="AX182" s="10">
        <v>45215</v>
      </c>
      <c r="AY182" s="10">
        <v>45236</v>
      </c>
    </row>
    <row r="183" spans="1:51" ht="45" x14ac:dyDescent="0.25">
      <c r="A183" s="1" t="s">
        <v>26</v>
      </c>
      <c r="B183" s="1" t="s">
        <v>404</v>
      </c>
      <c r="C183" s="1" t="s">
        <v>112</v>
      </c>
      <c r="D183" s="1" t="s">
        <v>847</v>
      </c>
      <c r="E183" s="1" t="s">
        <v>269</v>
      </c>
      <c r="F183" s="1" t="s">
        <v>310</v>
      </c>
      <c r="G183" s="1" t="s">
        <v>848</v>
      </c>
      <c r="H183" s="1" t="s">
        <v>63</v>
      </c>
      <c r="I183" s="1" t="s">
        <v>34</v>
      </c>
      <c r="J183" s="1" t="s">
        <v>64</v>
      </c>
      <c r="K183" s="1" t="s">
        <v>82</v>
      </c>
      <c r="L183" s="1">
        <v>15</v>
      </c>
      <c r="M183" s="1" t="s">
        <v>849</v>
      </c>
      <c r="N183" s="2">
        <v>45001</v>
      </c>
      <c r="O183" s="3">
        <v>20232150080601</v>
      </c>
      <c r="P183" s="4">
        <v>45016</v>
      </c>
      <c r="Q183" s="3">
        <f t="shared" si="2"/>
        <v>10</v>
      </c>
      <c r="R183" s="3">
        <f>NETWORKDAYS(N183,P183,AL183:AO183:AP183:AQ183:AR183:AS183:AT183:AU183:AV183:AW183:AX183:AY183)</f>
        <v>11</v>
      </c>
      <c r="S183" s="24" t="s">
        <v>50</v>
      </c>
      <c r="T183" s="1" t="s">
        <v>850</v>
      </c>
      <c r="U183" s="2">
        <v>45111</v>
      </c>
      <c r="V183" s="1" t="s">
        <v>40</v>
      </c>
      <c r="W183" s="1" t="s">
        <v>41</v>
      </c>
      <c r="X183" s="1" t="s">
        <v>42</v>
      </c>
      <c r="Y183" s="1"/>
      <c r="AL183" s="10">
        <v>44935</v>
      </c>
      <c r="AM183" s="10">
        <v>45005</v>
      </c>
      <c r="AN183" s="10">
        <v>45022</v>
      </c>
      <c r="AO183" s="10">
        <v>45023</v>
      </c>
      <c r="AP183" s="10">
        <v>45047</v>
      </c>
      <c r="AQ183" s="10">
        <v>45068</v>
      </c>
      <c r="AR183" s="10">
        <v>45089</v>
      </c>
      <c r="AS183" s="10">
        <v>45096</v>
      </c>
      <c r="AT183" s="10">
        <v>45110</v>
      </c>
      <c r="AU183" s="10">
        <v>45127</v>
      </c>
      <c r="AV183" s="10">
        <v>45145</v>
      </c>
      <c r="AW183" s="10">
        <v>45159</v>
      </c>
      <c r="AX183" s="10">
        <v>45215</v>
      </c>
      <c r="AY183" s="10">
        <v>45236</v>
      </c>
    </row>
    <row r="184" spans="1:51" ht="45" x14ac:dyDescent="0.25">
      <c r="A184" s="1" t="s">
        <v>26</v>
      </c>
      <c r="B184" s="1" t="s">
        <v>404</v>
      </c>
      <c r="C184" s="1" t="s">
        <v>43</v>
      </c>
      <c r="D184" s="1" t="s">
        <v>44</v>
      </c>
      <c r="E184" s="1" t="s">
        <v>269</v>
      </c>
      <c r="F184" s="1" t="s">
        <v>31</v>
      </c>
      <c r="G184" s="1" t="s">
        <v>851</v>
      </c>
      <c r="H184" s="1" t="s">
        <v>380</v>
      </c>
      <c r="I184" s="1" t="s">
        <v>34</v>
      </c>
      <c r="J184" s="1" t="s">
        <v>48</v>
      </c>
      <c r="K184" s="1" t="s">
        <v>82</v>
      </c>
      <c r="L184" s="1">
        <v>15</v>
      </c>
      <c r="M184" s="1" t="s">
        <v>852</v>
      </c>
      <c r="N184" s="2">
        <v>45002</v>
      </c>
      <c r="O184" s="3">
        <v>20232110080301</v>
      </c>
      <c r="P184" s="4">
        <v>45016</v>
      </c>
      <c r="Q184" s="3">
        <f t="shared" si="2"/>
        <v>9</v>
      </c>
      <c r="R184" s="3">
        <f>NETWORKDAYS(N184,P184,AL184:AO184:AP184:AQ184:AR184:AS184:AT184:AU184:AV184:AW184:AX184:AY184)</f>
        <v>10</v>
      </c>
      <c r="S184" s="24" t="s">
        <v>50</v>
      </c>
      <c r="T184" s="1" t="s">
        <v>853</v>
      </c>
      <c r="U184" s="2" t="s">
        <v>42</v>
      </c>
      <c r="V184" s="1" t="s">
        <v>58</v>
      </c>
      <c r="W184" s="1" t="s">
        <v>41</v>
      </c>
      <c r="X184" s="1" t="s">
        <v>42</v>
      </c>
      <c r="Y184" s="1" t="s">
        <v>383</v>
      </c>
      <c r="AL184" s="10">
        <v>44935</v>
      </c>
      <c r="AM184" s="10">
        <v>45005</v>
      </c>
      <c r="AN184" s="10">
        <v>45022</v>
      </c>
      <c r="AO184" s="10">
        <v>45023</v>
      </c>
      <c r="AP184" s="10">
        <v>45047</v>
      </c>
      <c r="AQ184" s="10">
        <v>45068</v>
      </c>
      <c r="AR184" s="10">
        <v>45089</v>
      </c>
      <c r="AS184" s="10">
        <v>45096</v>
      </c>
      <c r="AT184" s="10">
        <v>45110</v>
      </c>
      <c r="AU184" s="10">
        <v>45127</v>
      </c>
      <c r="AV184" s="10">
        <v>45145</v>
      </c>
      <c r="AW184" s="10">
        <v>45159</v>
      </c>
      <c r="AX184" s="10">
        <v>45215</v>
      </c>
      <c r="AY184" s="10">
        <v>45236</v>
      </c>
    </row>
    <row r="185" spans="1:51" ht="45" x14ac:dyDescent="0.25">
      <c r="A185" s="1" t="s">
        <v>26</v>
      </c>
      <c r="B185" s="1" t="s">
        <v>27</v>
      </c>
      <c r="C185" s="1" t="s">
        <v>73</v>
      </c>
      <c r="D185" s="1" t="s">
        <v>854</v>
      </c>
      <c r="E185" s="1" t="s">
        <v>53</v>
      </c>
      <c r="F185" s="1" t="s">
        <v>31</v>
      </c>
      <c r="G185" s="1" t="s">
        <v>855</v>
      </c>
      <c r="H185" s="1" t="s">
        <v>647</v>
      </c>
      <c r="I185" s="1" t="s">
        <v>34</v>
      </c>
      <c r="J185" s="1" t="s">
        <v>64</v>
      </c>
      <c r="K185" s="1" t="s">
        <v>36</v>
      </c>
      <c r="L185" s="1">
        <v>30</v>
      </c>
      <c r="M185" s="1" t="s">
        <v>856</v>
      </c>
      <c r="N185" s="2">
        <v>45002</v>
      </c>
      <c r="O185" s="3">
        <v>20232110082181</v>
      </c>
      <c r="P185" s="4">
        <v>45041</v>
      </c>
      <c r="Q185" s="3">
        <f t="shared" si="2"/>
        <v>24</v>
      </c>
      <c r="R185" s="3">
        <f>NETWORKDAYS(N185,P185,AL185:AO185:AP185:AQ185:AR185:AS185:AT185:AU185:AV185:AW185:AX185:AY185)</f>
        <v>25</v>
      </c>
      <c r="S185" s="24" t="s">
        <v>50</v>
      </c>
      <c r="T185" s="1" t="s">
        <v>857</v>
      </c>
      <c r="U185" s="2">
        <v>45126</v>
      </c>
      <c r="V185" s="1" t="s">
        <v>40</v>
      </c>
      <c r="W185" s="1" t="s">
        <v>41</v>
      </c>
      <c r="X185" s="1" t="s">
        <v>42</v>
      </c>
      <c r="Y185" s="1"/>
      <c r="AL185" s="10">
        <v>44935</v>
      </c>
      <c r="AM185" s="10">
        <v>45005</v>
      </c>
      <c r="AN185" s="10">
        <v>45022</v>
      </c>
      <c r="AO185" s="10">
        <v>45023</v>
      </c>
      <c r="AP185" s="10">
        <v>45047</v>
      </c>
      <c r="AQ185" s="10">
        <v>45068</v>
      </c>
      <c r="AR185" s="10">
        <v>45089</v>
      </c>
      <c r="AS185" s="10">
        <v>45096</v>
      </c>
      <c r="AT185" s="10">
        <v>45110</v>
      </c>
      <c r="AU185" s="10">
        <v>45127</v>
      </c>
      <c r="AV185" s="10">
        <v>45145</v>
      </c>
      <c r="AW185" s="10">
        <v>45159</v>
      </c>
      <c r="AX185" s="10">
        <v>45215</v>
      </c>
      <c r="AY185" s="10">
        <v>45236</v>
      </c>
    </row>
    <row r="186" spans="1:51" ht="45" x14ac:dyDescent="0.25">
      <c r="A186" s="1" t="s">
        <v>26</v>
      </c>
      <c r="B186" s="1" t="s">
        <v>27</v>
      </c>
      <c r="C186" s="1" t="s">
        <v>85</v>
      </c>
      <c r="D186" s="1" t="s">
        <v>858</v>
      </c>
      <c r="E186" s="1" t="s">
        <v>213</v>
      </c>
      <c r="F186" s="1" t="s">
        <v>106</v>
      </c>
      <c r="G186" s="1" t="s">
        <v>859</v>
      </c>
      <c r="H186" s="1" t="s">
        <v>743</v>
      </c>
      <c r="I186" s="1" t="s">
        <v>34</v>
      </c>
      <c r="J186" s="1" t="s">
        <v>48</v>
      </c>
      <c r="K186" s="1" t="s">
        <v>55</v>
      </c>
      <c r="L186" s="1">
        <v>15</v>
      </c>
      <c r="M186" s="1" t="s">
        <v>860</v>
      </c>
      <c r="N186" s="2">
        <v>45002</v>
      </c>
      <c r="O186" s="3">
        <v>20232110081181</v>
      </c>
      <c r="P186" s="4">
        <v>45043</v>
      </c>
      <c r="Q186" s="3">
        <f t="shared" si="2"/>
        <v>26</v>
      </c>
      <c r="R186" s="3">
        <f>NETWORKDAYS(N186,P186,AL186:AO186:AP186:AQ186:AR186:AS186:AT186:AU186:AV186:AW186:AX186:AY186)</f>
        <v>27</v>
      </c>
      <c r="S186" s="23" t="s">
        <v>38</v>
      </c>
      <c r="T186" s="1" t="s">
        <v>861</v>
      </c>
      <c r="U186" s="2">
        <v>45043</v>
      </c>
      <c r="V186" s="1" t="s">
        <v>40</v>
      </c>
      <c r="W186" s="1" t="s">
        <v>41</v>
      </c>
      <c r="X186" s="1" t="s">
        <v>42</v>
      </c>
      <c r="Y186" s="1" t="s">
        <v>816</v>
      </c>
      <c r="AL186" s="10">
        <v>44935</v>
      </c>
      <c r="AM186" s="10">
        <v>45005</v>
      </c>
      <c r="AN186" s="10">
        <v>45022</v>
      </c>
      <c r="AO186" s="10">
        <v>45023</v>
      </c>
      <c r="AP186" s="10">
        <v>45047</v>
      </c>
      <c r="AQ186" s="10">
        <v>45068</v>
      </c>
      <c r="AR186" s="10">
        <v>45089</v>
      </c>
      <c r="AS186" s="10">
        <v>45096</v>
      </c>
      <c r="AT186" s="10">
        <v>45110</v>
      </c>
      <c r="AU186" s="10">
        <v>45127</v>
      </c>
      <c r="AV186" s="10">
        <v>45145</v>
      </c>
      <c r="AW186" s="10">
        <v>45159</v>
      </c>
      <c r="AX186" s="10">
        <v>45215</v>
      </c>
      <c r="AY186" s="10">
        <v>45236</v>
      </c>
    </row>
    <row r="187" spans="1:51" ht="45" x14ac:dyDescent="0.25">
      <c r="A187" s="1" t="s">
        <v>26</v>
      </c>
      <c r="B187" s="1" t="s">
        <v>27</v>
      </c>
      <c r="C187" s="1" t="s">
        <v>73</v>
      </c>
      <c r="D187" s="1" t="s">
        <v>862</v>
      </c>
      <c r="E187" s="1" t="s">
        <v>53</v>
      </c>
      <c r="F187" s="1" t="s">
        <v>31</v>
      </c>
      <c r="G187" s="1" t="s">
        <v>332</v>
      </c>
      <c r="H187" s="1" t="s">
        <v>128</v>
      </c>
      <c r="I187" s="1" t="s">
        <v>34</v>
      </c>
      <c r="J187" s="1" t="s">
        <v>129</v>
      </c>
      <c r="K187" s="1" t="s">
        <v>55</v>
      </c>
      <c r="L187" s="1">
        <v>15</v>
      </c>
      <c r="M187" s="1" t="s">
        <v>863</v>
      </c>
      <c r="N187" s="2">
        <v>45002</v>
      </c>
      <c r="O187" s="3">
        <v>20232140082341</v>
      </c>
      <c r="P187" s="4">
        <v>45036</v>
      </c>
      <c r="Q187" s="3">
        <f t="shared" si="2"/>
        <v>21</v>
      </c>
      <c r="R187" s="3">
        <f>NETWORKDAYS(N187,P187,AL187:AO187:AP187:AQ187:AR187:AS187:AT187:AU187:AV187:AW187:AX187:AY187)</f>
        <v>22</v>
      </c>
      <c r="S187" s="23" t="s">
        <v>38</v>
      </c>
      <c r="T187" s="1" t="s">
        <v>864</v>
      </c>
      <c r="U187" s="2">
        <v>45043</v>
      </c>
      <c r="V187" s="1" t="s">
        <v>40</v>
      </c>
      <c r="W187" s="1" t="s">
        <v>41</v>
      </c>
      <c r="X187" s="1" t="s">
        <v>42</v>
      </c>
      <c r="Y187" s="1" t="s">
        <v>42</v>
      </c>
      <c r="AL187" s="10">
        <v>44935</v>
      </c>
      <c r="AM187" s="10">
        <v>45005</v>
      </c>
      <c r="AN187" s="10">
        <v>45022</v>
      </c>
      <c r="AO187" s="10">
        <v>45023</v>
      </c>
      <c r="AP187" s="10">
        <v>45047</v>
      </c>
      <c r="AQ187" s="10">
        <v>45068</v>
      </c>
      <c r="AR187" s="10">
        <v>45089</v>
      </c>
      <c r="AS187" s="10">
        <v>45096</v>
      </c>
      <c r="AT187" s="10">
        <v>45110</v>
      </c>
      <c r="AU187" s="10">
        <v>45127</v>
      </c>
      <c r="AV187" s="10">
        <v>45145</v>
      </c>
      <c r="AW187" s="10">
        <v>45159</v>
      </c>
      <c r="AX187" s="10">
        <v>45215</v>
      </c>
      <c r="AY187" s="10">
        <v>45236</v>
      </c>
    </row>
    <row r="188" spans="1:51" ht="45" x14ac:dyDescent="0.25">
      <c r="A188" s="1" t="s">
        <v>26</v>
      </c>
      <c r="B188" s="1" t="s">
        <v>27</v>
      </c>
      <c r="C188" s="1" t="s">
        <v>126</v>
      </c>
      <c r="D188" s="1" t="s">
        <v>865</v>
      </c>
      <c r="E188" s="1" t="s">
        <v>269</v>
      </c>
      <c r="F188" s="1" t="s">
        <v>106</v>
      </c>
      <c r="G188" s="1" t="s">
        <v>866</v>
      </c>
      <c r="H188" s="1" t="s">
        <v>767</v>
      </c>
      <c r="I188" s="1" t="s">
        <v>34</v>
      </c>
      <c r="J188" s="1" t="s">
        <v>252</v>
      </c>
      <c r="K188" s="1" t="s">
        <v>55</v>
      </c>
      <c r="L188" s="1">
        <v>15</v>
      </c>
      <c r="M188" s="1" t="s">
        <v>867</v>
      </c>
      <c r="N188" s="2">
        <v>45002</v>
      </c>
      <c r="O188" s="3" t="s">
        <v>868</v>
      </c>
      <c r="P188" s="4">
        <v>45042</v>
      </c>
      <c r="Q188" s="3">
        <f t="shared" si="2"/>
        <v>25</v>
      </c>
      <c r="R188" s="3">
        <f>NETWORKDAYS(N188,P188,AL188:AO188:AP188:AQ188:AR188:AS188:AT188:AU188:AV188:AW188:AX188:AY188)</f>
        <v>26</v>
      </c>
      <c r="S188" s="23" t="s">
        <v>38</v>
      </c>
      <c r="T188" s="1" t="s">
        <v>770</v>
      </c>
      <c r="U188" s="2" t="s">
        <v>42</v>
      </c>
      <c r="V188" s="1" t="s">
        <v>58</v>
      </c>
      <c r="W188" s="1" t="s">
        <v>41</v>
      </c>
      <c r="X188" s="1" t="s">
        <v>42</v>
      </c>
      <c r="Y188" s="1" t="s">
        <v>383</v>
      </c>
      <c r="AL188" s="10">
        <v>44935</v>
      </c>
      <c r="AM188" s="10">
        <v>45005</v>
      </c>
      <c r="AN188" s="10">
        <v>45022</v>
      </c>
      <c r="AO188" s="10">
        <v>45023</v>
      </c>
      <c r="AP188" s="10">
        <v>45047</v>
      </c>
      <c r="AQ188" s="10">
        <v>45068</v>
      </c>
      <c r="AR188" s="10">
        <v>45089</v>
      </c>
      <c r="AS188" s="10">
        <v>45096</v>
      </c>
      <c r="AT188" s="10">
        <v>45110</v>
      </c>
      <c r="AU188" s="10">
        <v>45127</v>
      </c>
      <c r="AV188" s="10">
        <v>45145</v>
      </c>
      <c r="AW188" s="10">
        <v>45159</v>
      </c>
      <c r="AX188" s="10">
        <v>45215</v>
      </c>
      <c r="AY188" s="10">
        <v>45236</v>
      </c>
    </row>
    <row r="189" spans="1:51" ht="45" x14ac:dyDescent="0.25">
      <c r="A189" s="1" t="s">
        <v>26</v>
      </c>
      <c r="B189" s="1" t="s">
        <v>27</v>
      </c>
      <c r="C189" s="1" t="s">
        <v>126</v>
      </c>
      <c r="D189" s="1" t="s">
        <v>869</v>
      </c>
      <c r="E189" s="1" t="s">
        <v>80</v>
      </c>
      <c r="F189" s="1" t="s">
        <v>31</v>
      </c>
      <c r="G189" s="1" t="s">
        <v>870</v>
      </c>
      <c r="H189" s="1" t="s">
        <v>743</v>
      </c>
      <c r="I189" s="1" t="s">
        <v>34</v>
      </c>
      <c r="J189" s="1" t="s">
        <v>48</v>
      </c>
      <c r="K189" s="1" t="s">
        <v>36</v>
      </c>
      <c r="L189" s="1">
        <v>30</v>
      </c>
      <c r="M189" s="1" t="s">
        <v>871</v>
      </c>
      <c r="N189" s="2">
        <v>45006</v>
      </c>
      <c r="O189" s="3">
        <v>20232110084551</v>
      </c>
      <c r="P189" s="4">
        <v>45069</v>
      </c>
      <c r="Q189" s="3">
        <f t="shared" si="2"/>
        <v>41</v>
      </c>
      <c r="R189" s="3">
        <f>NETWORKDAYS(N189,P189,AL189:AO189:AP189:AQ189:AR189:AS189:AT189:AU189:AV189:AW189:AX189:AY189)</f>
        <v>42</v>
      </c>
      <c r="S189" s="23" t="s">
        <v>38</v>
      </c>
      <c r="T189" s="1"/>
      <c r="U189" s="2">
        <v>45075</v>
      </c>
      <c r="V189" s="1" t="s">
        <v>40</v>
      </c>
      <c r="W189" s="1" t="s">
        <v>41</v>
      </c>
      <c r="X189" s="1" t="s">
        <v>42</v>
      </c>
      <c r="Y189" s="1" t="s">
        <v>872</v>
      </c>
      <c r="AL189" s="10">
        <v>44935</v>
      </c>
      <c r="AM189" s="10">
        <v>45005</v>
      </c>
      <c r="AN189" s="10">
        <v>45022</v>
      </c>
      <c r="AO189" s="10">
        <v>45023</v>
      </c>
      <c r="AP189" s="10">
        <v>45047</v>
      </c>
      <c r="AQ189" s="10">
        <v>45068</v>
      </c>
      <c r="AR189" s="10">
        <v>45089</v>
      </c>
      <c r="AS189" s="10">
        <v>45096</v>
      </c>
      <c r="AT189" s="10">
        <v>45110</v>
      </c>
      <c r="AU189" s="10">
        <v>45127</v>
      </c>
      <c r="AV189" s="10">
        <v>45145</v>
      </c>
      <c r="AW189" s="10">
        <v>45159</v>
      </c>
      <c r="AX189" s="10">
        <v>45215</v>
      </c>
      <c r="AY189" s="10">
        <v>45236</v>
      </c>
    </row>
    <row r="190" spans="1:51" ht="45" x14ac:dyDescent="0.25">
      <c r="A190" s="1" t="s">
        <v>26</v>
      </c>
      <c r="B190" s="1" t="s">
        <v>195</v>
      </c>
      <c r="C190" s="1" t="s">
        <v>73</v>
      </c>
      <c r="D190" s="1" t="s">
        <v>873</v>
      </c>
      <c r="E190" s="1" t="s">
        <v>53</v>
      </c>
      <c r="F190" s="1" t="s">
        <v>31</v>
      </c>
      <c r="G190" s="1" t="s">
        <v>874</v>
      </c>
      <c r="H190" s="1" t="s">
        <v>743</v>
      </c>
      <c r="I190" s="1" t="s">
        <v>34</v>
      </c>
      <c r="J190" s="1" t="s">
        <v>48</v>
      </c>
      <c r="K190" s="1" t="s">
        <v>36</v>
      </c>
      <c r="L190" s="1">
        <v>30</v>
      </c>
      <c r="M190" s="1" t="s">
        <v>875</v>
      </c>
      <c r="N190" s="2">
        <v>45006</v>
      </c>
      <c r="O190" s="3">
        <v>20232140080971</v>
      </c>
      <c r="P190" s="4">
        <v>45028</v>
      </c>
      <c r="Q190" s="3">
        <f t="shared" si="2"/>
        <v>14</v>
      </c>
      <c r="R190" s="3">
        <f>NETWORKDAYS(N190,P190,AL190:AO190:AP190:AQ190:AR190:AS190:AT190:AU190:AV190:AW190:AX190:AY190)</f>
        <v>15</v>
      </c>
      <c r="S190" s="24" t="s">
        <v>50</v>
      </c>
      <c r="T190" s="1" t="s">
        <v>876</v>
      </c>
      <c r="U190" s="2">
        <v>45028</v>
      </c>
      <c r="V190" s="1" t="s">
        <v>40</v>
      </c>
      <c r="W190" s="1" t="s">
        <v>41</v>
      </c>
      <c r="X190" s="1" t="s">
        <v>42</v>
      </c>
      <c r="Y190" s="1" t="s">
        <v>816</v>
      </c>
      <c r="AL190" s="10">
        <v>44935</v>
      </c>
      <c r="AM190" s="10">
        <v>45005</v>
      </c>
      <c r="AN190" s="10">
        <v>45022</v>
      </c>
      <c r="AO190" s="10">
        <v>45023</v>
      </c>
      <c r="AP190" s="10">
        <v>45047</v>
      </c>
      <c r="AQ190" s="10">
        <v>45068</v>
      </c>
      <c r="AR190" s="10">
        <v>45089</v>
      </c>
      <c r="AS190" s="10">
        <v>45096</v>
      </c>
      <c r="AT190" s="10">
        <v>45110</v>
      </c>
      <c r="AU190" s="10">
        <v>45127</v>
      </c>
      <c r="AV190" s="10">
        <v>45145</v>
      </c>
      <c r="AW190" s="10">
        <v>45159</v>
      </c>
      <c r="AX190" s="10">
        <v>45215</v>
      </c>
      <c r="AY190" s="10">
        <v>45236</v>
      </c>
    </row>
    <row r="191" spans="1:51" ht="56.25" x14ac:dyDescent="0.25">
      <c r="A191" s="1" t="s">
        <v>26</v>
      </c>
      <c r="B191" s="1" t="s">
        <v>27</v>
      </c>
      <c r="C191" s="1" t="s">
        <v>196</v>
      </c>
      <c r="D191" s="1" t="s">
        <v>704</v>
      </c>
      <c r="E191" s="1" t="s">
        <v>269</v>
      </c>
      <c r="F191" s="1" t="s">
        <v>31</v>
      </c>
      <c r="G191" s="1" t="s">
        <v>877</v>
      </c>
      <c r="H191" s="1" t="s">
        <v>380</v>
      </c>
      <c r="I191" s="1" t="s">
        <v>34</v>
      </c>
      <c r="J191" s="1" t="s">
        <v>48</v>
      </c>
      <c r="K191" s="1" t="s">
        <v>36</v>
      </c>
      <c r="L191" s="1">
        <v>30</v>
      </c>
      <c r="M191" s="1" t="s">
        <v>878</v>
      </c>
      <c r="N191" s="2">
        <v>45006</v>
      </c>
      <c r="O191" s="3">
        <v>20232110080661</v>
      </c>
      <c r="P191" s="4">
        <v>45016</v>
      </c>
      <c r="Q191" s="3">
        <f t="shared" si="2"/>
        <v>8</v>
      </c>
      <c r="R191" s="3">
        <f>NETWORKDAYS(N191,P191,AL191:AO191:AP191:AQ191:AR191:AS191:AT191:AU191:AV191:AW191:AX191:AY191)</f>
        <v>9</v>
      </c>
      <c r="S191" s="24" t="s">
        <v>50</v>
      </c>
      <c r="T191" s="1" t="s">
        <v>879</v>
      </c>
      <c r="U191" s="2">
        <v>45016</v>
      </c>
      <c r="V191" s="1" t="s">
        <v>40</v>
      </c>
      <c r="W191" s="1" t="s">
        <v>41</v>
      </c>
      <c r="X191" s="1" t="s">
        <v>42</v>
      </c>
      <c r="Y191" s="1" t="s">
        <v>42</v>
      </c>
      <c r="AL191" s="10">
        <v>44935</v>
      </c>
      <c r="AM191" s="10">
        <v>45005</v>
      </c>
      <c r="AN191" s="10">
        <v>45022</v>
      </c>
      <c r="AO191" s="10">
        <v>45023</v>
      </c>
      <c r="AP191" s="10">
        <v>45047</v>
      </c>
      <c r="AQ191" s="10">
        <v>45068</v>
      </c>
      <c r="AR191" s="10">
        <v>45089</v>
      </c>
      <c r="AS191" s="10">
        <v>45096</v>
      </c>
      <c r="AT191" s="10">
        <v>45110</v>
      </c>
      <c r="AU191" s="10">
        <v>45127</v>
      </c>
      <c r="AV191" s="10">
        <v>45145</v>
      </c>
      <c r="AW191" s="10">
        <v>45159</v>
      </c>
      <c r="AX191" s="10">
        <v>45215</v>
      </c>
      <c r="AY191" s="10">
        <v>45236</v>
      </c>
    </row>
    <row r="192" spans="1:51" ht="78.75" x14ac:dyDescent="0.25">
      <c r="A192" s="1" t="s">
        <v>26</v>
      </c>
      <c r="B192" s="1" t="s">
        <v>27</v>
      </c>
      <c r="C192" s="1" t="s">
        <v>43</v>
      </c>
      <c r="D192" s="1" t="s">
        <v>880</v>
      </c>
      <c r="E192" s="1" t="s">
        <v>80</v>
      </c>
      <c r="F192" s="1" t="s">
        <v>106</v>
      </c>
      <c r="G192" s="1" t="s">
        <v>881</v>
      </c>
      <c r="H192" s="1" t="s">
        <v>743</v>
      </c>
      <c r="I192" s="1" t="s">
        <v>34</v>
      </c>
      <c r="J192" s="1" t="s">
        <v>48</v>
      </c>
      <c r="K192" s="1" t="s">
        <v>55</v>
      </c>
      <c r="L192" s="1">
        <v>15</v>
      </c>
      <c r="M192" s="1" t="s">
        <v>882</v>
      </c>
      <c r="N192" s="2">
        <v>45006</v>
      </c>
      <c r="O192" s="3">
        <v>20232110082491</v>
      </c>
      <c r="P192" s="4">
        <v>45043</v>
      </c>
      <c r="Q192" s="3">
        <f t="shared" si="2"/>
        <v>25</v>
      </c>
      <c r="R192" s="3">
        <f>NETWORKDAYS(N192,P192,AL192:AO192:AP192:AQ192:AR192:AS192:AT192:AU192:AV192:AW192:AX192:AY192)</f>
        <v>26</v>
      </c>
      <c r="S192" s="23" t="s">
        <v>38</v>
      </c>
      <c r="T192" s="1" t="s">
        <v>883</v>
      </c>
      <c r="U192" s="2">
        <v>45043</v>
      </c>
      <c r="V192" s="1" t="s">
        <v>40</v>
      </c>
      <c r="W192" s="1" t="s">
        <v>41</v>
      </c>
      <c r="X192" s="1" t="s">
        <v>42</v>
      </c>
      <c r="Y192" s="1" t="s">
        <v>816</v>
      </c>
      <c r="AL192" s="10">
        <v>44935</v>
      </c>
      <c r="AM192" s="10">
        <v>45005</v>
      </c>
      <c r="AN192" s="10">
        <v>45022</v>
      </c>
      <c r="AO192" s="10">
        <v>45023</v>
      </c>
      <c r="AP192" s="10">
        <v>45047</v>
      </c>
      <c r="AQ192" s="10">
        <v>45068</v>
      </c>
      <c r="AR192" s="10">
        <v>45089</v>
      </c>
      <c r="AS192" s="10">
        <v>45096</v>
      </c>
      <c r="AT192" s="10">
        <v>45110</v>
      </c>
      <c r="AU192" s="10">
        <v>45127</v>
      </c>
      <c r="AV192" s="10">
        <v>45145</v>
      </c>
      <c r="AW192" s="10">
        <v>45159</v>
      </c>
      <c r="AX192" s="10">
        <v>45215</v>
      </c>
      <c r="AY192" s="10">
        <v>45236</v>
      </c>
    </row>
    <row r="193" spans="1:51" ht="56.25" x14ac:dyDescent="0.25">
      <c r="A193" s="1" t="s">
        <v>26</v>
      </c>
      <c r="B193" s="1" t="s">
        <v>27</v>
      </c>
      <c r="C193" s="1" t="s">
        <v>217</v>
      </c>
      <c r="D193" s="1" t="s">
        <v>884</v>
      </c>
      <c r="E193" s="1" t="s">
        <v>213</v>
      </c>
      <c r="F193" s="1" t="s">
        <v>31</v>
      </c>
      <c r="G193" s="1" t="s">
        <v>885</v>
      </c>
      <c r="H193" s="1" t="s">
        <v>647</v>
      </c>
      <c r="I193" s="1" t="s">
        <v>34</v>
      </c>
      <c r="J193" s="1" t="s">
        <v>64</v>
      </c>
      <c r="K193" s="1" t="s">
        <v>36</v>
      </c>
      <c r="L193" s="1">
        <v>30</v>
      </c>
      <c r="M193" s="1" t="s">
        <v>886</v>
      </c>
      <c r="N193" s="2">
        <v>45006</v>
      </c>
      <c r="O193" s="3">
        <v>20232110081561</v>
      </c>
      <c r="P193" s="4">
        <v>45041</v>
      </c>
      <c r="Q193" s="3">
        <f t="shared" si="2"/>
        <v>23</v>
      </c>
      <c r="R193" s="3">
        <f>NETWORKDAYS(N193,P193,AL193:AO193:AP193:AQ193:AR193:AS193:AT193:AU193:AV193:AW193:AX193:AY193)</f>
        <v>24</v>
      </c>
      <c r="S193" s="24" t="s">
        <v>50</v>
      </c>
      <c r="T193" s="1" t="s">
        <v>887</v>
      </c>
      <c r="U193" s="2">
        <v>45126</v>
      </c>
      <c r="V193" s="1" t="s">
        <v>40</v>
      </c>
      <c r="W193" s="1" t="s">
        <v>41</v>
      </c>
      <c r="X193" s="1" t="s">
        <v>42</v>
      </c>
      <c r="Y193" s="1"/>
      <c r="AL193" s="10">
        <v>44935</v>
      </c>
      <c r="AM193" s="10">
        <v>45005</v>
      </c>
      <c r="AN193" s="10">
        <v>45022</v>
      </c>
      <c r="AO193" s="10">
        <v>45023</v>
      </c>
      <c r="AP193" s="10">
        <v>45047</v>
      </c>
      <c r="AQ193" s="10">
        <v>45068</v>
      </c>
      <c r="AR193" s="10">
        <v>45089</v>
      </c>
      <c r="AS193" s="10">
        <v>45096</v>
      </c>
      <c r="AT193" s="10">
        <v>45110</v>
      </c>
      <c r="AU193" s="10">
        <v>45127</v>
      </c>
      <c r="AV193" s="10">
        <v>45145</v>
      </c>
      <c r="AW193" s="10">
        <v>45159</v>
      </c>
      <c r="AX193" s="10">
        <v>45215</v>
      </c>
      <c r="AY193" s="10">
        <v>45236</v>
      </c>
    </row>
    <row r="194" spans="1:51" ht="45" x14ac:dyDescent="0.25">
      <c r="A194" s="1" t="s">
        <v>26</v>
      </c>
      <c r="B194" s="1" t="s">
        <v>27</v>
      </c>
      <c r="C194" s="1" t="s">
        <v>126</v>
      </c>
      <c r="D194" s="1" t="s">
        <v>888</v>
      </c>
      <c r="E194" s="1" t="s">
        <v>80</v>
      </c>
      <c r="F194" s="1" t="s">
        <v>106</v>
      </c>
      <c r="G194" s="1" t="s">
        <v>889</v>
      </c>
      <c r="H194" s="1" t="s">
        <v>743</v>
      </c>
      <c r="I194" s="1" t="s">
        <v>34</v>
      </c>
      <c r="J194" s="1" t="s">
        <v>48</v>
      </c>
      <c r="K194" s="1" t="s">
        <v>55</v>
      </c>
      <c r="L194" s="1">
        <v>15</v>
      </c>
      <c r="M194" s="1" t="s">
        <v>890</v>
      </c>
      <c r="N194" s="2">
        <v>45006</v>
      </c>
      <c r="O194" s="3">
        <v>20232110082521</v>
      </c>
      <c r="P194" s="4">
        <v>45043</v>
      </c>
      <c r="Q194" s="3">
        <f>R194-1</f>
        <v>25</v>
      </c>
      <c r="R194" s="3">
        <f>NETWORKDAYS(N194,P194,AL194:AO194:AP194:AQ194:AR194:AS194:AT194:AU194:AV194:AW194:AX194:AY194)</f>
        <v>26</v>
      </c>
      <c r="S194" s="23" t="s">
        <v>38</v>
      </c>
      <c r="T194" s="1" t="s">
        <v>891</v>
      </c>
      <c r="U194" s="2">
        <v>45043</v>
      </c>
      <c r="V194" s="1" t="s">
        <v>40</v>
      </c>
      <c r="W194" s="1" t="s">
        <v>41</v>
      </c>
      <c r="X194" s="1" t="s">
        <v>42</v>
      </c>
      <c r="Y194" s="1" t="s">
        <v>816</v>
      </c>
      <c r="AL194" s="10">
        <v>44935</v>
      </c>
      <c r="AM194" s="10">
        <v>45005</v>
      </c>
      <c r="AN194" s="10">
        <v>45022</v>
      </c>
      <c r="AO194" s="10">
        <v>45023</v>
      </c>
      <c r="AP194" s="10">
        <v>45047</v>
      </c>
      <c r="AQ194" s="10">
        <v>45068</v>
      </c>
      <c r="AR194" s="10">
        <v>45089</v>
      </c>
      <c r="AS194" s="10">
        <v>45096</v>
      </c>
      <c r="AT194" s="10">
        <v>45110</v>
      </c>
      <c r="AU194" s="10">
        <v>45127</v>
      </c>
      <c r="AV194" s="10">
        <v>45145</v>
      </c>
      <c r="AW194" s="10">
        <v>45159</v>
      </c>
      <c r="AX194" s="10">
        <v>45215</v>
      </c>
      <c r="AY194" s="10">
        <v>45236</v>
      </c>
    </row>
    <row r="195" spans="1:51" ht="45" x14ac:dyDescent="0.25">
      <c r="A195" s="1" t="s">
        <v>26</v>
      </c>
      <c r="B195" s="1" t="s">
        <v>27</v>
      </c>
      <c r="C195" s="1" t="s">
        <v>85</v>
      </c>
      <c r="D195" s="1" t="s">
        <v>892</v>
      </c>
      <c r="E195" s="1" t="s">
        <v>53</v>
      </c>
      <c r="F195" s="1" t="s">
        <v>31</v>
      </c>
      <c r="G195" s="1" t="s">
        <v>893</v>
      </c>
      <c r="H195" s="1" t="s">
        <v>128</v>
      </c>
      <c r="I195" s="1" t="s">
        <v>34</v>
      </c>
      <c r="J195" s="1" t="s">
        <v>129</v>
      </c>
      <c r="K195" s="1" t="s">
        <v>55</v>
      </c>
      <c r="L195" s="1">
        <v>15</v>
      </c>
      <c r="M195" s="1" t="s">
        <v>894</v>
      </c>
      <c r="N195" s="2">
        <v>45006</v>
      </c>
      <c r="O195" s="3" t="s">
        <v>895</v>
      </c>
      <c r="P195" s="4">
        <v>45043</v>
      </c>
      <c r="Q195" s="3">
        <f t="shared" ref="Q195:Q258" si="3">R195-1</f>
        <v>25</v>
      </c>
      <c r="R195" s="3">
        <f>NETWORKDAYS(N195,P195,AL195:AO195:AP195:AQ195:AR195:AS195:AT195:AU195:AV195:AW195:AX195:AY195)</f>
        <v>26</v>
      </c>
      <c r="S195" s="23" t="s">
        <v>38</v>
      </c>
      <c r="T195" s="1" t="s">
        <v>896</v>
      </c>
      <c r="U195" s="2">
        <v>45043</v>
      </c>
      <c r="V195" s="1" t="s">
        <v>40</v>
      </c>
      <c r="W195" s="1" t="s">
        <v>41</v>
      </c>
      <c r="X195" s="1" t="s">
        <v>42</v>
      </c>
      <c r="Y195" s="1" t="s">
        <v>42</v>
      </c>
      <c r="AL195" s="10">
        <v>44935</v>
      </c>
      <c r="AM195" s="10">
        <v>45005</v>
      </c>
      <c r="AN195" s="10">
        <v>45022</v>
      </c>
      <c r="AO195" s="10">
        <v>45023</v>
      </c>
      <c r="AP195" s="10">
        <v>45047</v>
      </c>
      <c r="AQ195" s="10">
        <v>45068</v>
      </c>
      <c r="AR195" s="10">
        <v>45089</v>
      </c>
      <c r="AS195" s="10">
        <v>45096</v>
      </c>
      <c r="AT195" s="10">
        <v>45110</v>
      </c>
      <c r="AU195" s="10">
        <v>45127</v>
      </c>
      <c r="AV195" s="10">
        <v>45145</v>
      </c>
      <c r="AW195" s="10">
        <v>45159</v>
      </c>
      <c r="AX195" s="10">
        <v>45215</v>
      </c>
      <c r="AY195" s="10">
        <v>45236</v>
      </c>
    </row>
    <row r="196" spans="1:51" ht="45" x14ac:dyDescent="0.25">
      <c r="A196" s="1" t="s">
        <v>26</v>
      </c>
      <c r="B196" s="1" t="s">
        <v>27</v>
      </c>
      <c r="C196" s="1" t="s">
        <v>60</v>
      </c>
      <c r="D196" s="1" t="s">
        <v>897</v>
      </c>
      <c r="E196" s="1" t="s">
        <v>269</v>
      </c>
      <c r="F196" s="1" t="s">
        <v>310</v>
      </c>
      <c r="G196" s="1" t="s">
        <v>898</v>
      </c>
      <c r="H196" s="1" t="s">
        <v>449</v>
      </c>
      <c r="I196" s="1" t="s">
        <v>34</v>
      </c>
      <c r="J196" s="1" t="s">
        <v>64</v>
      </c>
      <c r="K196" s="1" t="s">
        <v>82</v>
      </c>
      <c r="L196" s="1">
        <v>15</v>
      </c>
      <c r="M196" s="1" t="s">
        <v>899</v>
      </c>
      <c r="N196" s="2">
        <v>45007</v>
      </c>
      <c r="O196" s="3">
        <v>20232150082201</v>
      </c>
      <c r="P196" s="4">
        <v>45042</v>
      </c>
      <c r="Q196" s="3">
        <f t="shared" si="3"/>
        <v>23</v>
      </c>
      <c r="R196" s="3">
        <f>NETWORKDAYS(N196,P196,AL196:AO196:AP196:AQ196:AR196:AS196:AT196:AU196:AV196:AW196:AX196:AY196)</f>
        <v>24</v>
      </c>
      <c r="S196" s="23" t="s">
        <v>38</v>
      </c>
      <c r="T196" s="1" t="s">
        <v>900</v>
      </c>
      <c r="U196" s="2">
        <v>45046</v>
      </c>
      <c r="V196" s="1" t="s">
        <v>40</v>
      </c>
      <c r="W196" s="1" t="s">
        <v>41</v>
      </c>
      <c r="X196" s="1" t="s">
        <v>42</v>
      </c>
      <c r="Y196" s="1" t="s">
        <v>816</v>
      </c>
      <c r="AL196" s="10">
        <v>44935</v>
      </c>
      <c r="AM196" s="10">
        <v>45005</v>
      </c>
      <c r="AN196" s="10">
        <v>45022</v>
      </c>
      <c r="AO196" s="10">
        <v>45023</v>
      </c>
      <c r="AP196" s="10">
        <v>45047</v>
      </c>
      <c r="AQ196" s="10">
        <v>45068</v>
      </c>
      <c r="AR196" s="10">
        <v>45089</v>
      </c>
      <c r="AS196" s="10">
        <v>45096</v>
      </c>
      <c r="AT196" s="10">
        <v>45110</v>
      </c>
      <c r="AU196" s="10">
        <v>45127</v>
      </c>
      <c r="AV196" s="10">
        <v>45145</v>
      </c>
      <c r="AW196" s="10">
        <v>45159</v>
      </c>
      <c r="AX196" s="10">
        <v>45215</v>
      </c>
      <c r="AY196" s="10">
        <v>45236</v>
      </c>
    </row>
    <row r="197" spans="1:51" ht="45" x14ac:dyDescent="0.25">
      <c r="A197" s="1" t="s">
        <v>26</v>
      </c>
      <c r="B197" s="1" t="s">
        <v>27</v>
      </c>
      <c r="C197" s="1" t="s">
        <v>494</v>
      </c>
      <c r="D197" s="1" t="s">
        <v>901</v>
      </c>
      <c r="E197" s="1" t="s">
        <v>269</v>
      </c>
      <c r="F197" s="1" t="s">
        <v>75</v>
      </c>
      <c r="G197" s="1" t="s">
        <v>902</v>
      </c>
      <c r="H197" s="1" t="s">
        <v>380</v>
      </c>
      <c r="I197" s="1" t="s">
        <v>34</v>
      </c>
      <c r="J197" s="1" t="s">
        <v>48</v>
      </c>
      <c r="K197" s="1" t="s">
        <v>82</v>
      </c>
      <c r="L197" s="1">
        <v>15</v>
      </c>
      <c r="M197" s="1" t="s">
        <v>903</v>
      </c>
      <c r="N197" s="2">
        <v>45007</v>
      </c>
      <c r="O197" s="3">
        <v>20232110080531</v>
      </c>
      <c r="P197" s="4">
        <v>45016</v>
      </c>
      <c r="Q197" s="3">
        <f t="shared" si="3"/>
        <v>7</v>
      </c>
      <c r="R197" s="3">
        <f>NETWORKDAYS(N197,P197,AL197:AO197:AP197:AQ197:AR197:AS197:AT197:AU197:AV197:AW197:AX197:AY197)</f>
        <v>8</v>
      </c>
      <c r="S197" s="24" t="s">
        <v>50</v>
      </c>
      <c r="T197" s="1" t="s">
        <v>904</v>
      </c>
      <c r="U197" s="2" t="s">
        <v>42</v>
      </c>
      <c r="V197" s="1" t="s">
        <v>58</v>
      </c>
      <c r="W197" s="1" t="s">
        <v>41</v>
      </c>
      <c r="X197" s="1" t="s">
        <v>42</v>
      </c>
      <c r="Y197" s="1" t="s">
        <v>587</v>
      </c>
      <c r="AL197" s="10">
        <v>44935</v>
      </c>
      <c r="AM197" s="10">
        <v>45005</v>
      </c>
      <c r="AN197" s="10">
        <v>45022</v>
      </c>
      <c r="AO197" s="10">
        <v>45023</v>
      </c>
      <c r="AP197" s="10">
        <v>45047</v>
      </c>
      <c r="AQ197" s="10">
        <v>45068</v>
      </c>
      <c r="AR197" s="10">
        <v>45089</v>
      </c>
      <c r="AS197" s="10">
        <v>45096</v>
      </c>
      <c r="AT197" s="10">
        <v>45110</v>
      </c>
      <c r="AU197" s="10">
        <v>45127</v>
      </c>
      <c r="AV197" s="10">
        <v>45145</v>
      </c>
      <c r="AW197" s="10">
        <v>45159</v>
      </c>
      <c r="AX197" s="10">
        <v>45215</v>
      </c>
      <c r="AY197" s="10">
        <v>45236</v>
      </c>
    </row>
    <row r="198" spans="1:51" ht="45" x14ac:dyDescent="0.25">
      <c r="A198" s="1" t="s">
        <v>26</v>
      </c>
      <c r="B198" s="1" t="s">
        <v>27</v>
      </c>
      <c r="C198" s="1" t="s">
        <v>132</v>
      </c>
      <c r="D198" s="1" t="s">
        <v>529</v>
      </c>
      <c r="E198" s="1" t="s">
        <v>269</v>
      </c>
      <c r="F198" s="1" t="s">
        <v>114</v>
      </c>
      <c r="G198" s="1" t="s">
        <v>905</v>
      </c>
      <c r="H198" s="1" t="s">
        <v>906</v>
      </c>
      <c r="I198" s="1" t="s">
        <v>34</v>
      </c>
      <c r="J198" s="1" t="s">
        <v>35</v>
      </c>
      <c r="K198" s="1" t="s">
        <v>82</v>
      </c>
      <c r="L198" s="1">
        <v>15</v>
      </c>
      <c r="M198" s="1" t="s">
        <v>907</v>
      </c>
      <c r="N198" s="2">
        <v>45007</v>
      </c>
      <c r="O198" s="3">
        <v>20232130084381</v>
      </c>
      <c r="P198" s="4">
        <v>45065</v>
      </c>
      <c r="Q198" s="3">
        <f t="shared" si="3"/>
        <v>39</v>
      </c>
      <c r="R198" s="3">
        <f>NETWORKDAYS(N198,P198,AL198:AO198:AP198:AQ198:AR198:AS198:AT198:AU198:AV198:AW198:AX198:AY198)</f>
        <v>40</v>
      </c>
      <c r="S198" s="23" t="s">
        <v>38</v>
      </c>
      <c r="T198" s="1" t="s">
        <v>908</v>
      </c>
      <c r="U198" s="2" t="s">
        <v>42</v>
      </c>
      <c r="V198" s="1" t="s">
        <v>58</v>
      </c>
      <c r="W198" s="1" t="s">
        <v>41</v>
      </c>
      <c r="X198" s="1" t="s">
        <v>42</v>
      </c>
      <c r="Y198" s="1" t="s">
        <v>587</v>
      </c>
      <c r="AL198" s="10">
        <v>44935</v>
      </c>
      <c r="AM198" s="10">
        <v>45005</v>
      </c>
      <c r="AN198" s="10">
        <v>45022</v>
      </c>
      <c r="AO198" s="10">
        <v>45023</v>
      </c>
      <c r="AP198" s="10">
        <v>45047</v>
      </c>
      <c r="AQ198" s="10">
        <v>45068</v>
      </c>
      <c r="AR198" s="10">
        <v>45089</v>
      </c>
      <c r="AS198" s="10">
        <v>45096</v>
      </c>
      <c r="AT198" s="10">
        <v>45110</v>
      </c>
      <c r="AU198" s="10">
        <v>45127</v>
      </c>
      <c r="AV198" s="10">
        <v>45145</v>
      </c>
      <c r="AW198" s="10">
        <v>45159</v>
      </c>
      <c r="AX198" s="10">
        <v>45215</v>
      </c>
      <c r="AY198" s="10">
        <v>45236</v>
      </c>
    </row>
    <row r="199" spans="1:51" ht="67.5" x14ac:dyDescent="0.25">
      <c r="A199" s="1" t="s">
        <v>26</v>
      </c>
      <c r="B199" s="1" t="s">
        <v>27</v>
      </c>
      <c r="C199" s="1" t="s">
        <v>60</v>
      </c>
      <c r="D199" s="1" t="s">
        <v>909</v>
      </c>
      <c r="E199" s="1" t="s">
        <v>80</v>
      </c>
      <c r="F199" s="1" t="s">
        <v>114</v>
      </c>
      <c r="G199" s="1" t="s">
        <v>910</v>
      </c>
      <c r="H199" s="1" t="s">
        <v>478</v>
      </c>
      <c r="I199" s="1" t="s">
        <v>34</v>
      </c>
      <c r="J199" s="1" t="s">
        <v>35</v>
      </c>
      <c r="K199" s="1" t="s">
        <v>82</v>
      </c>
      <c r="L199" s="1">
        <v>15</v>
      </c>
      <c r="M199" s="1" t="s">
        <v>911</v>
      </c>
      <c r="N199" s="2">
        <v>45007</v>
      </c>
      <c r="O199" s="3">
        <v>20232130081491</v>
      </c>
      <c r="P199" s="4">
        <v>45045</v>
      </c>
      <c r="Q199" s="3">
        <f t="shared" si="3"/>
        <v>25</v>
      </c>
      <c r="R199" s="3">
        <f>NETWORKDAYS(N199,P199,AL199:AO199:AP199:AQ199:AR199:AS199:AT199:AU199:AV199:AW199:AX199:AY199)</f>
        <v>26</v>
      </c>
      <c r="S199" s="23" t="s">
        <v>38</v>
      </c>
      <c r="T199" s="1" t="s">
        <v>912</v>
      </c>
      <c r="U199" s="2">
        <v>45045</v>
      </c>
      <c r="V199" s="1" t="s">
        <v>40</v>
      </c>
      <c r="W199" s="1" t="s">
        <v>41</v>
      </c>
      <c r="X199" s="1" t="s">
        <v>42</v>
      </c>
      <c r="Y199" s="1" t="s">
        <v>913</v>
      </c>
      <c r="AL199" s="10">
        <v>44935</v>
      </c>
      <c r="AM199" s="10">
        <v>45005</v>
      </c>
      <c r="AN199" s="10">
        <v>45022</v>
      </c>
      <c r="AO199" s="10">
        <v>45023</v>
      </c>
      <c r="AP199" s="10">
        <v>45047</v>
      </c>
      <c r="AQ199" s="10">
        <v>45068</v>
      </c>
      <c r="AR199" s="10">
        <v>45089</v>
      </c>
      <c r="AS199" s="10">
        <v>45096</v>
      </c>
      <c r="AT199" s="10">
        <v>45110</v>
      </c>
      <c r="AU199" s="10">
        <v>45127</v>
      </c>
      <c r="AV199" s="10">
        <v>45145</v>
      </c>
      <c r="AW199" s="10">
        <v>45159</v>
      </c>
      <c r="AX199" s="10">
        <v>45215</v>
      </c>
      <c r="AY199" s="10">
        <v>45236</v>
      </c>
    </row>
    <row r="200" spans="1:51" ht="45" x14ac:dyDescent="0.25">
      <c r="A200" s="1" t="s">
        <v>26</v>
      </c>
      <c r="B200" s="1" t="s">
        <v>27</v>
      </c>
      <c r="C200" s="1" t="s">
        <v>721</v>
      </c>
      <c r="D200" s="1" t="s">
        <v>914</v>
      </c>
      <c r="E200" s="1" t="s">
        <v>53</v>
      </c>
      <c r="F200" s="1" t="s">
        <v>31</v>
      </c>
      <c r="G200" s="1" t="s">
        <v>915</v>
      </c>
      <c r="H200" s="5" t="s">
        <v>143</v>
      </c>
      <c r="I200" s="1" t="s">
        <v>34</v>
      </c>
      <c r="J200" s="1" t="s">
        <v>129</v>
      </c>
      <c r="K200" s="1" t="s">
        <v>55</v>
      </c>
      <c r="L200" s="1">
        <v>15</v>
      </c>
      <c r="M200" s="1" t="s">
        <v>916</v>
      </c>
      <c r="N200" s="2">
        <v>45007</v>
      </c>
      <c r="O200" s="3"/>
      <c r="P200" s="4">
        <v>45124</v>
      </c>
      <c r="Q200" s="3">
        <f t="shared" si="3"/>
        <v>76</v>
      </c>
      <c r="R200" s="3">
        <f>NETWORKDAYS(N200,P200,AL200:AO200:AP200:AQ200:AR200:AS200:AT200:AU200:AV200:AW200:AX200:AY200)</f>
        <v>77</v>
      </c>
      <c r="S200" s="25" t="s">
        <v>139</v>
      </c>
      <c r="T200" s="1"/>
      <c r="U200" s="2"/>
      <c r="V200" s="1"/>
      <c r="W200" s="1"/>
      <c r="X200" s="1"/>
      <c r="Y200" s="1"/>
      <c r="AL200" s="10">
        <v>44935</v>
      </c>
      <c r="AM200" s="10">
        <v>45005</v>
      </c>
      <c r="AN200" s="10">
        <v>45022</v>
      </c>
      <c r="AO200" s="10">
        <v>45023</v>
      </c>
      <c r="AP200" s="10">
        <v>45047</v>
      </c>
      <c r="AQ200" s="10">
        <v>45068</v>
      </c>
      <c r="AR200" s="10">
        <v>45089</v>
      </c>
      <c r="AS200" s="10">
        <v>45096</v>
      </c>
      <c r="AT200" s="10">
        <v>45110</v>
      </c>
      <c r="AU200" s="10">
        <v>45127</v>
      </c>
      <c r="AV200" s="10">
        <v>45145</v>
      </c>
      <c r="AW200" s="10">
        <v>45159</v>
      </c>
      <c r="AX200" s="10">
        <v>45215</v>
      </c>
      <c r="AY200" s="10">
        <v>45236</v>
      </c>
    </row>
    <row r="201" spans="1:51" ht="56.25" x14ac:dyDescent="0.25">
      <c r="A201" s="1" t="s">
        <v>26</v>
      </c>
      <c r="B201" s="1" t="s">
        <v>195</v>
      </c>
      <c r="C201" s="1" t="s">
        <v>85</v>
      </c>
      <c r="D201" s="1" t="s">
        <v>917</v>
      </c>
      <c r="E201" s="1" t="s">
        <v>578</v>
      </c>
      <c r="F201" s="1" t="s">
        <v>68</v>
      </c>
      <c r="G201" s="1" t="s">
        <v>918</v>
      </c>
      <c r="H201" s="1" t="s">
        <v>374</v>
      </c>
      <c r="I201" s="1" t="s">
        <v>34</v>
      </c>
      <c r="J201" s="1" t="s">
        <v>252</v>
      </c>
      <c r="K201" s="1" t="s">
        <v>36</v>
      </c>
      <c r="L201" s="1">
        <v>30</v>
      </c>
      <c r="M201" s="1" t="s">
        <v>919</v>
      </c>
      <c r="N201" s="2">
        <v>45007</v>
      </c>
      <c r="O201" s="3">
        <v>20231000082371</v>
      </c>
      <c r="P201" s="4">
        <v>45041</v>
      </c>
      <c r="Q201" s="3">
        <f t="shared" si="3"/>
        <v>22</v>
      </c>
      <c r="R201" s="3">
        <f>NETWORKDAYS(N201,P201,AL201:AO201:AP201:AQ201:AR201:AS201:AT201:AU201:AV201:AW201:AX201:AY201)</f>
        <v>23</v>
      </c>
      <c r="S201" s="24" t="s">
        <v>50</v>
      </c>
      <c r="T201" s="1" t="s">
        <v>920</v>
      </c>
      <c r="U201" s="2">
        <v>45132</v>
      </c>
      <c r="V201" s="1" t="s">
        <v>40</v>
      </c>
      <c r="W201" s="1" t="s">
        <v>41</v>
      </c>
      <c r="X201" s="1" t="s">
        <v>42</v>
      </c>
      <c r="Y201" s="1" t="s">
        <v>42</v>
      </c>
      <c r="AL201" s="10">
        <v>44935</v>
      </c>
      <c r="AM201" s="10">
        <v>45005</v>
      </c>
      <c r="AN201" s="10">
        <v>45022</v>
      </c>
      <c r="AO201" s="10">
        <v>45023</v>
      </c>
      <c r="AP201" s="10">
        <v>45047</v>
      </c>
      <c r="AQ201" s="10">
        <v>45068</v>
      </c>
      <c r="AR201" s="10">
        <v>45089</v>
      </c>
      <c r="AS201" s="10">
        <v>45096</v>
      </c>
      <c r="AT201" s="10">
        <v>45110</v>
      </c>
      <c r="AU201" s="10">
        <v>45127</v>
      </c>
      <c r="AV201" s="10">
        <v>45145</v>
      </c>
      <c r="AW201" s="10">
        <v>45159</v>
      </c>
      <c r="AX201" s="10">
        <v>45215</v>
      </c>
      <c r="AY201" s="10">
        <v>45236</v>
      </c>
    </row>
    <row r="202" spans="1:51" ht="45" x14ac:dyDescent="0.25">
      <c r="A202" s="1" t="s">
        <v>26</v>
      </c>
      <c r="B202" s="1" t="s">
        <v>27</v>
      </c>
      <c r="C202" s="1" t="s">
        <v>95</v>
      </c>
      <c r="D202" s="1" t="s">
        <v>921</v>
      </c>
      <c r="E202" s="1" t="s">
        <v>53</v>
      </c>
      <c r="F202" s="1" t="s">
        <v>31</v>
      </c>
      <c r="G202" s="1" t="s">
        <v>922</v>
      </c>
      <c r="H202" s="1" t="s">
        <v>743</v>
      </c>
      <c r="I202" s="1" t="s">
        <v>34</v>
      </c>
      <c r="J202" s="1" t="s">
        <v>48</v>
      </c>
      <c r="K202" s="1" t="s">
        <v>55</v>
      </c>
      <c r="L202" s="1">
        <v>15</v>
      </c>
      <c r="M202" s="1" t="s">
        <v>923</v>
      </c>
      <c r="N202" s="2">
        <v>45007</v>
      </c>
      <c r="O202" s="3">
        <v>20232110082531</v>
      </c>
      <c r="P202" s="4">
        <v>45043</v>
      </c>
      <c r="Q202" s="3">
        <f t="shared" si="3"/>
        <v>24</v>
      </c>
      <c r="R202" s="3">
        <f>NETWORKDAYS(N202,P202,AL202:AO202:AP202:AQ202:AR202:AS202:AT202:AU202:AV202:AW202:AX202:AY202)</f>
        <v>25</v>
      </c>
      <c r="S202" s="23" t="s">
        <v>38</v>
      </c>
      <c r="T202" s="1" t="s">
        <v>924</v>
      </c>
      <c r="U202" s="2">
        <v>45043</v>
      </c>
      <c r="V202" s="1" t="s">
        <v>40</v>
      </c>
      <c r="W202" s="1" t="s">
        <v>42</v>
      </c>
      <c r="X202" s="1" t="s">
        <v>42</v>
      </c>
      <c r="Y202" s="1" t="s">
        <v>703</v>
      </c>
      <c r="AL202" s="10">
        <v>44935</v>
      </c>
      <c r="AM202" s="10">
        <v>45005</v>
      </c>
      <c r="AN202" s="10">
        <v>45022</v>
      </c>
      <c r="AO202" s="10">
        <v>45023</v>
      </c>
      <c r="AP202" s="10">
        <v>45047</v>
      </c>
      <c r="AQ202" s="10">
        <v>45068</v>
      </c>
      <c r="AR202" s="10">
        <v>45089</v>
      </c>
      <c r="AS202" s="10">
        <v>45096</v>
      </c>
      <c r="AT202" s="10">
        <v>45110</v>
      </c>
      <c r="AU202" s="10">
        <v>45127</v>
      </c>
      <c r="AV202" s="10">
        <v>45145</v>
      </c>
      <c r="AW202" s="10">
        <v>45159</v>
      </c>
      <c r="AX202" s="10">
        <v>45215</v>
      </c>
      <c r="AY202" s="10">
        <v>45236</v>
      </c>
    </row>
    <row r="203" spans="1:51" ht="45" x14ac:dyDescent="0.25">
      <c r="A203" s="1" t="s">
        <v>26</v>
      </c>
      <c r="B203" s="1" t="s">
        <v>27</v>
      </c>
      <c r="C203" s="1" t="s">
        <v>28</v>
      </c>
      <c r="D203" s="1" t="s">
        <v>925</v>
      </c>
      <c r="E203" s="1" t="s">
        <v>53</v>
      </c>
      <c r="F203" s="1" t="s">
        <v>622</v>
      </c>
      <c r="G203" s="1" t="s">
        <v>926</v>
      </c>
      <c r="H203" s="1" t="s">
        <v>128</v>
      </c>
      <c r="I203" s="1" t="s">
        <v>34</v>
      </c>
      <c r="J203" s="1" t="s">
        <v>129</v>
      </c>
      <c r="K203" s="1" t="s">
        <v>108</v>
      </c>
      <c r="L203" s="1">
        <v>10</v>
      </c>
      <c r="M203" s="1" t="s">
        <v>927</v>
      </c>
      <c r="N203" s="2">
        <v>45008</v>
      </c>
      <c r="O203" s="3" t="s">
        <v>42</v>
      </c>
      <c r="P203" s="4">
        <v>45012</v>
      </c>
      <c r="Q203" s="3">
        <f t="shared" si="3"/>
        <v>2</v>
      </c>
      <c r="R203" s="3">
        <f>NETWORKDAYS(N203,P203,AL203:AO203:AP203:AQ203:AR203:AS203:AT203:AU203:AV203:AW203:AX203:AY203)</f>
        <v>3</v>
      </c>
      <c r="S203" s="24" t="s">
        <v>50</v>
      </c>
      <c r="T203" s="1" t="s">
        <v>928</v>
      </c>
      <c r="U203" s="1" t="s">
        <v>42</v>
      </c>
      <c r="V203" s="1" t="s">
        <v>42</v>
      </c>
      <c r="W203" s="1" t="s">
        <v>41</v>
      </c>
      <c r="X203" s="1" t="s">
        <v>42</v>
      </c>
      <c r="Y203" s="1" t="s">
        <v>929</v>
      </c>
      <c r="AL203" s="10">
        <v>44935</v>
      </c>
      <c r="AM203" s="10">
        <v>45005</v>
      </c>
      <c r="AN203" s="10">
        <v>45022</v>
      </c>
      <c r="AO203" s="10">
        <v>45023</v>
      </c>
      <c r="AP203" s="10">
        <v>45047</v>
      </c>
      <c r="AQ203" s="10">
        <v>45068</v>
      </c>
      <c r="AR203" s="10">
        <v>45089</v>
      </c>
      <c r="AS203" s="10">
        <v>45096</v>
      </c>
      <c r="AT203" s="10">
        <v>45110</v>
      </c>
      <c r="AU203" s="10">
        <v>45127</v>
      </c>
      <c r="AV203" s="10">
        <v>45145</v>
      </c>
      <c r="AW203" s="10">
        <v>45159</v>
      </c>
      <c r="AX203" s="10">
        <v>45215</v>
      </c>
      <c r="AY203" s="10">
        <v>45236</v>
      </c>
    </row>
    <row r="204" spans="1:51" ht="45" x14ac:dyDescent="0.25">
      <c r="A204" s="1" t="s">
        <v>26</v>
      </c>
      <c r="B204" s="1" t="s">
        <v>27</v>
      </c>
      <c r="C204" s="1" t="s">
        <v>644</v>
      </c>
      <c r="D204" s="1" t="s">
        <v>930</v>
      </c>
      <c r="E204" s="1" t="s">
        <v>213</v>
      </c>
      <c r="F204" s="1" t="s">
        <v>31</v>
      </c>
      <c r="G204" s="1" t="s">
        <v>931</v>
      </c>
      <c r="H204" s="1" t="s">
        <v>128</v>
      </c>
      <c r="I204" s="1" t="s">
        <v>34</v>
      </c>
      <c r="J204" s="1" t="s">
        <v>129</v>
      </c>
      <c r="K204" s="1" t="s">
        <v>82</v>
      </c>
      <c r="L204" s="1">
        <v>15</v>
      </c>
      <c r="M204" s="1" t="s">
        <v>932</v>
      </c>
      <c r="N204" s="2">
        <v>45008</v>
      </c>
      <c r="O204" s="3">
        <v>20232140084471</v>
      </c>
      <c r="P204" s="4">
        <v>45070</v>
      </c>
      <c r="Q204" s="3">
        <f t="shared" si="3"/>
        <v>40</v>
      </c>
      <c r="R204" s="3">
        <f>NETWORKDAYS(N204,P204,AL204:AO204:AP204:AQ204:AR204:AS204:AT204:AU204:AV204:AW204:AX204:AY204)</f>
        <v>41</v>
      </c>
      <c r="S204" s="23" t="s">
        <v>38</v>
      </c>
      <c r="T204" s="1" t="s">
        <v>933</v>
      </c>
      <c r="U204" s="2" t="s">
        <v>42</v>
      </c>
      <c r="V204" s="1" t="s">
        <v>58</v>
      </c>
      <c r="W204" s="1" t="s">
        <v>41</v>
      </c>
      <c r="X204" s="1" t="s">
        <v>42</v>
      </c>
      <c r="Y204" s="1" t="s">
        <v>934</v>
      </c>
      <c r="AL204" s="10">
        <v>44935</v>
      </c>
      <c r="AM204" s="10">
        <v>45005</v>
      </c>
      <c r="AN204" s="10">
        <v>45022</v>
      </c>
      <c r="AO204" s="10">
        <v>45023</v>
      </c>
      <c r="AP204" s="10">
        <v>45047</v>
      </c>
      <c r="AQ204" s="10">
        <v>45068</v>
      </c>
      <c r="AR204" s="10">
        <v>45089</v>
      </c>
      <c r="AS204" s="10">
        <v>45096</v>
      </c>
      <c r="AT204" s="10">
        <v>45110</v>
      </c>
      <c r="AU204" s="10">
        <v>45127</v>
      </c>
      <c r="AV204" s="10">
        <v>45145</v>
      </c>
      <c r="AW204" s="10">
        <v>45159</v>
      </c>
      <c r="AX204" s="10">
        <v>45215</v>
      </c>
      <c r="AY204" s="10">
        <v>45236</v>
      </c>
    </row>
    <row r="205" spans="1:51" ht="45" x14ac:dyDescent="0.25">
      <c r="A205" s="1" t="s">
        <v>26</v>
      </c>
      <c r="B205" s="1" t="s">
        <v>27</v>
      </c>
      <c r="C205" s="1" t="s">
        <v>126</v>
      </c>
      <c r="D205" s="1" t="s">
        <v>935</v>
      </c>
      <c r="E205" s="1" t="s">
        <v>80</v>
      </c>
      <c r="F205" s="1" t="s">
        <v>310</v>
      </c>
      <c r="G205" s="1" t="s">
        <v>936</v>
      </c>
      <c r="H205" s="1" t="s">
        <v>647</v>
      </c>
      <c r="I205" s="1" t="s">
        <v>34</v>
      </c>
      <c r="J205" s="1" t="s">
        <v>64</v>
      </c>
      <c r="K205" s="1" t="s">
        <v>82</v>
      </c>
      <c r="L205" s="1">
        <v>15</v>
      </c>
      <c r="M205" s="1" t="s">
        <v>937</v>
      </c>
      <c r="N205" s="2">
        <v>45008</v>
      </c>
      <c r="O205" s="3">
        <v>20232110081241</v>
      </c>
      <c r="P205" s="4">
        <v>45029</v>
      </c>
      <c r="Q205" s="3">
        <f t="shared" si="3"/>
        <v>13</v>
      </c>
      <c r="R205" s="3">
        <f>NETWORKDAYS(N205,P205,AL205:AO205:AP205:AQ205:AR205:AS205:AT205:AU205:AV205:AW205:AX205:AY205)</f>
        <v>14</v>
      </c>
      <c r="S205" s="24" t="s">
        <v>50</v>
      </c>
      <c r="T205" s="1" t="s">
        <v>938</v>
      </c>
      <c r="U205" s="2">
        <v>45029</v>
      </c>
      <c r="V205" s="1" t="s">
        <v>40</v>
      </c>
      <c r="W205" s="1" t="s">
        <v>41</v>
      </c>
      <c r="X205" s="1" t="s">
        <v>42</v>
      </c>
      <c r="Y205" s="1" t="s">
        <v>42</v>
      </c>
      <c r="AL205" s="10">
        <v>44935</v>
      </c>
      <c r="AM205" s="10">
        <v>45005</v>
      </c>
      <c r="AN205" s="10">
        <v>45022</v>
      </c>
      <c r="AO205" s="10">
        <v>45023</v>
      </c>
      <c r="AP205" s="10">
        <v>45047</v>
      </c>
      <c r="AQ205" s="10">
        <v>45068</v>
      </c>
      <c r="AR205" s="10">
        <v>45089</v>
      </c>
      <c r="AS205" s="10">
        <v>45096</v>
      </c>
      <c r="AT205" s="10">
        <v>45110</v>
      </c>
      <c r="AU205" s="10">
        <v>45127</v>
      </c>
      <c r="AV205" s="10">
        <v>45145</v>
      </c>
      <c r="AW205" s="10">
        <v>45159</v>
      </c>
      <c r="AX205" s="10">
        <v>45215</v>
      </c>
      <c r="AY205" s="10">
        <v>45236</v>
      </c>
    </row>
    <row r="206" spans="1:51" ht="45" x14ac:dyDescent="0.25">
      <c r="A206" s="1" t="s">
        <v>26</v>
      </c>
      <c r="B206" s="1" t="s">
        <v>404</v>
      </c>
      <c r="C206" s="1" t="s">
        <v>85</v>
      </c>
      <c r="D206" s="1" t="s">
        <v>939</v>
      </c>
      <c r="E206" s="1" t="s">
        <v>213</v>
      </c>
      <c r="F206" s="1" t="s">
        <v>31</v>
      </c>
      <c r="G206" s="1" t="s">
        <v>940</v>
      </c>
      <c r="H206" s="1" t="s">
        <v>128</v>
      </c>
      <c r="I206" s="1" t="s">
        <v>34</v>
      </c>
      <c r="J206" s="1" t="s">
        <v>129</v>
      </c>
      <c r="K206" s="1" t="s">
        <v>36</v>
      </c>
      <c r="L206" s="1">
        <v>30</v>
      </c>
      <c r="M206" s="1" t="s">
        <v>941</v>
      </c>
      <c r="N206" s="2">
        <v>45008</v>
      </c>
      <c r="O206" s="3">
        <v>20232140087151</v>
      </c>
      <c r="P206" s="4">
        <v>45085</v>
      </c>
      <c r="Q206" s="3">
        <f t="shared" si="3"/>
        <v>51</v>
      </c>
      <c r="R206" s="3">
        <f>NETWORKDAYS(N206,P206,AL206:AO206:AP206:AQ206:AR206:AS206:AT206:AU206:AV206:AW206:AX206:AY206)</f>
        <v>52</v>
      </c>
      <c r="S206" s="23" t="s">
        <v>38</v>
      </c>
      <c r="T206" s="1" t="s">
        <v>942</v>
      </c>
      <c r="U206" s="2">
        <v>45085</v>
      </c>
      <c r="V206" s="1" t="s">
        <v>40</v>
      </c>
      <c r="W206" s="1" t="s">
        <v>41</v>
      </c>
      <c r="X206" s="1" t="s">
        <v>42</v>
      </c>
      <c r="Y206" s="1" t="s">
        <v>42</v>
      </c>
      <c r="AL206" s="10">
        <v>44935</v>
      </c>
      <c r="AM206" s="10">
        <v>45005</v>
      </c>
      <c r="AN206" s="10">
        <v>45022</v>
      </c>
      <c r="AO206" s="10">
        <v>45023</v>
      </c>
      <c r="AP206" s="10">
        <v>45047</v>
      </c>
      <c r="AQ206" s="10">
        <v>45068</v>
      </c>
      <c r="AR206" s="10">
        <v>45089</v>
      </c>
      <c r="AS206" s="10">
        <v>45096</v>
      </c>
      <c r="AT206" s="10">
        <v>45110</v>
      </c>
      <c r="AU206" s="10">
        <v>45127</v>
      </c>
      <c r="AV206" s="10">
        <v>45145</v>
      </c>
      <c r="AW206" s="10">
        <v>45159</v>
      </c>
      <c r="AX206" s="10">
        <v>45215</v>
      </c>
      <c r="AY206" s="10">
        <v>45236</v>
      </c>
    </row>
    <row r="207" spans="1:51" ht="56.25" x14ac:dyDescent="0.25">
      <c r="A207" s="1" t="s">
        <v>26</v>
      </c>
      <c r="B207" s="1" t="s">
        <v>27</v>
      </c>
      <c r="C207" s="1" t="s">
        <v>112</v>
      </c>
      <c r="D207" s="1" t="s">
        <v>943</v>
      </c>
      <c r="E207" s="1" t="s">
        <v>53</v>
      </c>
      <c r="F207" s="1" t="s">
        <v>31</v>
      </c>
      <c r="G207" s="1" t="s">
        <v>944</v>
      </c>
      <c r="H207" s="1" t="s">
        <v>743</v>
      </c>
      <c r="I207" s="1" t="s">
        <v>34</v>
      </c>
      <c r="J207" s="1" t="s">
        <v>48</v>
      </c>
      <c r="K207" s="1" t="s">
        <v>82</v>
      </c>
      <c r="L207" s="1">
        <v>15</v>
      </c>
      <c r="M207" s="1" t="s">
        <v>945</v>
      </c>
      <c r="N207" s="2">
        <v>45008</v>
      </c>
      <c r="O207" s="3">
        <v>20232110082561</v>
      </c>
      <c r="P207" s="4">
        <v>45043</v>
      </c>
      <c r="Q207" s="3">
        <f t="shared" si="3"/>
        <v>23</v>
      </c>
      <c r="R207" s="3">
        <f>NETWORKDAYS(N207,P207,AL207:AO207:AP207:AQ207:AR207:AS207:AT207:AU207:AV207:AW207:AX207:AY207)</f>
        <v>24</v>
      </c>
      <c r="S207" s="23" t="s">
        <v>38</v>
      </c>
      <c r="T207" s="1" t="s">
        <v>946</v>
      </c>
      <c r="U207" s="2">
        <v>45043</v>
      </c>
      <c r="V207" s="1" t="s">
        <v>40</v>
      </c>
      <c r="W207" s="1" t="s">
        <v>41</v>
      </c>
      <c r="X207" s="1" t="s">
        <v>42</v>
      </c>
      <c r="Y207" s="1" t="s">
        <v>703</v>
      </c>
      <c r="AL207" s="10">
        <v>44935</v>
      </c>
      <c r="AM207" s="10">
        <v>45005</v>
      </c>
      <c r="AN207" s="10">
        <v>45022</v>
      </c>
      <c r="AO207" s="10">
        <v>45023</v>
      </c>
      <c r="AP207" s="10">
        <v>45047</v>
      </c>
      <c r="AQ207" s="10">
        <v>45068</v>
      </c>
      <c r="AR207" s="10">
        <v>45089</v>
      </c>
      <c r="AS207" s="10">
        <v>45096</v>
      </c>
      <c r="AT207" s="10">
        <v>45110</v>
      </c>
      <c r="AU207" s="10">
        <v>45127</v>
      </c>
      <c r="AV207" s="10">
        <v>45145</v>
      </c>
      <c r="AW207" s="10">
        <v>45159</v>
      </c>
      <c r="AX207" s="10">
        <v>45215</v>
      </c>
      <c r="AY207" s="10">
        <v>45236</v>
      </c>
    </row>
    <row r="208" spans="1:51" ht="45" x14ac:dyDescent="0.25">
      <c r="A208" s="1" t="s">
        <v>26</v>
      </c>
      <c r="B208" s="1" t="s">
        <v>27</v>
      </c>
      <c r="C208" s="1" t="s">
        <v>721</v>
      </c>
      <c r="D208" s="1" t="s">
        <v>947</v>
      </c>
      <c r="E208" s="1" t="s">
        <v>53</v>
      </c>
      <c r="F208" s="1" t="s">
        <v>31</v>
      </c>
      <c r="G208" s="1" t="s">
        <v>948</v>
      </c>
      <c r="H208" s="1" t="s">
        <v>743</v>
      </c>
      <c r="I208" s="1" t="s">
        <v>34</v>
      </c>
      <c r="J208" s="1" t="s">
        <v>48</v>
      </c>
      <c r="K208" s="1" t="s">
        <v>55</v>
      </c>
      <c r="L208" s="1">
        <v>15</v>
      </c>
      <c r="M208" s="1" t="s">
        <v>949</v>
      </c>
      <c r="N208" s="2">
        <v>45008</v>
      </c>
      <c r="O208" s="3" t="s">
        <v>950</v>
      </c>
      <c r="P208" s="4">
        <v>45043</v>
      </c>
      <c r="Q208" s="3">
        <f t="shared" si="3"/>
        <v>23</v>
      </c>
      <c r="R208" s="3">
        <f>NETWORKDAYS(N208,P208,AL208:AO208:AP208:AQ208:AR208:AS208:AT208:AU208:AV208:AW208:AX208:AY208)</f>
        <v>24</v>
      </c>
      <c r="S208" s="23" t="s">
        <v>38</v>
      </c>
      <c r="T208" s="1" t="s">
        <v>951</v>
      </c>
      <c r="U208" s="2">
        <v>45043</v>
      </c>
      <c r="V208" s="1" t="s">
        <v>40</v>
      </c>
      <c r="W208" s="1" t="s">
        <v>41</v>
      </c>
      <c r="X208" s="1" t="s">
        <v>42</v>
      </c>
      <c r="Y208" s="1" t="s">
        <v>703</v>
      </c>
      <c r="AL208" s="10">
        <v>44935</v>
      </c>
      <c r="AM208" s="10">
        <v>45005</v>
      </c>
      <c r="AN208" s="10">
        <v>45022</v>
      </c>
      <c r="AO208" s="10">
        <v>45023</v>
      </c>
      <c r="AP208" s="10">
        <v>45047</v>
      </c>
      <c r="AQ208" s="10">
        <v>45068</v>
      </c>
      <c r="AR208" s="10">
        <v>45089</v>
      </c>
      <c r="AS208" s="10">
        <v>45096</v>
      </c>
      <c r="AT208" s="10">
        <v>45110</v>
      </c>
      <c r="AU208" s="10">
        <v>45127</v>
      </c>
      <c r="AV208" s="10">
        <v>45145</v>
      </c>
      <c r="AW208" s="10">
        <v>45159</v>
      </c>
      <c r="AX208" s="10">
        <v>45215</v>
      </c>
      <c r="AY208" s="10">
        <v>45236</v>
      </c>
    </row>
    <row r="209" spans="1:51" ht="45" x14ac:dyDescent="0.25">
      <c r="A209" s="1" t="s">
        <v>26</v>
      </c>
      <c r="B209" s="1" t="s">
        <v>27</v>
      </c>
      <c r="C209" s="1" t="s">
        <v>721</v>
      </c>
      <c r="D209" s="1" t="s">
        <v>952</v>
      </c>
      <c r="E209" s="1" t="s">
        <v>53</v>
      </c>
      <c r="F209" s="1" t="s">
        <v>31</v>
      </c>
      <c r="G209" s="1" t="s">
        <v>443</v>
      </c>
      <c r="H209" s="1" t="s">
        <v>743</v>
      </c>
      <c r="I209" s="1" t="s">
        <v>34</v>
      </c>
      <c r="J209" s="1" t="s">
        <v>48</v>
      </c>
      <c r="K209" s="1" t="s">
        <v>55</v>
      </c>
      <c r="L209" s="1">
        <v>15</v>
      </c>
      <c r="M209" s="1" t="s">
        <v>953</v>
      </c>
      <c r="N209" s="2">
        <v>45008</v>
      </c>
      <c r="O209" s="3">
        <v>20232110082681</v>
      </c>
      <c r="P209" s="4">
        <v>45043</v>
      </c>
      <c r="Q209" s="3">
        <f t="shared" si="3"/>
        <v>23</v>
      </c>
      <c r="R209" s="3">
        <f>NETWORKDAYS(N209,P209,AL209:AO209:AP209:AQ209:AR209:AS209:AT209:AU209:AV209:AW209:AX209:AY209)</f>
        <v>24</v>
      </c>
      <c r="S209" s="23" t="s">
        <v>38</v>
      </c>
      <c r="T209" s="1" t="s">
        <v>954</v>
      </c>
      <c r="U209" s="2">
        <v>45043</v>
      </c>
      <c r="V209" s="1" t="s">
        <v>40</v>
      </c>
      <c r="W209" s="1" t="s">
        <v>41</v>
      </c>
      <c r="X209" s="1" t="s">
        <v>42</v>
      </c>
      <c r="Y209" s="1" t="s">
        <v>703</v>
      </c>
      <c r="AL209" s="10">
        <v>44935</v>
      </c>
      <c r="AM209" s="10">
        <v>45005</v>
      </c>
      <c r="AN209" s="10">
        <v>45022</v>
      </c>
      <c r="AO209" s="10">
        <v>45023</v>
      </c>
      <c r="AP209" s="10">
        <v>45047</v>
      </c>
      <c r="AQ209" s="10">
        <v>45068</v>
      </c>
      <c r="AR209" s="10">
        <v>45089</v>
      </c>
      <c r="AS209" s="10">
        <v>45096</v>
      </c>
      <c r="AT209" s="10">
        <v>45110</v>
      </c>
      <c r="AU209" s="10">
        <v>45127</v>
      </c>
      <c r="AV209" s="10">
        <v>45145</v>
      </c>
      <c r="AW209" s="10">
        <v>45159</v>
      </c>
      <c r="AX209" s="10">
        <v>45215</v>
      </c>
      <c r="AY209" s="10">
        <v>45236</v>
      </c>
    </row>
    <row r="210" spans="1:51" ht="33.75" x14ac:dyDescent="0.25">
      <c r="A210" s="1" t="s">
        <v>26</v>
      </c>
      <c r="B210" s="1" t="s">
        <v>27</v>
      </c>
      <c r="C210" s="1" t="s">
        <v>196</v>
      </c>
      <c r="D210" s="1" t="s">
        <v>955</v>
      </c>
      <c r="E210" s="1" t="s">
        <v>80</v>
      </c>
      <c r="F210" s="1" t="s">
        <v>106</v>
      </c>
      <c r="G210" s="1" t="s">
        <v>956</v>
      </c>
      <c r="H210" s="1" t="s">
        <v>957</v>
      </c>
      <c r="I210" s="1" t="s">
        <v>207</v>
      </c>
      <c r="J210" s="5" t="s">
        <v>208</v>
      </c>
      <c r="K210" s="1" t="s">
        <v>92</v>
      </c>
      <c r="L210" s="1">
        <v>10</v>
      </c>
      <c r="M210" s="1" t="s">
        <v>958</v>
      </c>
      <c r="N210" s="2">
        <v>45009</v>
      </c>
      <c r="O210" s="3" t="s">
        <v>959</v>
      </c>
      <c r="P210" s="4">
        <v>45035</v>
      </c>
      <c r="Q210" s="3">
        <f t="shared" si="3"/>
        <v>16</v>
      </c>
      <c r="R210" s="3">
        <f>NETWORKDAYS(N210,P210,AL210:AO210:AP210:AQ210:AR210:AS210:AT210:AU210:AV210:AW210:AX210:AY210)</f>
        <v>17</v>
      </c>
      <c r="S210" s="23" t="s">
        <v>38</v>
      </c>
      <c r="T210" s="1" t="s">
        <v>960</v>
      </c>
      <c r="U210" s="2" t="s">
        <v>42</v>
      </c>
      <c r="V210" s="1" t="s">
        <v>58</v>
      </c>
      <c r="W210" s="1" t="s">
        <v>41</v>
      </c>
      <c r="X210" s="1" t="s">
        <v>42</v>
      </c>
      <c r="Y210" s="1" t="s">
        <v>383</v>
      </c>
      <c r="AL210" s="10">
        <v>44935</v>
      </c>
      <c r="AM210" s="10">
        <v>45005</v>
      </c>
      <c r="AN210" s="10">
        <v>45022</v>
      </c>
      <c r="AO210" s="10">
        <v>45023</v>
      </c>
      <c r="AP210" s="10">
        <v>45047</v>
      </c>
      <c r="AQ210" s="10">
        <v>45068</v>
      </c>
      <c r="AR210" s="10">
        <v>45089</v>
      </c>
      <c r="AS210" s="10">
        <v>45096</v>
      </c>
      <c r="AT210" s="10">
        <v>45110</v>
      </c>
      <c r="AU210" s="10">
        <v>45127</v>
      </c>
      <c r="AV210" s="10">
        <v>45145</v>
      </c>
      <c r="AW210" s="10">
        <v>45159</v>
      </c>
      <c r="AX210" s="10">
        <v>45215</v>
      </c>
      <c r="AY210" s="10">
        <v>45236</v>
      </c>
    </row>
    <row r="211" spans="1:51" ht="45" x14ac:dyDescent="0.25">
      <c r="A211" s="1" t="s">
        <v>26</v>
      </c>
      <c r="B211" s="1" t="s">
        <v>27</v>
      </c>
      <c r="C211" s="1" t="s">
        <v>85</v>
      </c>
      <c r="D211" s="1" t="s">
        <v>737</v>
      </c>
      <c r="E211" s="1" t="s">
        <v>213</v>
      </c>
      <c r="F211" s="1" t="s">
        <v>75</v>
      </c>
      <c r="G211" s="1" t="s">
        <v>961</v>
      </c>
      <c r="H211" s="1" t="s">
        <v>962</v>
      </c>
      <c r="I211" s="1" t="s">
        <v>34</v>
      </c>
      <c r="J211" s="1" t="s">
        <v>48</v>
      </c>
      <c r="K211" s="1" t="s">
        <v>82</v>
      </c>
      <c r="L211" s="1">
        <v>15</v>
      </c>
      <c r="M211" s="1" t="s">
        <v>963</v>
      </c>
      <c r="N211" s="2">
        <v>45012</v>
      </c>
      <c r="O211" s="3">
        <v>20232110080411</v>
      </c>
      <c r="P211" s="4">
        <v>45016</v>
      </c>
      <c r="Q211" s="3">
        <f t="shared" si="3"/>
        <v>4</v>
      </c>
      <c r="R211" s="3">
        <f>NETWORKDAYS(N211,P211,AL211:AO211:AP211:AQ211:AR211:AS211:AT211:AU211:AV211:AW211:AX211:AY211)</f>
        <v>5</v>
      </c>
      <c r="S211" s="24" t="s">
        <v>50</v>
      </c>
      <c r="T211" s="1" t="s">
        <v>964</v>
      </c>
      <c r="U211" s="2">
        <v>45126</v>
      </c>
      <c r="V211" s="1" t="s">
        <v>40</v>
      </c>
      <c r="W211" s="1" t="s">
        <v>41</v>
      </c>
      <c r="X211" s="1" t="s">
        <v>42</v>
      </c>
      <c r="Y211" s="1"/>
      <c r="AL211" s="10">
        <v>44935</v>
      </c>
      <c r="AM211" s="10">
        <v>45005</v>
      </c>
      <c r="AN211" s="10">
        <v>45022</v>
      </c>
      <c r="AO211" s="10">
        <v>45023</v>
      </c>
      <c r="AP211" s="10">
        <v>45047</v>
      </c>
      <c r="AQ211" s="10">
        <v>45068</v>
      </c>
      <c r="AR211" s="10">
        <v>45089</v>
      </c>
      <c r="AS211" s="10">
        <v>45096</v>
      </c>
      <c r="AT211" s="10">
        <v>45110</v>
      </c>
      <c r="AU211" s="10">
        <v>45127</v>
      </c>
      <c r="AV211" s="10">
        <v>45145</v>
      </c>
      <c r="AW211" s="10">
        <v>45159</v>
      </c>
      <c r="AX211" s="10">
        <v>45215</v>
      </c>
      <c r="AY211" s="10">
        <v>45236</v>
      </c>
    </row>
    <row r="212" spans="1:51" ht="45" x14ac:dyDescent="0.25">
      <c r="A212" s="1" t="s">
        <v>26</v>
      </c>
      <c r="B212" s="1" t="s">
        <v>27</v>
      </c>
      <c r="C212" s="1" t="s">
        <v>446</v>
      </c>
      <c r="D212" s="1" t="s">
        <v>460</v>
      </c>
      <c r="E212" s="1" t="s">
        <v>53</v>
      </c>
      <c r="F212" s="1" t="s">
        <v>31</v>
      </c>
      <c r="G212" s="1" t="s">
        <v>965</v>
      </c>
      <c r="H212" s="1" t="s">
        <v>743</v>
      </c>
      <c r="I212" s="1" t="s">
        <v>34</v>
      </c>
      <c r="J212" s="1" t="s">
        <v>48</v>
      </c>
      <c r="K212" s="1" t="s">
        <v>36</v>
      </c>
      <c r="L212" s="1">
        <v>30</v>
      </c>
      <c r="M212" s="1" t="s">
        <v>966</v>
      </c>
      <c r="N212" s="2">
        <v>45013</v>
      </c>
      <c r="O212" s="3">
        <v>20232110082691</v>
      </c>
      <c r="P212" s="4">
        <v>45043</v>
      </c>
      <c r="Q212" s="3">
        <f t="shared" si="3"/>
        <v>20</v>
      </c>
      <c r="R212" s="3">
        <f>NETWORKDAYS(N212,P212,AL212:AO212:AP212:AQ212:AR212:AS212:AT212:AU212:AV212:AW212:AX212:AY212)</f>
        <v>21</v>
      </c>
      <c r="S212" s="24" t="s">
        <v>50</v>
      </c>
      <c r="T212" s="1" t="s">
        <v>967</v>
      </c>
      <c r="U212" s="2">
        <v>45043</v>
      </c>
      <c r="V212" s="1" t="s">
        <v>40</v>
      </c>
      <c r="W212" s="1" t="s">
        <v>41</v>
      </c>
      <c r="X212" s="1" t="s">
        <v>42</v>
      </c>
      <c r="Y212" s="1" t="s">
        <v>703</v>
      </c>
      <c r="AL212" s="10">
        <v>44935</v>
      </c>
      <c r="AM212" s="10">
        <v>45005</v>
      </c>
      <c r="AN212" s="10">
        <v>45022</v>
      </c>
      <c r="AO212" s="10">
        <v>45023</v>
      </c>
      <c r="AP212" s="10">
        <v>45047</v>
      </c>
      <c r="AQ212" s="10">
        <v>45068</v>
      </c>
      <c r="AR212" s="10">
        <v>45089</v>
      </c>
      <c r="AS212" s="10">
        <v>45096</v>
      </c>
      <c r="AT212" s="10">
        <v>45110</v>
      </c>
      <c r="AU212" s="10">
        <v>45127</v>
      </c>
      <c r="AV212" s="10">
        <v>45145</v>
      </c>
      <c r="AW212" s="10">
        <v>45159</v>
      </c>
      <c r="AX212" s="10">
        <v>45215</v>
      </c>
      <c r="AY212" s="10">
        <v>45236</v>
      </c>
    </row>
    <row r="213" spans="1:51" ht="45" x14ac:dyDescent="0.25">
      <c r="A213" s="1" t="s">
        <v>26</v>
      </c>
      <c r="B213" s="1" t="s">
        <v>27</v>
      </c>
      <c r="C213" s="1" t="s">
        <v>411</v>
      </c>
      <c r="D213" s="1" t="s">
        <v>968</v>
      </c>
      <c r="E213" s="1" t="s">
        <v>269</v>
      </c>
      <c r="F213" s="1" t="s">
        <v>31</v>
      </c>
      <c r="G213" s="1" t="s">
        <v>969</v>
      </c>
      <c r="H213" s="1" t="s">
        <v>962</v>
      </c>
      <c r="I213" s="1" t="s">
        <v>34</v>
      </c>
      <c r="J213" s="1" t="s">
        <v>48</v>
      </c>
      <c r="K213" s="1" t="s">
        <v>36</v>
      </c>
      <c r="L213" s="1">
        <v>30</v>
      </c>
      <c r="M213" s="1" t="s">
        <v>970</v>
      </c>
      <c r="N213" s="2">
        <v>45014</v>
      </c>
      <c r="O213" s="3">
        <v>20232110080901</v>
      </c>
      <c r="P213" s="4">
        <v>45124</v>
      </c>
      <c r="Q213" s="3">
        <f t="shared" si="3"/>
        <v>71</v>
      </c>
      <c r="R213" s="3">
        <f>NETWORKDAYS(N213,P213,AL213:AO213:AP213:AQ213:AR213:AS213:AT213:AU213:AV213:AW213:AX213:AY213)</f>
        <v>72</v>
      </c>
      <c r="S213" s="25" t="s">
        <v>139</v>
      </c>
      <c r="T213" s="1" t="s">
        <v>971</v>
      </c>
      <c r="U213" s="2"/>
      <c r="V213" s="1"/>
      <c r="W213" s="1"/>
      <c r="X213" s="1"/>
      <c r="Y213" s="1" t="s">
        <v>972</v>
      </c>
      <c r="AL213" s="10">
        <v>44935</v>
      </c>
      <c r="AM213" s="10">
        <v>45005</v>
      </c>
      <c r="AN213" s="10">
        <v>45022</v>
      </c>
      <c r="AO213" s="10">
        <v>45023</v>
      </c>
      <c r="AP213" s="10">
        <v>45047</v>
      </c>
      <c r="AQ213" s="10">
        <v>45068</v>
      </c>
      <c r="AR213" s="10">
        <v>45089</v>
      </c>
      <c r="AS213" s="10">
        <v>45096</v>
      </c>
      <c r="AT213" s="10">
        <v>45110</v>
      </c>
      <c r="AU213" s="10">
        <v>45127</v>
      </c>
      <c r="AV213" s="10">
        <v>45145</v>
      </c>
      <c r="AW213" s="10">
        <v>45159</v>
      </c>
      <c r="AX213" s="10">
        <v>45215</v>
      </c>
      <c r="AY213" s="10">
        <v>45236</v>
      </c>
    </row>
    <row r="214" spans="1:51" ht="45" x14ac:dyDescent="0.25">
      <c r="A214" s="1" t="s">
        <v>26</v>
      </c>
      <c r="B214" s="1" t="s">
        <v>27</v>
      </c>
      <c r="C214" s="1" t="s">
        <v>85</v>
      </c>
      <c r="D214" s="1" t="s">
        <v>973</v>
      </c>
      <c r="E214" s="1" t="s">
        <v>578</v>
      </c>
      <c r="F214" s="1" t="s">
        <v>106</v>
      </c>
      <c r="G214" s="1" t="s">
        <v>974</v>
      </c>
      <c r="H214" s="1" t="s">
        <v>154</v>
      </c>
      <c r="I214" s="1" t="s">
        <v>90</v>
      </c>
      <c r="J214" s="1" t="s">
        <v>91</v>
      </c>
      <c r="K214" s="1" t="s">
        <v>92</v>
      </c>
      <c r="L214" s="1">
        <v>10</v>
      </c>
      <c r="M214" s="1" t="s">
        <v>975</v>
      </c>
      <c r="N214" s="2">
        <v>45014</v>
      </c>
      <c r="O214" s="3"/>
      <c r="P214" s="4">
        <v>45103</v>
      </c>
      <c r="Q214" s="3">
        <f t="shared" si="3"/>
        <v>57</v>
      </c>
      <c r="R214" s="3">
        <f>NETWORKDAYS(N214,P214,AL214:AO214:AP214:AQ214:AR214:AS214:AT214:AU214:AV214:AW214:AX214:AY214)</f>
        <v>58</v>
      </c>
      <c r="S214" s="25" t="s">
        <v>139</v>
      </c>
      <c r="T214" s="1"/>
      <c r="U214" s="2"/>
      <c r="V214" s="1"/>
      <c r="W214" s="1"/>
      <c r="X214" s="1"/>
      <c r="Y214" s="1" t="s">
        <v>976</v>
      </c>
      <c r="AL214" s="10">
        <v>44935</v>
      </c>
      <c r="AM214" s="10">
        <v>45005</v>
      </c>
      <c r="AN214" s="10">
        <v>45022</v>
      </c>
      <c r="AO214" s="10">
        <v>45023</v>
      </c>
      <c r="AP214" s="10">
        <v>45047</v>
      </c>
      <c r="AQ214" s="10">
        <v>45068</v>
      </c>
      <c r="AR214" s="10">
        <v>45089</v>
      </c>
      <c r="AS214" s="10">
        <v>45096</v>
      </c>
      <c r="AT214" s="10">
        <v>45110</v>
      </c>
      <c r="AU214" s="10">
        <v>45127</v>
      </c>
      <c r="AV214" s="10">
        <v>45145</v>
      </c>
      <c r="AW214" s="10">
        <v>45159</v>
      </c>
      <c r="AX214" s="10">
        <v>45215</v>
      </c>
      <c r="AY214" s="10">
        <v>45236</v>
      </c>
    </row>
    <row r="215" spans="1:51" ht="45" x14ac:dyDescent="0.25">
      <c r="A215" s="1" t="s">
        <v>26</v>
      </c>
      <c r="B215" s="1" t="s">
        <v>27</v>
      </c>
      <c r="C215" s="1" t="s">
        <v>389</v>
      </c>
      <c r="D215" s="1" t="s">
        <v>977</v>
      </c>
      <c r="E215" s="1" t="s">
        <v>80</v>
      </c>
      <c r="F215" s="1" t="s">
        <v>75</v>
      </c>
      <c r="G215" s="1" t="s">
        <v>978</v>
      </c>
      <c r="H215" s="1" t="s">
        <v>743</v>
      </c>
      <c r="I215" s="1" t="s">
        <v>34</v>
      </c>
      <c r="J215" s="1" t="s">
        <v>48</v>
      </c>
      <c r="K215" s="1" t="s">
        <v>55</v>
      </c>
      <c r="L215" s="1">
        <v>15</v>
      </c>
      <c r="M215" s="1" t="s">
        <v>979</v>
      </c>
      <c r="N215" s="2">
        <v>45014</v>
      </c>
      <c r="O215" s="3">
        <v>20232110082711</v>
      </c>
      <c r="P215" s="4">
        <v>45043</v>
      </c>
      <c r="Q215" s="3">
        <f t="shared" si="3"/>
        <v>19</v>
      </c>
      <c r="R215" s="3">
        <f>NETWORKDAYS(N215,P215,AL215:AO215:AP215:AQ215:AR215:AS215:AT215:AU215:AV215:AW215:AX215:AY215)</f>
        <v>20</v>
      </c>
      <c r="S215" s="23" t="s">
        <v>38</v>
      </c>
      <c r="T215" s="1" t="s">
        <v>980</v>
      </c>
      <c r="U215" s="2">
        <v>45043</v>
      </c>
      <c r="V215" s="1" t="s">
        <v>40</v>
      </c>
      <c r="W215" s="1" t="s">
        <v>41</v>
      </c>
      <c r="X215" s="1" t="s">
        <v>42</v>
      </c>
      <c r="Y215" s="1" t="s">
        <v>703</v>
      </c>
      <c r="AL215" s="10">
        <v>44935</v>
      </c>
      <c r="AM215" s="10">
        <v>45005</v>
      </c>
      <c r="AN215" s="10">
        <v>45022</v>
      </c>
      <c r="AO215" s="10">
        <v>45023</v>
      </c>
      <c r="AP215" s="10">
        <v>45047</v>
      </c>
      <c r="AQ215" s="10">
        <v>45068</v>
      </c>
      <c r="AR215" s="10">
        <v>45089</v>
      </c>
      <c r="AS215" s="10">
        <v>45096</v>
      </c>
      <c r="AT215" s="10">
        <v>45110</v>
      </c>
      <c r="AU215" s="10">
        <v>45127</v>
      </c>
      <c r="AV215" s="10">
        <v>45145</v>
      </c>
      <c r="AW215" s="10">
        <v>45159</v>
      </c>
      <c r="AX215" s="10">
        <v>45215</v>
      </c>
      <c r="AY215" s="10">
        <v>45236</v>
      </c>
    </row>
    <row r="216" spans="1:51" ht="45" x14ac:dyDescent="0.25">
      <c r="A216" s="1" t="s">
        <v>26</v>
      </c>
      <c r="B216" s="1" t="s">
        <v>27</v>
      </c>
      <c r="C216" s="1" t="s">
        <v>389</v>
      </c>
      <c r="D216" s="1" t="s">
        <v>981</v>
      </c>
      <c r="E216" s="1" t="s">
        <v>80</v>
      </c>
      <c r="F216" s="1" t="s">
        <v>310</v>
      </c>
      <c r="G216" s="1" t="s">
        <v>982</v>
      </c>
      <c r="H216" s="1" t="s">
        <v>449</v>
      </c>
      <c r="I216" s="1" t="s">
        <v>34</v>
      </c>
      <c r="J216" s="1" t="s">
        <v>64</v>
      </c>
      <c r="K216" s="1" t="s">
        <v>55</v>
      </c>
      <c r="L216" s="1">
        <v>15</v>
      </c>
      <c r="M216" s="1" t="s">
        <v>983</v>
      </c>
      <c r="N216" s="2">
        <v>45016</v>
      </c>
      <c r="O216" s="3" t="s">
        <v>984</v>
      </c>
      <c r="P216" s="4">
        <v>45055</v>
      </c>
      <c r="Q216" s="3">
        <f t="shared" si="3"/>
        <v>24</v>
      </c>
      <c r="R216" s="3">
        <f>NETWORKDAYS(N216,P216,AL216:AO216:AP216:AQ216:AR216:AS216:AT216:AU216:AV216:AW216:AX216:AY216)</f>
        <v>25</v>
      </c>
      <c r="S216" s="23" t="s">
        <v>38</v>
      </c>
      <c r="T216" s="1" t="s">
        <v>985</v>
      </c>
      <c r="U216" s="2" t="s">
        <v>42</v>
      </c>
      <c r="V216" s="1" t="s">
        <v>58</v>
      </c>
      <c r="W216" s="1" t="s">
        <v>41</v>
      </c>
      <c r="X216" s="1" t="s">
        <v>42</v>
      </c>
      <c r="Y216" s="1" t="s">
        <v>676</v>
      </c>
      <c r="AL216" s="10">
        <v>44935</v>
      </c>
      <c r="AM216" s="10">
        <v>45005</v>
      </c>
      <c r="AN216" s="10">
        <v>45022</v>
      </c>
      <c r="AO216" s="10">
        <v>45023</v>
      </c>
      <c r="AP216" s="10">
        <v>45047</v>
      </c>
      <c r="AQ216" s="10">
        <v>45068</v>
      </c>
      <c r="AR216" s="10">
        <v>45089</v>
      </c>
      <c r="AS216" s="10">
        <v>45096</v>
      </c>
      <c r="AT216" s="10">
        <v>45110</v>
      </c>
      <c r="AU216" s="10">
        <v>45127</v>
      </c>
      <c r="AV216" s="10">
        <v>45145</v>
      </c>
      <c r="AW216" s="10">
        <v>45159</v>
      </c>
      <c r="AX216" s="10">
        <v>45215</v>
      </c>
      <c r="AY216" s="10">
        <v>45236</v>
      </c>
    </row>
    <row r="217" spans="1:51" ht="45" x14ac:dyDescent="0.25">
      <c r="A217" s="1" t="s">
        <v>26</v>
      </c>
      <c r="B217" s="1" t="s">
        <v>27</v>
      </c>
      <c r="C217" s="1" t="s">
        <v>273</v>
      </c>
      <c r="D217" s="1" t="s">
        <v>986</v>
      </c>
      <c r="E217" s="1" t="s">
        <v>53</v>
      </c>
      <c r="F217" s="1" t="s">
        <v>75</v>
      </c>
      <c r="G217" s="1" t="s">
        <v>987</v>
      </c>
      <c r="H217" s="1" t="s">
        <v>47</v>
      </c>
      <c r="I217" s="1" t="s">
        <v>34</v>
      </c>
      <c r="J217" s="1" t="s">
        <v>48</v>
      </c>
      <c r="K217" s="1" t="s">
        <v>55</v>
      </c>
      <c r="L217" s="1">
        <v>15</v>
      </c>
      <c r="M217" s="1" t="s">
        <v>988</v>
      </c>
      <c r="N217" s="2">
        <v>45016</v>
      </c>
      <c r="O217" s="3">
        <v>20232110081141</v>
      </c>
      <c r="P217" s="4">
        <v>45124</v>
      </c>
      <c r="Q217" s="3">
        <f t="shared" si="3"/>
        <v>69</v>
      </c>
      <c r="R217" s="3">
        <f>NETWORKDAYS(N217,P217,AL217:AO217:AP217:AQ217:AR217:AS217:AT217:AU217:AV217:AW217:AX217:AY217)</f>
        <v>70</v>
      </c>
      <c r="S217" s="25" t="s">
        <v>139</v>
      </c>
      <c r="T217" s="1" t="s">
        <v>989</v>
      </c>
      <c r="U217" s="1"/>
      <c r="V217" s="1"/>
      <c r="W217" s="1"/>
      <c r="X217" s="1"/>
      <c r="Y217" s="1" t="s">
        <v>990</v>
      </c>
      <c r="AL217" s="10">
        <v>44935</v>
      </c>
      <c r="AM217" s="10">
        <v>45005</v>
      </c>
      <c r="AN217" s="10">
        <v>45022</v>
      </c>
      <c r="AO217" s="10">
        <v>45023</v>
      </c>
      <c r="AP217" s="10">
        <v>45047</v>
      </c>
      <c r="AQ217" s="10">
        <v>45068</v>
      </c>
      <c r="AR217" s="10">
        <v>45089</v>
      </c>
      <c r="AS217" s="10">
        <v>45096</v>
      </c>
      <c r="AT217" s="10">
        <v>45110</v>
      </c>
      <c r="AU217" s="10">
        <v>45127</v>
      </c>
      <c r="AV217" s="10">
        <v>45145</v>
      </c>
      <c r="AW217" s="10">
        <v>45159</v>
      </c>
      <c r="AX217" s="10">
        <v>45215</v>
      </c>
      <c r="AY217" s="10">
        <v>45236</v>
      </c>
    </row>
    <row r="218" spans="1:51" ht="45" x14ac:dyDescent="0.25">
      <c r="A218" s="1" t="s">
        <v>26</v>
      </c>
      <c r="B218" s="1" t="s">
        <v>404</v>
      </c>
      <c r="C218" s="1" t="s">
        <v>112</v>
      </c>
      <c r="D218" s="1" t="s">
        <v>847</v>
      </c>
      <c r="E218" s="1" t="s">
        <v>269</v>
      </c>
      <c r="F218" s="1" t="s">
        <v>310</v>
      </c>
      <c r="G218" s="1" t="s">
        <v>848</v>
      </c>
      <c r="H218" s="1" t="s">
        <v>743</v>
      </c>
      <c r="I218" s="1" t="s">
        <v>34</v>
      </c>
      <c r="J218" s="1" t="s">
        <v>48</v>
      </c>
      <c r="K218" s="1" t="s">
        <v>82</v>
      </c>
      <c r="L218" s="1">
        <v>15</v>
      </c>
      <c r="M218" s="1" t="s">
        <v>991</v>
      </c>
      <c r="N218" s="2">
        <v>45016</v>
      </c>
      <c r="O218" s="3">
        <v>20232110084451</v>
      </c>
      <c r="P218" s="4">
        <v>45069</v>
      </c>
      <c r="Q218" s="3">
        <f t="shared" si="3"/>
        <v>33</v>
      </c>
      <c r="R218" s="3">
        <f>NETWORKDAYS(N218,P218,AL218:AO218:AP218:AQ218:AR218:AS218:AT218:AU218:AV218:AW218:AX218:AY218)</f>
        <v>34</v>
      </c>
      <c r="S218" s="23" t="s">
        <v>38</v>
      </c>
      <c r="T218" s="1" t="s">
        <v>992</v>
      </c>
      <c r="U218" s="4">
        <v>45069</v>
      </c>
      <c r="V218" s="1" t="s">
        <v>40</v>
      </c>
      <c r="W218" s="1" t="s">
        <v>41</v>
      </c>
      <c r="X218" s="1" t="s">
        <v>42</v>
      </c>
      <c r="Y218" s="1"/>
      <c r="AL218" s="10">
        <v>44935</v>
      </c>
      <c r="AM218" s="10">
        <v>45005</v>
      </c>
      <c r="AN218" s="10">
        <v>45022</v>
      </c>
      <c r="AO218" s="10">
        <v>45023</v>
      </c>
      <c r="AP218" s="10">
        <v>45047</v>
      </c>
      <c r="AQ218" s="10">
        <v>45068</v>
      </c>
      <c r="AR218" s="10">
        <v>45089</v>
      </c>
      <c r="AS218" s="10">
        <v>45096</v>
      </c>
      <c r="AT218" s="10">
        <v>45110</v>
      </c>
      <c r="AU218" s="10">
        <v>45127</v>
      </c>
      <c r="AV218" s="10">
        <v>45145</v>
      </c>
      <c r="AW218" s="10">
        <v>45159</v>
      </c>
      <c r="AX218" s="10">
        <v>45215</v>
      </c>
      <c r="AY218" s="10">
        <v>45236</v>
      </c>
    </row>
    <row r="219" spans="1:51" ht="33.75" hidden="1" x14ac:dyDescent="0.25">
      <c r="A219" s="1" t="s">
        <v>26</v>
      </c>
      <c r="B219" s="1" t="s">
        <v>543</v>
      </c>
      <c r="C219" s="1" t="s">
        <v>85</v>
      </c>
      <c r="D219" s="1" t="s">
        <v>993</v>
      </c>
      <c r="E219" s="1" t="s">
        <v>213</v>
      </c>
      <c r="F219" s="1" t="s">
        <v>68</v>
      </c>
      <c r="G219" s="1" t="s">
        <v>994</v>
      </c>
      <c r="H219" s="1" t="s">
        <v>228</v>
      </c>
      <c r="I219" s="1" t="s">
        <v>207</v>
      </c>
      <c r="J219" s="1" t="s">
        <v>229</v>
      </c>
      <c r="K219" s="1" t="s">
        <v>183</v>
      </c>
      <c r="L219" s="1">
        <v>5</v>
      </c>
      <c r="M219" s="15" t="s">
        <v>995</v>
      </c>
      <c r="N219" s="2">
        <v>45019</v>
      </c>
      <c r="O219" s="16"/>
      <c r="P219" s="4">
        <v>45070</v>
      </c>
      <c r="Q219" s="3">
        <f t="shared" si="3"/>
        <v>33</v>
      </c>
      <c r="R219" s="3">
        <f>NETWORKDAYS(N219,P219,AL219:AO219:AP219:AQ219:AR219:AS219:AT219:AU219:AV219:AW219:AX219:AY219)</f>
        <v>34</v>
      </c>
      <c r="S219" s="25" t="s">
        <v>139</v>
      </c>
      <c r="T219" s="1"/>
      <c r="U219" s="2"/>
      <c r="V219" s="1"/>
      <c r="W219" s="1"/>
      <c r="X219" s="1"/>
      <c r="Y219" s="1"/>
      <c r="AL219" s="10">
        <v>44935</v>
      </c>
      <c r="AM219" s="10">
        <v>45005</v>
      </c>
      <c r="AN219" s="10">
        <v>45022</v>
      </c>
      <c r="AO219" s="10">
        <v>45023</v>
      </c>
      <c r="AP219" s="10">
        <v>45047</v>
      </c>
      <c r="AQ219" s="10">
        <v>45068</v>
      </c>
      <c r="AR219" s="10">
        <v>45089</v>
      </c>
      <c r="AS219" s="10">
        <v>45096</v>
      </c>
      <c r="AT219" s="10">
        <v>45110</v>
      </c>
      <c r="AU219" s="10">
        <v>45127</v>
      </c>
      <c r="AV219" s="10">
        <v>45145</v>
      </c>
      <c r="AW219" s="10">
        <v>45159</v>
      </c>
      <c r="AX219" s="10">
        <v>45215</v>
      </c>
      <c r="AY219" s="10">
        <v>45236</v>
      </c>
    </row>
    <row r="220" spans="1:51" ht="45" hidden="1" x14ac:dyDescent="0.25">
      <c r="A220" s="1" t="s">
        <v>26</v>
      </c>
      <c r="B220" s="1" t="s">
        <v>27</v>
      </c>
      <c r="C220" s="1" t="s">
        <v>164</v>
      </c>
      <c r="D220" s="1" t="s">
        <v>165</v>
      </c>
      <c r="E220" s="1" t="s">
        <v>269</v>
      </c>
      <c r="F220" s="1" t="s">
        <v>75</v>
      </c>
      <c r="G220" s="1" t="s">
        <v>996</v>
      </c>
      <c r="H220" s="1" t="s">
        <v>997</v>
      </c>
      <c r="I220" s="1" t="s">
        <v>34</v>
      </c>
      <c r="J220" s="1" t="s">
        <v>48</v>
      </c>
      <c r="K220" s="1" t="s">
        <v>36</v>
      </c>
      <c r="L220" s="1">
        <v>30</v>
      </c>
      <c r="M220" s="15" t="s">
        <v>998</v>
      </c>
      <c r="N220" s="2">
        <v>45020</v>
      </c>
      <c r="O220" s="16">
        <v>20232110082731</v>
      </c>
      <c r="P220" s="4">
        <v>45043</v>
      </c>
      <c r="Q220" s="3">
        <f t="shared" si="3"/>
        <v>15</v>
      </c>
      <c r="R220" s="3">
        <f>NETWORKDAYS(N220,P220,AL220:AO220:AP220:AQ220:AR220:AS220:AT220:AU220:AV220:AW220:AX220:AY220)</f>
        <v>16</v>
      </c>
      <c r="S220" s="24" t="s">
        <v>50</v>
      </c>
      <c r="T220" s="1" t="s">
        <v>999</v>
      </c>
      <c r="U220" s="2">
        <v>45043</v>
      </c>
      <c r="V220" s="1" t="s">
        <v>40</v>
      </c>
      <c r="W220" s="1" t="s">
        <v>42</v>
      </c>
      <c r="X220" s="1" t="s">
        <v>42</v>
      </c>
      <c r="Y220" s="1"/>
      <c r="AL220" s="10">
        <v>44935</v>
      </c>
      <c r="AM220" s="10">
        <v>45005</v>
      </c>
      <c r="AN220" s="10">
        <v>45022</v>
      </c>
      <c r="AO220" s="10">
        <v>45023</v>
      </c>
      <c r="AP220" s="10">
        <v>45047</v>
      </c>
      <c r="AQ220" s="10">
        <v>45068</v>
      </c>
      <c r="AR220" s="10">
        <v>45089</v>
      </c>
      <c r="AS220" s="10">
        <v>45096</v>
      </c>
      <c r="AT220" s="10">
        <v>45110</v>
      </c>
      <c r="AU220" s="10">
        <v>45127</v>
      </c>
      <c r="AV220" s="10">
        <v>45145</v>
      </c>
      <c r="AW220" s="10">
        <v>45159</v>
      </c>
      <c r="AX220" s="10">
        <v>45215</v>
      </c>
      <c r="AY220" s="10">
        <v>45236</v>
      </c>
    </row>
    <row r="221" spans="1:51" ht="45" hidden="1" x14ac:dyDescent="0.25">
      <c r="A221" s="1" t="s">
        <v>26</v>
      </c>
      <c r="B221" s="1" t="s">
        <v>27</v>
      </c>
      <c r="C221" s="1" t="s">
        <v>43</v>
      </c>
      <c r="D221" s="1" t="s">
        <v>1000</v>
      </c>
      <c r="E221" s="1" t="s">
        <v>269</v>
      </c>
      <c r="F221" s="1" t="s">
        <v>31</v>
      </c>
      <c r="G221" s="1" t="s">
        <v>1001</v>
      </c>
      <c r="H221" s="1" t="s">
        <v>1002</v>
      </c>
      <c r="I221" s="1" t="s">
        <v>34</v>
      </c>
      <c r="J221" s="1" t="s">
        <v>252</v>
      </c>
      <c r="K221" s="1" t="s">
        <v>36</v>
      </c>
      <c r="L221" s="1">
        <v>30</v>
      </c>
      <c r="M221" s="15" t="s">
        <v>1003</v>
      </c>
      <c r="N221" s="2">
        <v>45021</v>
      </c>
      <c r="O221" s="16" t="s">
        <v>1004</v>
      </c>
      <c r="P221" s="4">
        <v>45054</v>
      </c>
      <c r="Q221" s="3">
        <f t="shared" si="3"/>
        <v>20</v>
      </c>
      <c r="R221" s="3">
        <f>NETWORKDAYS(N221,P221,AL221:AO221:AP221:AQ221:AR221:AS221:AT221:AU221:AV221:AW221:AX221:AY221)</f>
        <v>21</v>
      </c>
      <c r="S221" s="24" t="s">
        <v>50</v>
      </c>
      <c r="T221" s="1" t="s">
        <v>1005</v>
      </c>
      <c r="U221" s="2">
        <v>45063</v>
      </c>
      <c r="V221" s="1" t="s">
        <v>40</v>
      </c>
      <c r="W221" s="1" t="s">
        <v>41</v>
      </c>
      <c r="X221" s="1" t="s">
        <v>42</v>
      </c>
      <c r="Y221" s="1" t="s">
        <v>1006</v>
      </c>
      <c r="AL221" s="10">
        <v>44935</v>
      </c>
      <c r="AM221" s="10">
        <v>45005</v>
      </c>
      <c r="AN221" s="10">
        <v>45022</v>
      </c>
      <c r="AO221" s="10">
        <v>45023</v>
      </c>
      <c r="AP221" s="10">
        <v>45047</v>
      </c>
      <c r="AQ221" s="10">
        <v>45068</v>
      </c>
      <c r="AR221" s="10">
        <v>45089</v>
      </c>
      <c r="AS221" s="10">
        <v>45096</v>
      </c>
      <c r="AT221" s="10">
        <v>45110</v>
      </c>
      <c r="AU221" s="10">
        <v>45127</v>
      </c>
      <c r="AV221" s="10">
        <v>45145</v>
      </c>
      <c r="AW221" s="10">
        <v>45159</v>
      </c>
      <c r="AX221" s="10">
        <v>45215</v>
      </c>
      <c r="AY221" s="10">
        <v>45236</v>
      </c>
    </row>
    <row r="222" spans="1:51" ht="45" hidden="1" x14ac:dyDescent="0.25">
      <c r="A222" s="1" t="s">
        <v>26</v>
      </c>
      <c r="B222" s="1" t="s">
        <v>27</v>
      </c>
      <c r="C222" s="1" t="s">
        <v>43</v>
      </c>
      <c r="D222" s="1" t="s">
        <v>1007</v>
      </c>
      <c r="E222" s="1" t="s">
        <v>80</v>
      </c>
      <c r="F222" s="1" t="s">
        <v>68</v>
      </c>
      <c r="G222" s="1" t="s">
        <v>1008</v>
      </c>
      <c r="H222" s="1" t="s">
        <v>1002</v>
      </c>
      <c r="I222" s="1" t="s">
        <v>34</v>
      </c>
      <c r="J222" s="1" t="s">
        <v>252</v>
      </c>
      <c r="K222" s="1" t="s">
        <v>82</v>
      </c>
      <c r="L222" s="1">
        <v>15</v>
      </c>
      <c r="M222" s="15" t="s">
        <v>1009</v>
      </c>
      <c r="N222" s="2">
        <v>45026</v>
      </c>
      <c r="O222" s="16">
        <v>20231000082261</v>
      </c>
      <c r="P222" s="4">
        <v>45042</v>
      </c>
      <c r="Q222" s="3">
        <f t="shared" si="3"/>
        <v>12</v>
      </c>
      <c r="R222" s="3">
        <f>NETWORKDAYS(N222,P222,AL222:AO222:AP222:AQ222:AR222:AS222:AT222:AU222:AV222:AW222:AX222:AY222)</f>
        <v>13</v>
      </c>
      <c r="S222" s="24" t="s">
        <v>50</v>
      </c>
      <c r="T222" s="1" t="s">
        <v>1010</v>
      </c>
      <c r="U222" s="2">
        <v>45132</v>
      </c>
      <c r="V222" s="1" t="s">
        <v>40</v>
      </c>
      <c r="W222" s="1" t="s">
        <v>41</v>
      </c>
      <c r="X222" s="1" t="s">
        <v>42</v>
      </c>
      <c r="Y222" s="1"/>
      <c r="AL222" s="10">
        <v>44935</v>
      </c>
      <c r="AM222" s="10">
        <v>45005</v>
      </c>
      <c r="AN222" s="10">
        <v>45022</v>
      </c>
      <c r="AO222" s="10">
        <v>45023</v>
      </c>
      <c r="AP222" s="10">
        <v>45047</v>
      </c>
      <c r="AQ222" s="10">
        <v>45068</v>
      </c>
      <c r="AR222" s="10">
        <v>45089</v>
      </c>
      <c r="AS222" s="10">
        <v>45096</v>
      </c>
      <c r="AT222" s="10">
        <v>45110</v>
      </c>
      <c r="AU222" s="10">
        <v>45127</v>
      </c>
      <c r="AV222" s="10">
        <v>45145</v>
      </c>
      <c r="AW222" s="10">
        <v>45159</v>
      </c>
      <c r="AX222" s="10">
        <v>45215</v>
      </c>
      <c r="AY222" s="10">
        <v>45236</v>
      </c>
    </row>
    <row r="223" spans="1:51" ht="45" hidden="1" x14ac:dyDescent="0.25">
      <c r="A223" s="1" t="s">
        <v>26</v>
      </c>
      <c r="B223" s="1" t="s">
        <v>27</v>
      </c>
      <c r="C223" s="1" t="s">
        <v>43</v>
      </c>
      <c r="D223" s="1" t="s">
        <v>1011</v>
      </c>
      <c r="E223" s="1" t="s">
        <v>53</v>
      </c>
      <c r="F223" s="1" t="s">
        <v>31</v>
      </c>
      <c r="G223" s="1" t="s">
        <v>292</v>
      </c>
      <c r="H223" s="1" t="s">
        <v>380</v>
      </c>
      <c r="I223" s="1" t="s">
        <v>34</v>
      </c>
      <c r="J223" s="1" t="s">
        <v>48</v>
      </c>
      <c r="K223" s="1" t="s">
        <v>55</v>
      </c>
      <c r="L223" s="1">
        <v>15</v>
      </c>
      <c r="M223" s="15" t="s">
        <v>1012</v>
      </c>
      <c r="N223" s="2">
        <v>45027</v>
      </c>
      <c r="O223" s="16">
        <v>20232110082221</v>
      </c>
      <c r="P223" s="4">
        <v>45042</v>
      </c>
      <c r="Q223" s="3">
        <f t="shared" si="3"/>
        <v>11</v>
      </c>
      <c r="R223" s="3">
        <f>NETWORKDAYS(N223,P223,AL223:AO223:AP223:AQ223:AR223:AS223:AT223:AU223:AV223:AW223:AX223:AY223)</f>
        <v>12</v>
      </c>
      <c r="S223" s="24" t="s">
        <v>50</v>
      </c>
      <c r="T223" s="1" t="s">
        <v>1013</v>
      </c>
      <c r="U223" s="2">
        <v>45042</v>
      </c>
      <c r="V223" s="1" t="s">
        <v>40</v>
      </c>
      <c r="W223" s="1" t="s">
        <v>41</v>
      </c>
      <c r="X223" s="1" t="s">
        <v>42</v>
      </c>
      <c r="Y223" s="1" t="s">
        <v>42</v>
      </c>
      <c r="AL223" s="10">
        <v>44935</v>
      </c>
      <c r="AM223" s="10">
        <v>45005</v>
      </c>
      <c r="AN223" s="10">
        <v>45022</v>
      </c>
      <c r="AO223" s="10">
        <v>45023</v>
      </c>
      <c r="AP223" s="10">
        <v>45047</v>
      </c>
      <c r="AQ223" s="10">
        <v>45068</v>
      </c>
      <c r="AR223" s="10">
        <v>45089</v>
      </c>
      <c r="AS223" s="10">
        <v>45096</v>
      </c>
      <c r="AT223" s="10">
        <v>45110</v>
      </c>
      <c r="AU223" s="10">
        <v>45127</v>
      </c>
      <c r="AV223" s="10">
        <v>45145</v>
      </c>
      <c r="AW223" s="10">
        <v>45159</v>
      </c>
      <c r="AX223" s="10">
        <v>45215</v>
      </c>
      <c r="AY223" s="10">
        <v>45236</v>
      </c>
    </row>
    <row r="224" spans="1:51" ht="45" hidden="1" x14ac:dyDescent="0.25">
      <c r="A224" s="1" t="s">
        <v>26</v>
      </c>
      <c r="B224" s="1" t="s">
        <v>27</v>
      </c>
      <c r="C224" s="1" t="s">
        <v>85</v>
      </c>
      <c r="D224" s="1" t="s">
        <v>512</v>
      </c>
      <c r="E224" s="1" t="s">
        <v>53</v>
      </c>
      <c r="F224" s="1" t="s">
        <v>310</v>
      </c>
      <c r="G224" s="1" t="s">
        <v>1014</v>
      </c>
      <c r="H224" s="1" t="s">
        <v>1015</v>
      </c>
      <c r="I224" s="1" t="s">
        <v>34</v>
      </c>
      <c r="J224" s="1" t="s">
        <v>64</v>
      </c>
      <c r="K224" s="1" t="s">
        <v>55</v>
      </c>
      <c r="L224" s="1">
        <v>15</v>
      </c>
      <c r="M224" s="15" t="s">
        <v>1016</v>
      </c>
      <c r="N224" s="2">
        <v>45027</v>
      </c>
      <c r="O224" s="16">
        <v>20232150082481</v>
      </c>
      <c r="P224" s="4">
        <v>45043</v>
      </c>
      <c r="Q224" s="3">
        <f t="shared" si="3"/>
        <v>12</v>
      </c>
      <c r="R224" s="3">
        <f>NETWORKDAYS(N224,P224,AL224:AO224:AP224:AQ224:AR224:AS224:AT224:AU224:AV224:AW224:AX224:AY224)</f>
        <v>13</v>
      </c>
      <c r="S224" s="24" t="s">
        <v>50</v>
      </c>
      <c r="T224" s="1" t="s">
        <v>1017</v>
      </c>
      <c r="U224" s="2">
        <v>45126</v>
      </c>
      <c r="V224" s="1" t="s">
        <v>40</v>
      </c>
      <c r="W224" s="1" t="s">
        <v>41</v>
      </c>
      <c r="X224" s="1" t="s">
        <v>42</v>
      </c>
      <c r="Y224" s="1"/>
      <c r="AL224" s="10">
        <v>44935</v>
      </c>
      <c r="AM224" s="10">
        <v>45005</v>
      </c>
      <c r="AN224" s="10">
        <v>45022</v>
      </c>
      <c r="AO224" s="10">
        <v>45023</v>
      </c>
      <c r="AP224" s="10">
        <v>45047</v>
      </c>
      <c r="AQ224" s="10">
        <v>45068</v>
      </c>
      <c r="AR224" s="10">
        <v>45089</v>
      </c>
      <c r="AS224" s="10">
        <v>45096</v>
      </c>
      <c r="AT224" s="10">
        <v>45110</v>
      </c>
      <c r="AU224" s="10">
        <v>45127</v>
      </c>
      <c r="AV224" s="10">
        <v>45145</v>
      </c>
      <c r="AW224" s="10">
        <v>45159</v>
      </c>
      <c r="AX224" s="10">
        <v>45215</v>
      </c>
      <c r="AY224" s="10">
        <v>45236</v>
      </c>
    </row>
    <row r="225" spans="1:51" ht="45" hidden="1" x14ac:dyDescent="0.25">
      <c r="A225" s="1" t="s">
        <v>26</v>
      </c>
      <c r="B225" s="1" t="s">
        <v>27</v>
      </c>
      <c r="C225" s="1" t="s">
        <v>85</v>
      </c>
      <c r="D225" s="1" t="s">
        <v>512</v>
      </c>
      <c r="E225" s="1" t="s">
        <v>53</v>
      </c>
      <c r="F225" s="1" t="s">
        <v>310</v>
      </c>
      <c r="G225" s="1" t="s">
        <v>1018</v>
      </c>
      <c r="H225" s="1" t="s">
        <v>1015</v>
      </c>
      <c r="I225" s="1" t="s">
        <v>34</v>
      </c>
      <c r="J225" s="1" t="s">
        <v>64</v>
      </c>
      <c r="K225" s="1" t="s">
        <v>55</v>
      </c>
      <c r="L225" s="1">
        <v>15</v>
      </c>
      <c r="M225" s="15" t="s">
        <v>1019</v>
      </c>
      <c r="N225" s="2">
        <v>45027</v>
      </c>
      <c r="O225" s="17">
        <v>20232150082501</v>
      </c>
      <c r="P225" s="4">
        <v>45043</v>
      </c>
      <c r="Q225" s="3">
        <f t="shared" si="3"/>
        <v>12</v>
      </c>
      <c r="R225" s="3">
        <f>NETWORKDAYS(N225,P225,AL225:AO225:AP225:AQ225:AR225:AS225:AT225:AU225:AV225:AW225:AX225:AY225)</f>
        <v>13</v>
      </c>
      <c r="S225" s="24" t="s">
        <v>50</v>
      </c>
      <c r="T225" s="1" t="s">
        <v>1020</v>
      </c>
      <c r="U225" s="2">
        <v>45131</v>
      </c>
      <c r="V225" s="1" t="s">
        <v>40</v>
      </c>
      <c r="W225" s="1" t="s">
        <v>41</v>
      </c>
      <c r="X225" s="1" t="s">
        <v>42</v>
      </c>
      <c r="Y225" s="1"/>
      <c r="AL225" s="10">
        <v>44935</v>
      </c>
      <c r="AM225" s="10">
        <v>45005</v>
      </c>
      <c r="AN225" s="10">
        <v>45022</v>
      </c>
      <c r="AO225" s="10">
        <v>45023</v>
      </c>
      <c r="AP225" s="10">
        <v>45047</v>
      </c>
      <c r="AQ225" s="10">
        <v>45068</v>
      </c>
      <c r="AR225" s="10">
        <v>45089</v>
      </c>
      <c r="AS225" s="10">
        <v>45096</v>
      </c>
      <c r="AT225" s="10">
        <v>45110</v>
      </c>
      <c r="AU225" s="10">
        <v>45127</v>
      </c>
      <c r="AV225" s="10">
        <v>45145</v>
      </c>
      <c r="AW225" s="10">
        <v>45159</v>
      </c>
      <c r="AX225" s="10">
        <v>45215</v>
      </c>
      <c r="AY225" s="10">
        <v>45236</v>
      </c>
    </row>
    <row r="226" spans="1:51" ht="45" hidden="1" x14ac:dyDescent="0.25">
      <c r="A226" s="1" t="s">
        <v>26</v>
      </c>
      <c r="B226" s="1" t="s">
        <v>27</v>
      </c>
      <c r="C226" s="1" t="s">
        <v>164</v>
      </c>
      <c r="D226" s="1" t="s">
        <v>1021</v>
      </c>
      <c r="E226" s="1" t="s">
        <v>269</v>
      </c>
      <c r="F226" s="1" t="s">
        <v>75</v>
      </c>
      <c r="G226" s="1" t="s">
        <v>1022</v>
      </c>
      <c r="H226" s="1" t="s">
        <v>997</v>
      </c>
      <c r="I226" s="1" t="s">
        <v>34</v>
      </c>
      <c r="J226" s="1" t="s">
        <v>48</v>
      </c>
      <c r="K226" s="1" t="s">
        <v>82</v>
      </c>
      <c r="L226" s="1">
        <v>15</v>
      </c>
      <c r="M226" s="15" t="s">
        <v>1023</v>
      </c>
      <c r="N226" s="2">
        <v>45027</v>
      </c>
      <c r="O226" s="16">
        <v>20232110082001</v>
      </c>
      <c r="P226" s="4">
        <v>45042</v>
      </c>
      <c r="Q226" s="3">
        <f t="shared" si="3"/>
        <v>11</v>
      </c>
      <c r="R226" s="3">
        <f>NETWORKDAYS(N226,P226,AL226:AO226:AP226:AQ226:AR226:AS226:AT226:AU226:AV226:AW226:AX226:AY226)</f>
        <v>12</v>
      </c>
      <c r="S226" s="24" t="s">
        <v>50</v>
      </c>
      <c r="T226" s="1" t="s">
        <v>1024</v>
      </c>
      <c r="U226" s="2">
        <v>45042</v>
      </c>
      <c r="V226" s="1" t="s">
        <v>40</v>
      </c>
      <c r="W226" s="1" t="s">
        <v>41</v>
      </c>
      <c r="X226" s="1" t="s">
        <v>42</v>
      </c>
      <c r="Y226" s="1"/>
      <c r="AL226" s="10">
        <v>44935</v>
      </c>
      <c r="AM226" s="10">
        <v>45005</v>
      </c>
      <c r="AN226" s="10">
        <v>45022</v>
      </c>
      <c r="AO226" s="10">
        <v>45023</v>
      </c>
      <c r="AP226" s="10">
        <v>45047</v>
      </c>
      <c r="AQ226" s="10">
        <v>45068</v>
      </c>
      <c r="AR226" s="10">
        <v>45089</v>
      </c>
      <c r="AS226" s="10">
        <v>45096</v>
      </c>
      <c r="AT226" s="10">
        <v>45110</v>
      </c>
      <c r="AU226" s="10">
        <v>45127</v>
      </c>
      <c r="AV226" s="10">
        <v>45145</v>
      </c>
      <c r="AW226" s="10">
        <v>45159</v>
      </c>
      <c r="AX226" s="10">
        <v>45215</v>
      </c>
      <c r="AY226" s="10">
        <v>45236</v>
      </c>
    </row>
    <row r="227" spans="1:51" ht="56.25" hidden="1" x14ac:dyDescent="0.25">
      <c r="A227" s="1" t="s">
        <v>26</v>
      </c>
      <c r="B227" s="1" t="s">
        <v>27</v>
      </c>
      <c r="C227" s="1" t="s">
        <v>121</v>
      </c>
      <c r="D227" s="1" t="s">
        <v>1025</v>
      </c>
      <c r="E227" s="1" t="s">
        <v>80</v>
      </c>
      <c r="F227" s="1" t="s">
        <v>75</v>
      </c>
      <c r="G227" s="1" t="s">
        <v>1026</v>
      </c>
      <c r="H227" s="1" t="s">
        <v>1027</v>
      </c>
      <c r="I227" s="1" t="s">
        <v>34</v>
      </c>
      <c r="J227" s="1" t="s">
        <v>35</v>
      </c>
      <c r="K227" s="1" t="s">
        <v>82</v>
      </c>
      <c r="L227" s="1">
        <v>15</v>
      </c>
      <c r="M227" s="15" t="s">
        <v>1028</v>
      </c>
      <c r="N227" s="2">
        <v>45027</v>
      </c>
      <c r="O227" s="16">
        <v>20232130081831</v>
      </c>
      <c r="P227" s="4">
        <v>45041</v>
      </c>
      <c r="Q227" s="3">
        <f t="shared" si="3"/>
        <v>10</v>
      </c>
      <c r="R227" s="3">
        <f>NETWORKDAYS(N227,P227,AL227:AO227:AP227:AQ227:AR227:AS227:AT227:AU227:AV227:AW227:AX227:AY227)</f>
        <v>11</v>
      </c>
      <c r="S227" s="24" t="s">
        <v>50</v>
      </c>
      <c r="T227" s="1" t="s">
        <v>1029</v>
      </c>
      <c r="U227" s="2">
        <v>45041</v>
      </c>
      <c r="V227" s="1" t="s">
        <v>40</v>
      </c>
      <c r="W227" s="1" t="s">
        <v>41</v>
      </c>
      <c r="X227" s="1" t="s">
        <v>42</v>
      </c>
      <c r="Y227" s="1"/>
      <c r="AL227" s="10">
        <v>44935</v>
      </c>
      <c r="AM227" s="10">
        <v>45005</v>
      </c>
      <c r="AN227" s="10">
        <v>45022</v>
      </c>
      <c r="AO227" s="10">
        <v>45023</v>
      </c>
      <c r="AP227" s="10">
        <v>45047</v>
      </c>
      <c r="AQ227" s="10">
        <v>45068</v>
      </c>
      <c r="AR227" s="10">
        <v>45089</v>
      </c>
      <c r="AS227" s="10">
        <v>45096</v>
      </c>
      <c r="AT227" s="10">
        <v>45110</v>
      </c>
      <c r="AU227" s="10">
        <v>45127</v>
      </c>
      <c r="AV227" s="10">
        <v>45145</v>
      </c>
      <c r="AW227" s="10">
        <v>45159</v>
      </c>
      <c r="AX227" s="10">
        <v>45215</v>
      </c>
      <c r="AY227" s="10">
        <v>45236</v>
      </c>
    </row>
    <row r="228" spans="1:51" ht="45" hidden="1" x14ac:dyDescent="0.25">
      <c r="A228" s="1" t="s">
        <v>26</v>
      </c>
      <c r="B228" s="1" t="s">
        <v>27</v>
      </c>
      <c r="C228" s="1" t="s">
        <v>196</v>
      </c>
      <c r="D228" s="1" t="s">
        <v>1030</v>
      </c>
      <c r="E228" s="1" t="s">
        <v>269</v>
      </c>
      <c r="F228" s="1" t="s">
        <v>31</v>
      </c>
      <c r="G228" s="1" t="s">
        <v>1031</v>
      </c>
      <c r="H228" s="1" t="s">
        <v>380</v>
      </c>
      <c r="I228" s="1" t="s">
        <v>34</v>
      </c>
      <c r="J228" s="1" t="s">
        <v>48</v>
      </c>
      <c r="K228" s="1" t="s">
        <v>36</v>
      </c>
      <c r="L228" s="1">
        <v>30</v>
      </c>
      <c r="M228" s="15" t="s">
        <v>1032</v>
      </c>
      <c r="N228" s="2">
        <v>45027</v>
      </c>
      <c r="O228" s="16">
        <v>20232110081701</v>
      </c>
      <c r="P228" s="4">
        <v>45042</v>
      </c>
      <c r="Q228" s="3">
        <f t="shared" si="3"/>
        <v>11</v>
      </c>
      <c r="R228" s="3">
        <f>NETWORKDAYS(N228,P228,AL228:AO228:AP228:AQ228:AR228:AS228:AT228:AU228:AV228:AW228:AX228:AY228)</f>
        <v>12</v>
      </c>
      <c r="S228" s="24" t="s">
        <v>50</v>
      </c>
      <c r="T228" s="1" t="s">
        <v>1033</v>
      </c>
      <c r="U228" s="2">
        <v>45042</v>
      </c>
      <c r="V228" s="1" t="s">
        <v>40</v>
      </c>
      <c r="W228" s="1" t="s">
        <v>41</v>
      </c>
      <c r="X228" s="1" t="s">
        <v>42</v>
      </c>
      <c r="Y228" s="1" t="s">
        <v>42</v>
      </c>
      <c r="AL228" s="10">
        <v>44935</v>
      </c>
      <c r="AM228" s="10">
        <v>45005</v>
      </c>
      <c r="AN228" s="10">
        <v>45022</v>
      </c>
      <c r="AO228" s="10">
        <v>45023</v>
      </c>
      <c r="AP228" s="10">
        <v>45047</v>
      </c>
      <c r="AQ228" s="10">
        <v>45068</v>
      </c>
      <c r="AR228" s="10">
        <v>45089</v>
      </c>
      <c r="AS228" s="10">
        <v>45096</v>
      </c>
      <c r="AT228" s="10">
        <v>45110</v>
      </c>
      <c r="AU228" s="10">
        <v>45127</v>
      </c>
      <c r="AV228" s="10">
        <v>45145</v>
      </c>
      <c r="AW228" s="10">
        <v>45159</v>
      </c>
      <c r="AX228" s="10">
        <v>45215</v>
      </c>
      <c r="AY228" s="10">
        <v>45236</v>
      </c>
    </row>
    <row r="229" spans="1:51" ht="45" hidden="1" x14ac:dyDescent="0.25">
      <c r="A229" s="1" t="s">
        <v>26</v>
      </c>
      <c r="B229" s="1" t="s">
        <v>27</v>
      </c>
      <c r="C229" s="1" t="s">
        <v>196</v>
      </c>
      <c r="D229" s="1" t="s">
        <v>1034</v>
      </c>
      <c r="E229" s="1" t="s">
        <v>269</v>
      </c>
      <c r="F229" s="1" t="s">
        <v>68</v>
      </c>
      <c r="G229" s="1" t="s">
        <v>1035</v>
      </c>
      <c r="H229" s="1" t="s">
        <v>1002</v>
      </c>
      <c r="I229" s="1" t="s">
        <v>34</v>
      </c>
      <c r="J229" s="1" t="s">
        <v>252</v>
      </c>
      <c r="K229" s="1" t="s">
        <v>55</v>
      </c>
      <c r="L229" s="1">
        <v>15</v>
      </c>
      <c r="M229" s="15" t="s">
        <v>1036</v>
      </c>
      <c r="N229" s="2">
        <v>45028</v>
      </c>
      <c r="O229" s="16">
        <v>20231000082041</v>
      </c>
      <c r="P229" s="4">
        <v>45132</v>
      </c>
      <c r="Q229" s="3">
        <f t="shared" si="3"/>
        <v>68</v>
      </c>
      <c r="R229" s="3">
        <f>NETWORKDAYS(N229,P229,AL229:AO229:AP229:AQ229:AR229:AS229:AT229:AU229:AV229:AW229:AX229:AY229)</f>
        <v>69</v>
      </c>
      <c r="S229" s="23" t="s">
        <v>38</v>
      </c>
      <c r="T229" s="1" t="s">
        <v>1037</v>
      </c>
      <c r="U229" s="2">
        <v>45132</v>
      </c>
      <c r="V229" s="1" t="s">
        <v>40</v>
      </c>
      <c r="W229" s="1" t="s">
        <v>41</v>
      </c>
      <c r="X229" s="1" t="s">
        <v>42</v>
      </c>
      <c r="Y229" s="1"/>
      <c r="AL229" s="10">
        <v>44935</v>
      </c>
      <c r="AM229" s="10">
        <v>45005</v>
      </c>
      <c r="AN229" s="10">
        <v>45022</v>
      </c>
      <c r="AO229" s="10">
        <v>45023</v>
      </c>
      <c r="AP229" s="10">
        <v>45047</v>
      </c>
      <c r="AQ229" s="10">
        <v>45068</v>
      </c>
      <c r="AR229" s="10">
        <v>45089</v>
      </c>
      <c r="AS229" s="10">
        <v>45096</v>
      </c>
      <c r="AT229" s="10">
        <v>45110</v>
      </c>
      <c r="AU229" s="10">
        <v>45127</v>
      </c>
      <c r="AV229" s="10">
        <v>45145</v>
      </c>
      <c r="AW229" s="10">
        <v>45159</v>
      </c>
      <c r="AX229" s="10">
        <v>45215</v>
      </c>
      <c r="AY229" s="10">
        <v>45236</v>
      </c>
    </row>
    <row r="230" spans="1:51" ht="45" hidden="1" x14ac:dyDescent="0.25">
      <c r="A230" s="1" t="s">
        <v>26</v>
      </c>
      <c r="B230" s="1" t="s">
        <v>27</v>
      </c>
      <c r="C230" s="1" t="s">
        <v>60</v>
      </c>
      <c r="D230" s="1" t="s">
        <v>146</v>
      </c>
      <c r="E230" s="1" t="s">
        <v>269</v>
      </c>
      <c r="F230" s="1" t="s">
        <v>68</v>
      </c>
      <c r="G230" s="1" t="s">
        <v>1038</v>
      </c>
      <c r="H230" s="1" t="s">
        <v>421</v>
      </c>
      <c r="I230" s="1" t="s">
        <v>90</v>
      </c>
      <c r="J230" s="1" t="s">
        <v>422</v>
      </c>
      <c r="K230" s="1" t="s">
        <v>108</v>
      </c>
      <c r="L230" s="1">
        <v>10</v>
      </c>
      <c r="M230" s="15" t="s">
        <v>1039</v>
      </c>
      <c r="N230" s="2">
        <v>45028</v>
      </c>
      <c r="O230" s="16">
        <v>20231100084051</v>
      </c>
      <c r="P230" s="4">
        <v>45069</v>
      </c>
      <c r="Q230" s="3">
        <f t="shared" si="3"/>
        <v>27</v>
      </c>
      <c r="R230" s="3">
        <f>NETWORKDAYS(N230,P230,AL230:AO230:AP230:AQ230:AR230:AS230:AT230:AU230:AV230:AW230:AX230:AY230)</f>
        <v>28</v>
      </c>
      <c r="S230" s="25" t="s">
        <v>139</v>
      </c>
      <c r="T230" s="1" t="s">
        <v>1040</v>
      </c>
      <c r="U230" s="2">
        <v>45098</v>
      </c>
      <c r="V230" s="1" t="s">
        <v>40</v>
      </c>
      <c r="W230" s="1" t="s">
        <v>41</v>
      </c>
      <c r="X230" s="1" t="s">
        <v>42</v>
      </c>
      <c r="Y230" s="1" t="s">
        <v>1041</v>
      </c>
      <c r="AL230" s="10">
        <v>44935</v>
      </c>
      <c r="AM230" s="10">
        <v>45005</v>
      </c>
      <c r="AN230" s="10">
        <v>45022</v>
      </c>
      <c r="AO230" s="10">
        <v>45023</v>
      </c>
      <c r="AP230" s="10">
        <v>45047</v>
      </c>
      <c r="AQ230" s="10">
        <v>45068</v>
      </c>
      <c r="AR230" s="10">
        <v>45089</v>
      </c>
      <c r="AS230" s="10">
        <v>45096</v>
      </c>
      <c r="AT230" s="10">
        <v>45110</v>
      </c>
      <c r="AU230" s="10">
        <v>45127</v>
      </c>
      <c r="AV230" s="10">
        <v>45145</v>
      </c>
      <c r="AW230" s="10">
        <v>45159</v>
      </c>
      <c r="AX230" s="10">
        <v>45215</v>
      </c>
      <c r="AY230" s="10">
        <v>45236</v>
      </c>
    </row>
    <row r="231" spans="1:51" ht="45" hidden="1" x14ac:dyDescent="0.25">
      <c r="A231" s="1" t="s">
        <v>26</v>
      </c>
      <c r="B231" s="1" t="s">
        <v>27</v>
      </c>
      <c r="C231" s="1" t="s">
        <v>126</v>
      </c>
      <c r="D231" s="1" t="s">
        <v>1042</v>
      </c>
      <c r="E231" s="1" t="s">
        <v>213</v>
      </c>
      <c r="F231" s="1" t="s">
        <v>68</v>
      </c>
      <c r="G231" s="1" t="s">
        <v>1043</v>
      </c>
      <c r="H231" s="1" t="s">
        <v>997</v>
      </c>
      <c r="I231" s="1" t="s">
        <v>34</v>
      </c>
      <c r="J231" s="1" t="s">
        <v>48</v>
      </c>
      <c r="K231" s="1" t="s">
        <v>82</v>
      </c>
      <c r="L231" s="1">
        <v>15</v>
      </c>
      <c r="M231" s="15" t="s">
        <v>1044</v>
      </c>
      <c r="N231" s="2">
        <v>45028</v>
      </c>
      <c r="O231" s="16">
        <v>20232110083021</v>
      </c>
      <c r="P231" s="4">
        <v>45043</v>
      </c>
      <c r="Q231" s="3">
        <f t="shared" si="3"/>
        <v>11</v>
      </c>
      <c r="R231" s="3">
        <f>NETWORKDAYS(N231,P231,AL231:AO231:AP231:AQ231:AR231:AS231:AT231:AU231:AV231:AW231:AX231:AY231)</f>
        <v>12</v>
      </c>
      <c r="S231" s="24" t="s">
        <v>50</v>
      </c>
      <c r="T231" s="1" t="s">
        <v>1045</v>
      </c>
      <c r="U231" s="2">
        <v>45043</v>
      </c>
      <c r="V231" s="1" t="s">
        <v>40</v>
      </c>
      <c r="W231" s="1" t="s">
        <v>41</v>
      </c>
      <c r="X231" s="1" t="s">
        <v>42</v>
      </c>
      <c r="Y231" s="1"/>
      <c r="AL231" s="10">
        <v>44935</v>
      </c>
      <c r="AM231" s="10">
        <v>45005</v>
      </c>
      <c r="AN231" s="10">
        <v>45022</v>
      </c>
      <c r="AO231" s="10">
        <v>45023</v>
      </c>
      <c r="AP231" s="10">
        <v>45047</v>
      </c>
      <c r="AQ231" s="10">
        <v>45068</v>
      </c>
      <c r="AR231" s="10">
        <v>45089</v>
      </c>
      <c r="AS231" s="10">
        <v>45096</v>
      </c>
      <c r="AT231" s="10">
        <v>45110</v>
      </c>
      <c r="AU231" s="10">
        <v>45127</v>
      </c>
      <c r="AV231" s="10">
        <v>45145</v>
      </c>
      <c r="AW231" s="10">
        <v>45159</v>
      </c>
      <c r="AX231" s="10">
        <v>45215</v>
      </c>
      <c r="AY231" s="10">
        <v>45236</v>
      </c>
    </row>
    <row r="232" spans="1:51" ht="45" hidden="1" x14ac:dyDescent="0.25">
      <c r="A232" s="1" t="s">
        <v>26</v>
      </c>
      <c r="B232" s="1" t="s">
        <v>27</v>
      </c>
      <c r="C232" s="1" t="s">
        <v>43</v>
      </c>
      <c r="D232" s="1" t="s">
        <v>660</v>
      </c>
      <c r="E232" s="1" t="s">
        <v>269</v>
      </c>
      <c r="F232" s="1" t="s">
        <v>622</v>
      </c>
      <c r="G232" s="1" t="s">
        <v>1046</v>
      </c>
      <c r="H232" s="1" t="s">
        <v>346</v>
      </c>
      <c r="I232" s="1" t="s">
        <v>34</v>
      </c>
      <c r="J232" s="1" t="s">
        <v>129</v>
      </c>
      <c r="K232" s="1" t="s">
        <v>82</v>
      </c>
      <c r="L232" s="1">
        <v>15</v>
      </c>
      <c r="M232" s="15" t="s">
        <v>1047</v>
      </c>
      <c r="N232" s="2">
        <v>45028</v>
      </c>
      <c r="O232" s="16" t="s">
        <v>42</v>
      </c>
      <c r="P232" s="4">
        <v>45029</v>
      </c>
      <c r="Q232" s="3">
        <f t="shared" si="3"/>
        <v>1</v>
      </c>
      <c r="R232" s="3">
        <f>NETWORKDAYS(N232,P232,AL232:AO232:AP232:AQ232:AR232:AS232:AT232:AU232:AV232:AW232:AX232:AY232)</f>
        <v>2</v>
      </c>
      <c r="S232" s="24" t="s">
        <v>50</v>
      </c>
      <c r="T232" s="1" t="s">
        <v>1048</v>
      </c>
      <c r="U232" s="2" t="s">
        <v>42</v>
      </c>
      <c r="V232" s="1" t="s">
        <v>42</v>
      </c>
      <c r="W232" s="1" t="s">
        <v>41</v>
      </c>
      <c r="X232" s="1" t="s">
        <v>42</v>
      </c>
      <c r="Y232" s="1" t="s">
        <v>929</v>
      </c>
      <c r="AL232" s="10">
        <v>44935</v>
      </c>
      <c r="AM232" s="10">
        <v>45005</v>
      </c>
      <c r="AN232" s="10">
        <v>45022</v>
      </c>
      <c r="AO232" s="10">
        <v>45023</v>
      </c>
      <c r="AP232" s="10">
        <v>45047</v>
      </c>
      <c r="AQ232" s="10">
        <v>45068</v>
      </c>
      <c r="AR232" s="10">
        <v>45089</v>
      </c>
      <c r="AS232" s="10">
        <v>45096</v>
      </c>
      <c r="AT232" s="10">
        <v>45110</v>
      </c>
      <c r="AU232" s="10">
        <v>45127</v>
      </c>
      <c r="AV232" s="10">
        <v>45145</v>
      </c>
      <c r="AW232" s="10">
        <v>45159</v>
      </c>
      <c r="AX232" s="10">
        <v>45215</v>
      </c>
      <c r="AY232" s="10">
        <v>45236</v>
      </c>
    </row>
    <row r="233" spans="1:51" ht="56.25" hidden="1" x14ac:dyDescent="0.25">
      <c r="A233" s="1" t="s">
        <v>26</v>
      </c>
      <c r="B233" s="1" t="s">
        <v>27</v>
      </c>
      <c r="C233" s="1" t="s">
        <v>85</v>
      </c>
      <c r="D233" s="1" t="s">
        <v>1049</v>
      </c>
      <c r="E233" s="1" t="s">
        <v>578</v>
      </c>
      <c r="F233" s="1" t="s">
        <v>106</v>
      </c>
      <c r="G233" s="1" t="s">
        <v>1050</v>
      </c>
      <c r="H233" s="1" t="s">
        <v>263</v>
      </c>
      <c r="I233" s="1" t="s">
        <v>207</v>
      </c>
      <c r="J233" s="5" t="s">
        <v>208</v>
      </c>
      <c r="K233" s="1" t="s">
        <v>92</v>
      </c>
      <c r="L233" s="1">
        <v>10</v>
      </c>
      <c r="M233" s="15" t="s">
        <v>1051</v>
      </c>
      <c r="N233" s="2">
        <v>45029</v>
      </c>
      <c r="O233" s="16" t="s">
        <v>1052</v>
      </c>
      <c r="P233" s="4">
        <v>45036</v>
      </c>
      <c r="Q233" s="3">
        <f t="shared" si="3"/>
        <v>5</v>
      </c>
      <c r="R233" s="3">
        <f>NETWORKDAYS(N233,P233,AL233:AO233:AP233:AQ233:AR233:AS233:AT233:AU233:AV233:AW233:AX233:AY233)</f>
        <v>6</v>
      </c>
      <c r="S233" s="24" t="s">
        <v>50</v>
      </c>
      <c r="T233" s="1" t="s">
        <v>1053</v>
      </c>
      <c r="U233" s="2" t="s">
        <v>42</v>
      </c>
      <c r="V233" s="1" t="s">
        <v>58</v>
      </c>
      <c r="W233" s="1" t="s">
        <v>41</v>
      </c>
      <c r="X233" s="1" t="s">
        <v>42</v>
      </c>
      <c r="Y233" s="1" t="s">
        <v>1054</v>
      </c>
      <c r="AL233" s="10">
        <v>44935</v>
      </c>
      <c r="AM233" s="10">
        <v>45005</v>
      </c>
      <c r="AN233" s="10">
        <v>45022</v>
      </c>
      <c r="AO233" s="10">
        <v>45023</v>
      </c>
      <c r="AP233" s="10">
        <v>45047</v>
      </c>
      <c r="AQ233" s="10">
        <v>45068</v>
      </c>
      <c r="AR233" s="10">
        <v>45089</v>
      </c>
      <c r="AS233" s="10">
        <v>45096</v>
      </c>
      <c r="AT233" s="10">
        <v>45110</v>
      </c>
      <c r="AU233" s="10">
        <v>45127</v>
      </c>
      <c r="AV233" s="10">
        <v>45145</v>
      </c>
      <c r="AW233" s="10">
        <v>45159</v>
      </c>
      <c r="AX233" s="10">
        <v>45215</v>
      </c>
      <c r="AY233" s="10">
        <v>45236</v>
      </c>
    </row>
    <row r="234" spans="1:51" ht="56.25" hidden="1" x14ac:dyDescent="0.25">
      <c r="A234" s="1" t="s">
        <v>26</v>
      </c>
      <c r="B234" s="1" t="s">
        <v>27</v>
      </c>
      <c r="C234" s="1" t="s">
        <v>126</v>
      </c>
      <c r="D234" s="1" t="s">
        <v>476</v>
      </c>
      <c r="E234" s="1" t="s">
        <v>578</v>
      </c>
      <c r="F234" s="1" t="s">
        <v>106</v>
      </c>
      <c r="G234" s="1" t="s">
        <v>1055</v>
      </c>
      <c r="H234" s="1" t="s">
        <v>263</v>
      </c>
      <c r="I234" s="1" t="s">
        <v>207</v>
      </c>
      <c r="J234" s="5" t="s">
        <v>208</v>
      </c>
      <c r="K234" s="1" t="s">
        <v>92</v>
      </c>
      <c r="L234" s="1">
        <v>10</v>
      </c>
      <c r="M234" s="15" t="s">
        <v>1056</v>
      </c>
      <c r="N234" s="2">
        <v>45029</v>
      </c>
      <c r="O234" s="16" t="s">
        <v>1057</v>
      </c>
      <c r="P234" s="4">
        <v>45040</v>
      </c>
      <c r="Q234" s="3">
        <f t="shared" si="3"/>
        <v>7</v>
      </c>
      <c r="R234" s="3">
        <f>NETWORKDAYS(N234,P234,AL234:AO234:AP234:AQ234:AR234:AS234:AT234:AU234:AV234:AW234:AX234:AY234)</f>
        <v>8</v>
      </c>
      <c r="S234" s="24" t="s">
        <v>50</v>
      </c>
      <c r="T234" s="1" t="s">
        <v>1058</v>
      </c>
      <c r="U234" s="2" t="s">
        <v>42</v>
      </c>
      <c r="V234" s="1" t="s">
        <v>58</v>
      </c>
      <c r="W234" s="1" t="s">
        <v>41</v>
      </c>
      <c r="X234" s="1" t="s">
        <v>42</v>
      </c>
      <c r="Y234" s="1" t="s">
        <v>1054</v>
      </c>
      <c r="AL234" s="10">
        <v>44935</v>
      </c>
      <c r="AM234" s="10">
        <v>45005</v>
      </c>
      <c r="AN234" s="10">
        <v>45022</v>
      </c>
      <c r="AO234" s="10">
        <v>45023</v>
      </c>
      <c r="AP234" s="10">
        <v>45047</v>
      </c>
      <c r="AQ234" s="10">
        <v>45068</v>
      </c>
      <c r="AR234" s="10">
        <v>45089</v>
      </c>
      <c r="AS234" s="10">
        <v>45096</v>
      </c>
      <c r="AT234" s="10">
        <v>45110</v>
      </c>
      <c r="AU234" s="10">
        <v>45127</v>
      </c>
      <c r="AV234" s="10">
        <v>45145</v>
      </c>
      <c r="AW234" s="10">
        <v>45159</v>
      </c>
      <c r="AX234" s="10">
        <v>45215</v>
      </c>
      <c r="AY234" s="10">
        <v>45236</v>
      </c>
    </row>
    <row r="235" spans="1:51" ht="56.25" hidden="1" x14ac:dyDescent="0.25">
      <c r="A235" s="1" t="s">
        <v>26</v>
      </c>
      <c r="B235" s="1" t="s">
        <v>27</v>
      </c>
      <c r="C235" s="1" t="s">
        <v>273</v>
      </c>
      <c r="D235" s="1" t="s">
        <v>274</v>
      </c>
      <c r="E235" s="1" t="s">
        <v>269</v>
      </c>
      <c r="F235" s="1" t="s">
        <v>31</v>
      </c>
      <c r="G235" s="1" t="s">
        <v>1059</v>
      </c>
      <c r="H235" s="1" t="s">
        <v>380</v>
      </c>
      <c r="I235" s="1" t="s">
        <v>34</v>
      </c>
      <c r="J235" s="1" t="s">
        <v>48</v>
      </c>
      <c r="K235" s="1" t="s">
        <v>36</v>
      </c>
      <c r="L235" s="1">
        <v>30</v>
      </c>
      <c r="M235" s="15" t="s">
        <v>1060</v>
      </c>
      <c r="N235" s="2">
        <v>45029</v>
      </c>
      <c r="O235" s="16">
        <v>20232110082631</v>
      </c>
      <c r="P235" s="4">
        <v>45043</v>
      </c>
      <c r="Q235" s="3">
        <f t="shared" si="3"/>
        <v>10</v>
      </c>
      <c r="R235" s="3">
        <f>NETWORKDAYS(N235,P235,AL235:AO235:AP235:AQ235:AR235:AS235:AT235:AU235:AV235:AW235:AX235:AY235)</f>
        <v>11</v>
      </c>
      <c r="S235" s="24" t="s">
        <v>50</v>
      </c>
      <c r="T235" s="1" t="s">
        <v>1061</v>
      </c>
      <c r="U235" s="2">
        <v>45043</v>
      </c>
      <c r="V235" s="1" t="s">
        <v>40</v>
      </c>
      <c r="W235" s="1" t="s">
        <v>41</v>
      </c>
      <c r="X235" s="1" t="s">
        <v>42</v>
      </c>
      <c r="Y235" s="1" t="s">
        <v>42</v>
      </c>
      <c r="AL235" s="10">
        <v>44935</v>
      </c>
      <c r="AM235" s="10">
        <v>45005</v>
      </c>
      <c r="AN235" s="10">
        <v>45022</v>
      </c>
      <c r="AO235" s="10">
        <v>45023</v>
      </c>
      <c r="AP235" s="10">
        <v>45047</v>
      </c>
      <c r="AQ235" s="10">
        <v>45068</v>
      </c>
      <c r="AR235" s="10">
        <v>45089</v>
      </c>
      <c r="AS235" s="10">
        <v>45096</v>
      </c>
      <c r="AT235" s="10">
        <v>45110</v>
      </c>
      <c r="AU235" s="10">
        <v>45127</v>
      </c>
      <c r="AV235" s="10">
        <v>45145</v>
      </c>
      <c r="AW235" s="10">
        <v>45159</v>
      </c>
      <c r="AX235" s="10">
        <v>45215</v>
      </c>
      <c r="AY235" s="10">
        <v>45236</v>
      </c>
    </row>
    <row r="236" spans="1:51" ht="45" hidden="1" x14ac:dyDescent="0.25">
      <c r="A236" s="1" t="s">
        <v>26</v>
      </c>
      <c r="B236" s="1" t="s">
        <v>27</v>
      </c>
      <c r="C236" s="1" t="s">
        <v>95</v>
      </c>
      <c r="D236" s="1" t="s">
        <v>1062</v>
      </c>
      <c r="E236" s="1" t="s">
        <v>269</v>
      </c>
      <c r="F236" s="1" t="s">
        <v>68</v>
      </c>
      <c r="G236" s="1" t="s">
        <v>1063</v>
      </c>
      <c r="H236" s="1" t="s">
        <v>1002</v>
      </c>
      <c r="I236" s="1" t="s">
        <v>34</v>
      </c>
      <c r="J236" s="1" t="s">
        <v>252</v>
      </c>
      <c r="K236" s="1" t="s">
        <v>108</v>
      </c>
      <c r="L236" s="1">
        <v>10</v>
      </c>
      <c r="M236" s="15" t="s">
        <v>1064</v>
      </c>
      <c r="N236" s="2">
        <v>45029</v>
      </c>
      <c r="O236" s="16">
        <v>20231000082021</v>
      </c>
      <c r="P236" s="4">
        <v>45036</v>
      </c>
      <c r="Q236" s="3">
        <f t="shared" si="3"/>
        <v>5</v>
      </c>
      <c r="R236" s="3">
        <f>NETWORKDAYS(N236,P236,AL236:AO236:AP236:AQ236:AR236:AS236:AT236:AU236:AV236:AW236:AX236:AY236)</f>
        <v>6</v>
      </c>
      <c r="S236" s="24" t="s">
        <v>50</v>
      </c>
      <c r="T236" s="1" t="s">
        <v>1065</v>
      </c>
      <c r="U236" s="2">
        <v>45132</v>
      </c>
      <c r="V236" s="1" t="s">
        <v>40</v>
      </c>
      <c r="W236" s="1" t="s">
        <v>41</v>
      </c>
      <c r="X236" s="1" t="s">
        <v>42</v>
      </c>
      <c r="Y236" s="1" t="s">
        <v>42</v>
      </c>
      <c r="AL236" s="10">
        <v>44935</v>
      </c>
      <c r="AM236" s="10">
        <v>45005</v>
      </c>
      <c r="AN236" s="10">
        <v>45022</v>
      </c>
      <c r="AO236" s="10">
        <v>45023</v>
      </c>
      <c r="AP236" s="10">
        <v>45047</v>
      </c>
      <c r="AQ236" s="10">
        <v>45068</v>
      </c>
      <c r="AR236" s="10">
        <v>45089</v>
      </c>
      <c r="AS236" s="10">
        <v>45096</v>
      </c>
      <c r="AT236" s="10">
        <v>45110</v>
      </c>
      <c r="AU236" s="10">
        <v>45127</v>
      </c>
      <c r="AV236" s="10">
        <v>45145</v>
      </c>
      <c r="AW236" s="10">
        <v>45159</v>
      </c>
      <c r="AX236" s="10">
        <v>45215</v>
      </c>
      <c r="AY236" s="10">
        <v>45236</v>
      </c>
    </row>
    <row r="237" spans="1:51" ht="45" hidden="1" x14ac:dyDescent="0.25">
      <c r="A237" s="1" t="s">
        <v>26</v>
      </c>
      <c r="B237" s="1" t="s">
        <v>27</v>
      </c>
      <c r="C237" s="1" t="s">
        <v>95</v>
      </c>
      <c r="D237" s="1" t="s">
        <v>1066</v>
      </c>
      <c r="E237" s="1" t="s">
        <v>269</v>
      </c>
      <c r="F237" s="1" t="s">
        <v>68</v>
      </c>
      <c r="G237" s="1" t="s">
        <v>574</v>
      </c>
      <c r="H237" s="1" t="s">
        <v>1002</v>
      </c>
      <c r="I237" s="1" t="s">
        <v>34</v>
      </c>
      <c r="J237" s="1" t="s">
        <v>252</v>
      </c>
      <c r="K237" s="1" t="s">
        <v>108</v>
      </c>
      <c r="L237" s="1">
        <v>10</v>
      </c>
      <c r="M237" s="15" t="s">
        <v>1067</v>
      </c>
      <c r="N237" s="2">
        <v>45029</v>
      </c>
      <c r="O237" s="16" t="s">
        <v>1068</v>
      </c>
      <c r="P237" s="4">
        <v>45036</v>
      </c>
      <c r="Q237" s="3">
        <f t="shared" si="3"/>
        <v>5</v>
      </c>
      <c r="R237" s="3">
        <f>NETWORKDAYS(N237,P237,AL237:AO237:AP237:AQ237:AR237:AS237:AT237:AU237:AV237:AW237:AX237:AY237)</f>
        <v>6</v>
      </c>
      <c r="S237" s="24" t="s">
        <v>50</v>
      </c>
      <c r="T237" s="1"/>
      <c r="U237" s="2">
        <v>45132</v>
      </c>
      <c r="V237" s="1" t="s">
        <v>40</v>
      </c>
      <c r="W237" s="1" t="s">
        <v>41</v>
      </c>
      <c r="X237" s="1" t="s">
        <v>42</v>
      </c>
      <c r="Y237" s="1" t="s">
        <v>42</v>
      </c>
      <c r="AL237" s="10">
        <v>44935</v>
      </c>
      <c r="AM237" s="10">
        <v>45005</v>
      </c>
      <c r="AN237" s="10">
        <v>45022</v>
      </c>
      <c r="AO237" s="10">
        <v>45023</v>
      </c>
      <c r="AP237" s="10">
        <v>45047</v>
      </c>
      <c r="AQ237" s="10">
        <v>45068</v>
      </c>
      <c r="AR237" s="10">
        <v>45089</v>
      </c>
      <c r="AS237" s="10">
        <v>45096</v>
      </c>
      <c r="AT237" s="10">
        <v>45110</v>
      </c>
      <c r="AU237" s="10">
        <v>45127</v>
      </c>
      <c r="AV237" s="10">
        <v>45145</v>
      </c>
      <c r="AW237" s="10">
        <v>45159</v>
      </c>
      <c r="AX237" s="10">
        <v>45215</v>
      </c>
      <c r="AY237" s="10">
        <v>45236</v>
      </c>
    </row>
    <row r="238" spans="1:51" ht="45" hidden="1" x14ac:dyDescent="0.25">
      <c r="A238" s="1" t="s">
        <v>26</v>
      </c>
      <c r="B238" s="1" t="s">
        <v>27</v>
      </c>
      <c r="C238" s="1" t="s">
        <v>196</v>
      </c>
      <c r="D238" s="1" t="s">
        <v>817</v>
      </c>
      <c r="E238" s="1" t="s">
        <v>269</v>
      </c>
      <c r="F238" s="1" t="s">
        <v>622</v>
      </c>
      <c r="G238" s="1" t="s">
        <v>1069</v>
      </c>
      <c r="H238" s="1" t="s">
        <v>346</v>
      </c>
      <c r="I238" s="1" t="s">
        <v>34</v>
      </c>
      <c r="J238" s="1" t="s">
        <v>129</v>
      </c>
      <c r="K238" s="1" t="s">
        <v>82</v>
      </c>
      <c r="L238" s="1">
        <v>15</v>
      </c>
      <c r="M238" s="15" t="s">
        <v>1070</v>
      </c>
      <c r="N238" s="2">
        <v>45029</v>
      </c>
      <c r="O238" s="16" t="s">
        <v>42</v>
      </c>
      <c r="P238" s="4">
        <v>45059</v>
      </c>
      <c r="Q238" s="3">
        <f t="shared" si="3"/>
        <v>20</v>
      </c>
      <c r="R238" s="3">
        <f>NETWORKDAYS(N238,P238,AL238:AO238:AP238:AQ238:AR238:AS238:AT238:AU238:AV238:AW238:AX238:AY238)</f>
        <v>21</v>
      </c>
      <c r="S238" s="23" t="s">
        <v>38</v>
      </c>
      <c r="T238" s="1" t="s">
        <v>1071</v>
      </c>
      <c r="U238" s="2" t="s">
        <v>42</v>
      </c>
      <c r="V238" s="1" t="s">
        <v>42</v>
      </c>
      <c r="W238" s="1" t="s">
        <v>41</v>
      </c>
      <c r="X238" s="1" t="s">
        <v>42</v>
      </c>
      <c r="Y238" s="1" t="s">
        <v>1072</v>
      </c>
      <c r="AL238" s="10">
        <v>44935</v>
      </c>
      <c r="AM238" s="10">
        <v>45005</v>
      </c>
      <c r="AN238" s="10">
        <v>45022</v>
      </c>
      <c r="AO238" s="10">
        <v>45023</v>
      </c>
      <c r="AP238" s="10">
        <v>45047</v>
      </c>
      <c r="AQ238" s="10">
        <v>45068</v>
      </c>
      <c r="AR238" s="10">
        <v>45089</v>
      </c>
      <c r="AS238" s="10">
        <v>45096</v>
      </c>
      <c r="AT238" s="10">
        <v>45110</v>
      </c>
      <c r="AU238" s="10">
        <v>45127</v>
      </c>
      <c r="AV238" s="10">
        <v>45145</v>
      </c>
      <c r="AW238" s="10">
        <v>45159</v>
      </c>
      <c r="AX238" s="10">
        <v>45215</v>
      </c>
      <c r="AY238" s="10">
        <v>45236</v>
      </c>
    </row>
    <row r="239" spans="1:51" ht="56.25" hidden="1" x14ac:dyDescent="0.25">
      <c r="A239" s="1" t="s">
        <v>26</v>
      </c>
      <c r="B239" s="1" t="s">
        <v>27</v>
      </c>
      <c r="C239" s="1" t="s">
        <v>28</v>
      </c>
      <c r="D239" s="1" t="s">
        <v>1073</v>
      </c>
      <c r="E239" s="1" t="s">
        <v>80</v>
      </c>
      <c r="F239" s="1" t="s">
        <v>75</v>
      </c>
      <c r="G239" s="1" t="s">
        <v>1074</v>
      </c>
      <c r="H239" s="1" t="s">
        <v>997</v>
      </c>
      <c r="I239" s="1" t="s">
        <v>34</v>
      </c>
      <c r="J239" s="1" t="s">
        <v>48</v>
      </c>
      <c r="K239" s="1" t="s">
        <v>82</v>
      </c>
      <c r="L239" s="1">
        <v>15</v>
      </c>
      <c r="M239" s="15" t="s">
        <v>1075</v>
      </c>
      <c r="N239" s="2">
        <v>45029</v>
      </c>
      <c r="O239" s="16">
        <v>20232110086301</v>
      </c>
      <c r="P239" s="4">
        <v>45084</v>
      </c>
      <c r="Q239" s="3">
        <f t="shared" si="3"/>
        <v>37</v>
      </c>
      <c r="R239" s="3">
        <f>NETWORKDAYS(N239,P239,AL239:AO239:AP239:AQ239:AR239:AS239:AT239:AU239:AV239:AW239:AX239:AY239)</f>
        <v>38</v>
      </c>
      <c r="S239" s="23" t="s">
        <v>38</v>
      </c>
      <c r="T239" s="1" t="s">
        <v>1076</v>
      </c>
      <c r="U239" s="2">
        <v>45084</v>
      </c>
      <c r="V239" s="1" t="s">
        <v>40</v>
      </c>
      <c r="W239" s="1" t="s">
        <v>41</v>
      </c>
      <c r="X239" s="1" t="s">
        <v>42</v>
      </c>
      <c r="Y239" s="1"/>
      <c r="AL239" s="10">
        <v>44935</v>
      </c>
      <c r="AM239" s="10">
        <v>45005</v>
      </c>
      <c r="AN239" s="10">
        <v>45022</v>
      </c>
      <c r="AO239" s="10">
        <v>45023</v>
      </c>
      <c r="AP239" s="10">
        <v>45047</v>
      </c>
      <c r="AQ239" s="10">
        <v>45068</v>
      </c>
      <c r="AR239" s="10">
        <v>45089</v>
      </c>
      <c r="AS239" s="10">
        <v>45096</v>
      </c>
      <c r="AT239" s="10">
        <v>45110</v>
      </c>
      <c r="AU239" s="10">
        <v>45127</v>
      </c>
      <c r="AV239" s="10">
        <v>45145</v>
      </c>
      <c r="AW239" s="10">
        <v>45159</v>
      </c>
      <c r="AX239" s="10">
        <v>45215</v>
      </c>
      <c r="AY239" s="10">
        <v>45236</v>
      </c>
    </row>
    <row r="240" spans="1:51" ht="67.5" hidden="1" x14ac:dyDescent="0.25">
      <c r="A240" s="1" t="s">
        <v>26</v>
      </c>
      <c r="B240" s="1" t="s">
        <v>27</v>
      </c>
      <c r="C240" s="1" t="s">
        <v>73</v>
      </c>
      <c r="D240" s="1" t="s">
        <v>1077</v>
      </c>
      <c r="E240" s="1" t="s">
        <v>213</v>
      </c>
      <c r="F240" s="1" t="s">
        <v>31</v>
      </c>
      <c r="G240" s="1" t="s">
        <v>1078</v>
      </c>
      <c r="H240" s="1" t="s">
        <v>47</v>
      </c>
      <c r="I240" s="1" t="s">
        <v>34</v>
      </c>
      <c r="J240" s="1" t="s">
        <v>48</v>
      </c>
      <c r="K240" s="1" t="s">
        <v>36</v>
      </c>
      <c r="L240" s="1">
        <v>30</v>
      </c>
      <c r="M240" s="15" t="s">
        <v>1079</v>
      </c>
      <c r="N240" s="2">
        <v>45029</v>
      </c>
      <c r="O240" s="16">
        <v>20232110086991</v>
      </c>
      <c r="P240" s="4">
        <v>45091</v>
      </c>
      <c r="Q240" s="3">
        <f t="shared" si="3"/>
        <v>41</v>
      </c>
      <c r="R240" s="3">
        <f>NETWORKDAYS(N240,P240,AL240:AO240:AP240:AQ240:AR240:AS240:AT240:AU240:AV240:AW240:AX240:AY240)</f>
        <v>42</v>
      </c>
      <c r="S240" s="23" t="s">
        <v>38</v>
      </c>
      <c r="T240" s="1" t="s">
        <v>1080</v>
      </c>
      <c r="U240" s="2">
        <v>45089</v>
      </c>
      <c r="V240" s="2" t="s">
        <v>40</v>
      </c>
      <c r="W240" s="1" t="s">
        <v>41</v>
      </c>
      <c r="X240" s="1" t="s">
        <v>42</v>
      </c>
      <c r="Y240" s="1"/>
      <c r="AL240" s="10">
        <v>44935</v>
      </c>
      <c r="AM240" s="10">
        <v>45005</v>
      </c>
      <c r="AN240" s="10">
        <v>45022</v>
      </c>
      <c r="AO240" s="10">
        <v>45023</v>
      </c>
      <c r="AP240" s="10">
        <v>45047</v>
      </c>
      <c r="AQ240" s="10">
        <v>45068</v>
      </c>
      <c r="AR240" s="10">
        <v>45089</v>
      </c>
      <c r="AS240" s="10">
        <v>45096</v>
      </c>
      <c r="AT240" s="10">
        <v>45110</v>
      </c>
      <c r="AU240" s="10">
        <v>45127</v>
      </c>
      <c r="AV240" s="10">
        <v>45145</v>
      </c>
      <c r="AW240" s="10">
        <v>45159</v>
      </c>
      <c r="AX240" s="10">
        <v>45215</v>
      </c>
      <c r="AY240" s="10">
        <v>45236</v>
      </c>
    </row>
    <row r="241" spans="1:51" ht="45" hidden="1" x14ac:dyDescent="0.25">
      <c r="A241" s="1" t="s">
        <v>26</v>
      </c>
      <c r="B241" s="1" t="s">
        <v>27</v>
      </c>
      <c r="C241" s="1" t="s">
        <v>43</v>
      </c>
      <c r="D241" s="1" t="s">
        <v>1081</v>
      </c>
      <c r="E241" s="1" t="s">
        <v>53</v>
      </c>
      <c r="F241" s="1" t="s">
        <v>310</v>
      </c>
      <c r="G241" s="1" t="s">
        <v>1082</v>
      </c>
      <c r="H241" s="1" t="s">
        <v>1015</v>
      </c>
      <c r="I241" s="1" t="s">
        <v>34</v>
      </c>
      <c r="J241" s="1" t="s">
        <v>64</v>
      </c>
      <c r="K241" s="1" t="s">
        <v>36</v>
      </c>
      <c r="L241" s="1">
        <v>30</v>
      </c>
      <c r="M241" s="15" t="s">
        <v>1083</v>
      </c>
      <c r="N241" s="2">
        <v>45030</v>
      </c>
      <c r="O241" s="16">
        <v>20232150082571</v>
      </c>
      <c r="P241" s="4">
        <v>45043</v>
      </c>
      <c r="Q241" s="3">
        <f t="shared" si="3"/>
        <v>9</v>
      </c>
      <c r="R241" s="3">
        <f>NETWORKDAYS(N241,P241,AL241:AO241:AP241:AQ241:AR241:AS241:AT241:AU241:AV241:AW241:AX241:AY241)</f>
        <v>10</v>
      </c>
      <c r="S241" s="24" t="s">
        <v>50</v>
      </c>
      <c r="T241" s="1" t="s">
        <v>1084</v>
      </c>
      <c r="U241" s="2">
        <v>45131</v>
      </c>
      <c r="V241" s="1" t="s">
        <v>40</v>
      </c>
      <c r="W241" s="1" t="s">
        <v>41</v>
      </c>
      <c r="X241" s="1" t="s">
        <v>42</v>
      </c>
      <c r="Y241" s="1"/>
      <c r="AL241" s="10">
        <v>44935</v>
      </c>
      <c r="AM241" s="10">
        <v>45005</v>
      </c>
      <c r="AN241" s="10">
        <v>45022</v>
      </c>
      <c r="AO241" s="10">
        <v>45023</v>
      </c>
      <c r="AP241" s="10">
        <v>45047</v>
      </c>
      <c r="AQ241" s="10">
        <v>45068</v>
      </c>
      <c r="AR241" s="10">
        <v>45089</v>
      </c>
      <c r="AS241" s="10">
        <v>45096</v>
      </c>
      <c r="AT241" s="10">
        <v>45110</v>
      </c>
      <c r="AU241" s="10">
        <v>45127</v>
      </c>
      <c r="AV241" s="10">
        <v>45145</v>
      </c>
      <c r="AW241" s="10">
        <v>45159</v>
      </c>
      <c r="AX241" s="10">
        <v>45215</v>
      </c>
      <c r="AY241" s="10">
        <v>45236</v>
      </c>
    </row>
    <row r="242" spans="1:51" ht="56.25" hidden="1" x14ac:dyDescent="0.25">
      <c r="A242" s="1" t="s">
        <v>26</v>
      </c>
      <c r="B242" s="1" t="s">
        <v>27</v>
      </c>
      <c r="C242" s="1" t="s">
        <v>60</v>
      </c>
      <c r="D242" s="1" t="s">
        <v>1085</v>
      </c>
      <c r="E242" s="1" t="s">
        <v>269</v>
      </c>
      <c r="F242" s="1" t="s">
        <v>31</v>
      </c>
      <c r="G242" s="1" t="s">
        <v>1086</v>
      </c>
      <c r="H242" s="1" t="s">
        <v>380</v>
      </c>
      <c r="I242" s="1" t="s">
        <v>34</v>
      </c>
      <c r="J242" s="1" t="s">
        <v>48</v>
      </c>
      <c r="K242" s="1" t="s">
        <v>36</v>
      </c>
      <c r="L242" s="1">
        <v>30</v>
      </c>
      <c r="M242" s="15" t="s">
        <v>1087</v>
      </c>
      <c r="N242" s="2">
        <v>45030</v>
      </c>
      <c r="O242" s="16">
        <v>20232110082671</v>
      </c>
      <c r="P242" s="4">
        <v>45043</v>
      </c>
      <c r="Q242" s="3">
        <f t="shared" si="3"/>
        <v>9</v>
      </c>
      <c r="R242" s="3">
        <f>NETWORKDAYS(N242,P242,AL242:AO242:AP242:AQ242:AR242:AS242:AT242:AU242:AV242:AW242:AX242:AY242)</f>
        <v>10</v>
      </c>
      <c r="S242" s="24" t="s">
        <v>50</v>
      </c>
      <c r="T242" s="1" t="s">
        <v>1088</v>
      </c>
      <c r="U242" s="2">
        <v>45043</v>
      </c>
      <c r="V242" s="1" t="s">
        <v>40</v>
      </c>
      <c r="W242" s="1" t="s">
        <v>41</v>
      </c>
      <c r="X242" s="1" t="s">
        <v>42</v>
      </c>
      <c r="Y242" s="1" t="s">
        <v>42</v>
      </c>
      <c r="AL242" s="10">
        <v>44935</v>
      </c>
      <c r="AM242" s="10">
        <v>45005</v>
      </c>
      <c r="AN242" s="10">
        <v>45022</v>
      </c>
      <c r="AO242" s="10">
        <v>45023</v>
      </c>
      <c r="AP242" s="10">
        <v>45047</v>
      </c>
      <c r="AQ242" s="10">
        <v>45068</v>
      </c>
      <c r="AR242" s="10">
        <v>45089</v>
      </c>
      <c r="AS242" s="10">
        <v>45096</v>
      </c>
      <c r="AT242" s="10">
        <v>45110</v>
      </c>
      <c r="AU242" s="10">
        <v>45127</v>
      </c>
      <c r="AV242" s="10">
        <v>45145</v>
      </c>
      <c r="AW242" s="10">
        <v>45159</v>
      </c>
      <c r="AX242" s="10">
        <v>45215</v>
      </c>
      <c r="AY242" s="10">
        <v>45236</v>
      </c>
    </row>
    <row r="243" spans="1:51" ht="45" hidden="1" x14ac:dyDescent="0.25">
      <c r="A243" s="1" t="s">
        <v>26</v>
      </c>
      <c r="B243" s="1" t="s">
        <v>27</v>
      </c>
      <c r="C243" s="1" t="s">
        <v>85</v>
      </c>
      <c r="D243" s="1" t="s">
        <v>1089</v>
      </c>
      <c r="E243" s="1" t="s">
        <v>53</v>
      </c>
      <c r="F243" s="1" t="s">
        <v>68</v>
      </c>
      <c r="G243" s="1" t="s">
        <v>1090</v>
      </c>
      <c r="H243" s="1" t="s">
        <v>1002</v>
      </c>
      <c r="I243" s="1" t="s">
        <v>34</v>
      </c>
      <c r="J243" s="1" t="s">
        <v>252</v>
      </c>
      <c r="K243" s="1" t="s">
        <v>36</v>
      </c>
      <c r="L243" s="1">
        <v>30</v>
      </c>
      <c r="M243" s="15" t="s">
        <v>1091</v>
      </c>
      <c r="N243" s="2">
        <v>45030</v>
      </c>
      <c r="O243" s="16" t="s">
        <v>1092</v>
      </c>
      <c r="P243" s="4">
        <v>45132</v>
      </c>
      <c r="Q243" s="3">
        <f t="shared" si="3"/>
        <v>66</v>
      </c>
      <c r="R243" s="3">
        <f>NETWORKDAYS(N243,P243,AL243:AO243:AP243:AQ243:AR243:AS243:AT243:AU243:AV243:AW243:AX243:AY243)</f>
        <v>67</v>
      </c>
      <c r="S243" s="23" t="s">
        <v>38</v>
      </c>
      <c r="T243" s="1" t="s">
        <v>1093</v>
      </c>
      <c r="U243" s="2">
        <v>45132</v>
      </c>
      <c r="V243" s="1" t="s">
        <v>40</v>
      </c>
      <c r="W243" s="1" t="s">
        <v>41</v>
      </c>
      <c r="X243" s="1" t="s">
        <v>42</v>
      </c>
      <c r="Y243" s="1" t="s">
        <v>42</v>
      </c>
      <c r="AL243" s="10">
        <v>44935</v>
      </c>
      <c r="AM243" s="10">
        <v>45005</v>
      </c>
      <c r="AN243" s="10">
        <v>45022</v>
      </c>
      <c r="AO243" s="10">
        <v>45023</v>
      </c>
      <c r="AP243" s="10">
        <v>45047</v>
      </c>
      <c r="AQ243" s="10">
        <v>45068</v>
      </c>
      <c r="AR243" s="10">
        <v>45089</v>
      </c>
      <c r="AS243" s="10">
        <v>45096</v>
      </c>
      <c r="AT243" s="10">
        <v>45110</v>
      </c>
      <c r="AU243" s="10">
        <v>45127</v>
      </c>
      <c r="AV243" s="10">
        <v>45145</v>
      </c>
      <c r="AW243" s="10">
        <v>45159</v>
      </c>
      <c r="AX243" s="10">
        <v>45215</v>
      </c>
      <c r="AY243" s="10">
        <v>45236</v>
      </c>
    </row>
    <row r="244" spans="1:51" ht="45" hidden="1" x14ac:dyDescent="0.25">
      <c r="A244" s="1" t="s">
        <v>26</v>
      </c>
      <c r="B244" s="1" t="s">
        <v>27</v>
      </c>
      <c r="C244" s="1" t="s">
        <v>112</v>
      </c>
      <c r="D244" s="1" t="s">
        <v>1094</v>
      </c>
      <c r="E244" s="1" t="s">
        <v>80</v>
      </c>
      <c r="F244" s="1" t="s">
        <v>310</v>
      </c>
      <c r="G244" s="1" t="s">
        <v>1095</v>
      </c>
      <c r="H244" s="1" t="s">
        <v>997</v>
      </c>
      <c r="I244" s="1" t="s">
        <v>34</v>
      </c>
      <c r="J244" s="1" t="s">
        <v>48</v>
      </c>
      <c r="K244" s="1" t="s">
        <v>92</v>
      </c>
      <c r="L244" s="1">
        <v>10</v>
      </c>
      <c r="M244" s="15" t="s">
        <v>1096</v>
      </c>
      <c r="N244" s="2">
        <v>45030</v>
      </c>
      <c r="O244" s="16">
        <v>20232110083041</v>
      </c>
      <c r="P244" s="4">
        <v>45049</v>
      </c>
      <c r="Q244" s="3">
        <f t="shared" si="3"/>
        <v>12</v>
      </c>
      <c r="R244" s="3">
        <f>NETWORKDAYS(N244,P244,AL244:AO244:AP244:AQ244:AR244:AS244:AT244:AU244:AV244:AW244:AX244:AY244)</f>
        <v>13</v>
      </c>
      <c r="S244" s="24" t="s">
        <v>50</v>
      </c>
      <c r="T244" s="1" t="s">
        <v>1097</v>
      </c>
      <c r="U244" s="2">
        <v>45049</v>
      </c>
      <c r="V244" s="1" t="s">
        <v>40</v>
      </c>
      <c r="W244" s="1" t="s">
        <v>41</v>
      </c>
      <c r="X244" s="1" t="s">
        <v>42</v>
      </c>
      <c r="Y244" s="1"/>
      <c r="AL244" s="10">
        <v>44935</v>
      </c>
      <c r="AM244" s="10">
        <v>45005</v>
      </c>
      <c r="AN244" s="10">
        <v>45022</v>
      </c>
      <c r="AO244" s="10">
        <v>45023</v>
      </c>
      <c r="AP244" s="10">
        <v>45047</v>
      </c>
      <c r="AQ244" s="10">
        <v>45068</v>
      </c>
      <c r="AR244" s="10">
        <v>45089</v>
      </c>
      <c r="AS244" s="10">
        <v>45096</v>
      </c>
      <c r="AT244" s="10">
        <v>45110</v>
      </c>
      <c r="AU244" s="10">
        <v>45127</v>
      </c>
      <c r="AV244" s="10">
        <v>45145</v>
      </c>
      <c r="AW244" s="10">
        <v>45159</v>
      </c>
      <c r="AX244" s="10">
        <v>45215</v>
      </c>
      <c r="AY244" s="10">
        <v>45236</v>
      </c>
    </row>
    <row r="245" spans="1:51" ht="67.5" hidden="1" x14ac:dyDescent="0.25">
      <c r="A245" s="1" t="s">
        <v>26</v>
      </c>
      <c r="B245" s="1" t="s">
        <v>27</v>
      </c>
      <c r="C245" s="1" t="s">
        <v>28</v>
      </c>
      <c r="D245" s="1" t="s">
        <v>1098</v>
      </c>
      <c r="E245" s="1" t="s">
        <v>269</v>
      </c>
      <c r="F245" s="1" t="s">
        <v>31</v>
      </c>
      <c r="G245" s="1" t="s">
        <v>1099</v>
      </c>
      <c r="H245" s="1" t="s">
        <v>380</v>
      </c>
      <c r="I245" s="1" t="s">
        <v>34</v>
      </c>
      <c r="J245" s="1" t="s">
        <v>48</v>
      </c>
      <c r="K245" s="1" t="s">
        <v>36</v>
      </c>
      <c r="L245" s="1">
        <v>30</v>
      </c>
      <c r="M245" s="15" t="s">
        <v>1100</v>
      </c>
      <c r="N245" s="2">
        <v>45030</v>
      </c>
      <c r="O245" s="16" t="s">
        <v>1101</v>
      </c>
      <c r="P245" s="4">
        <v>45079</v>
      </c>
      <c r="Q245" s="3">
        <f t="shared" si="3"/>
        <v>33</v>
      </c>
      <c r="R245" s="3">
        <f>NETWORKDAYS(N245,P245,AL245:AO245:AP245:AQ245:AR245:AS245:AT245:AU245:AV245:AW245:AX245:AY245)</f>
        <v>34</v>
      </c>
      <c r="S245" s="23" t="s">
        <v>38</v>
      </c>
      <c r="T245" s="1" t="s">
        <v>1102</v>
      </c>
      <c r="U245" s="2">
        <v>45079</v>
      </c>
      <c r="V245" s="1" t="s">
        <v>40</v>
      </c>
      <c r="W245" s="1" t="s">
        <v>41</v>
      </c>
      <c r="X245" s="1" t="s">
        <v>42</v>
      </c>
      <c r="Y245" s="1" t="s">
        <v>1103</v>
      </c>
      <c r="AL245" s="10">
        <v>44935</v>
      </c>
      <c r="AM245" s="10">
        <v>45005</v>
      </c>
      <c r="AN245" s="10">
        <v>45022</v>
      </c>
      <c r="AO245" s="10">
        <v>45023</v>
      </c>
      <c r="AP245" s="10">
        <v>45047</v>
      </c>
      <c r="AQ245" s="10">
        <v>45068</v>
      </c>
      <c r="AR245" s="10">
        <v>45089</v>
      </c>
      <c r="AS245" s="10">
        <v>45096</v>
      </c>
      <c r="AT245" s="10">
        <v>45110</v>
      </c>
      <c r="AU245" s="10">
        <v>45127</v>
      </c>
      <c r="AV245" s="10">
        <v>45145</v>
      </c>
      <c r="AW245" s="10">
        <v>45159</v>
      </c>
      <c r="AX245" s="10">
        <v>45215</v>
      </c>
      <c r="AY245" s="10">
        <v>45236</v>
      </c>
    </row>
    <row r="246" spans="1:51" ht="45" hidden="1" x14ac:dyDescent="0.25">
      <c r="A246" s="1" t="s">
        <v>26</v>
      </c>
      <c r="B246" s="1" t="s">
        <v>27</v>
      </c>
      <c r="C246" s="1" t="s">
        <v>217</v>
      </c>
      <c r="D246" s="1" t="s">
        <v>1104</v>
      </c>
      <c r="E246" s="1" t="s">
        <v>213</v>
      </c>
      <c r="F246" s="1" t="s">
        <v>31</v>
      </c>
      <c r="G246" s="1" t="s">
        <v>1105</v>
      </c>
      <c r="H246" s="1" t="s">
        <v>647</v>
      </c>
      <c r="I246" s="1" t="s">
        <v>34</v>
      </c>
      <c r="J246" s="1" t="s">
        <v>64</v>
      </c>
      <c r="K246" s="1" t="s">
        <v>82</v>
      </c>
      <c r="L246" s="1">
        <v>15</v>
      </c>
      <c r="M246" s="15" t="s">
        <v>1106</v>
      </c>
      <c r="N246" s="2">
        <v>45033</v>
      </c>
      <c r="O246" s="16">
        <v>20232110082421</v>
      </c>
      <c r="P246" s="4">
        <v>45043</v>
      </c>
      <c r="Q246" s="3">
        <f t="shared" si="3"/>
        <v>8</v>
      </c>
      <c r="R246" s="3">
        <f>NETWORKDAYS(N246,P246,AL246:AO246:AP246:AQ246:AR246:AS246:AT246:AU246:AV246:AW246:AX246:AY246)</f>
        <v>9</v>
      </c>
      <c r="S246" s="24" t="s">
        <v>50</v>
      </c>
      <c r="T246" s="1" t="s">
        <v>1107</v>
      </c>
      <c r="U246" s="2">
        <v>45131</v>
      </c>
      <c r="V246" s="1" t="s">
        <v>40</v>
      </c>
      <c r="W246" s="1" t="s">
        <v>41</v>
      </c>
      <c r="X246" s="1" t="s">
        <v>42</v>
      </c>
      <c r="Y246" s="1"/>
      <c r="AL246" s="10">
        <v>44935</v>
      </c>
      <c r="AM246" s="10">
        <v>45005</v>
      </c>
      <c r="AN246" s="10">
        <v>45022</v>
      </c>
      <c r="AO246" s="10">
        <v>45023</v>
      </c>
      <c r="AP246" s="10">
        <v>45047</v>
      </c>
      <c r="AQ246" s="10">
        <v>45068</v>
      </c>
      <c r="AR246" s="10">
        <v>45089</v>
      </c>
      <c r="AS246" s="10">
        <v>45096</v>
      </c>
      <c r="AT246" s="10">
        <v>45110</v>
      </c>
      <c r="AU246" s="10">
        <v>45127</v>
      </c>
      <c r="AV246" s="10">
        <v>45145</v>
      </c>
      <c r="AW246" s="10">
        <v>45159</v>
      </c>
      <c r="AX246" s="10">
        <v>45215</v>
      </c>
      <c r="AY246" s="10">
        <v>45236</v>
      </c>
    </row>
    <row r="247" spans="1:51" ht="45" hidden="1" x14ac:dyDescent="0.25">
      <c r="A247" s="1" t="s">
        <v>26</v>
      </c>
      <c r="B247" s="1" t="s">
        <v>27</v>
      </c>
      <c r="C247" s="1" t="s">
        <v>85</v>
      </c>
      <c r="D247" s="1" t="s">
        <v>1108</v>
      </c>
      <c r="E247" s="1" t="s">
        <v>53</v>
      </c>
      <c r="F247" s="1" t="s">
        <v>31</v>
      </c>
      <c r="G247" s="1" t="s">
        <v>1109</v>
      </c>
      <c r="H247" s="1" t="s">
        <v>997</v>
      </c>
      <c r="I247" s="1" t="s">
        <v>34</v>
      </c>
      <c r="J247" s="1" t="s">
        <v>48</v>
      </c>
      <c r="K247" s="1" t="s">
        <v>55</v>
      </c>
      <c r="L247" s="1">
        <v>15</v>
      </c>
      <c r="M247" s="15" t="s">
        <v>1110</v>
      </c>
      <c r="N247" s="2">
        <v>45033</v>
      </c>
      <c r="O247" s="16">
        <v>20232110083051</v>
      </c>
      <c r="P247" s="4">
        <v>45049</v>
      </c>
      <c r="Q247" s="3">
        <f t="shared" si="3"/>
        <v>11</v>
      </c>
      <c r="R247" s="3">
        <f>NETWORKDAYS(N247,P247,AL247:AO247:AP247:AQ247:AR247:AS247:AT247:AU247:AV247:AW247:AX247:AY247)</f>
        <v>12</v>
      </c>
      <c r="S247" s="24" t="s">
        <v>50</v>
      </c>
      <c r="T247" s="1" t="s">
        <v>1111</v>
      </c>
      <c r="U247" s="2">
        <v>45049</v>
      </c>
      <c r="V247" s="1" t="s">
        <v>40</v>
      </c>
      <c r="W247" s="1" t="s">
        <v>41</v>
      </c>
      <c r="X247" s="1" t="s">
        <v>42</v>
      </c>
      <c r="Y247" s="1"/>
      <c r="AL247" s="10">
        <v>44935</v>
      </c>
      <c r="AM247" s="10">
        <v>45005</v>
      </c>
      <c r="AN247" s="10">
        <v>45022</v>
      </c>
      <c r="AO247" s="10">
        <v>45023</v>
      </c>
      <c r="AP247" s="10">
        <v>45047</v>
      </c>
      <c r="AQ247" s="10">
        <v>45068</v>
      </c>
      <c r="AR247" s="10">
        <v>45089</v>
      </c>
      <c r="AS247" s="10">
        <v>45096</v>
      </c>
      <c r="AT247" s="10">
        <v>45110</v>
      </c>
      <c r="AU247" s="10">
        <v>45127</v>
      </c>
      <c r="AV247" s="10">
        <v>45145</v>
      </c>
      <c r="AW247" s="10">
        <v>45159</v>
      </c>
      <c r="AX247" s="10">
        <v>45215</v>
      </c>
      <c r="AY247" s="10">
        <v>45236</v>
      </c>
    </row>
    <row r="248" spans="1:51" ht="45" hidden="1" x14ac:dyDescent="0.25">
      <c r="A248" s="1" t="s">
        <v>26</v>
      </c>
      <c r="B248" s="1" t="s">
        <v>27</v>
      </c>
      <c r="C248" s="1" t="s">
        <v>85</v>
      </c>
      <c r="D248" s="1" t="s">
        <v>1112</v>
      </c>
      <c r="E248" s="1" t="s">
        <v>53</v>
      </c>
      <c r="F248" s="1" t="s">
        <v>68</v>
      </c>
      <c r="G248" s="1" t="s">
        <v>1035</v>
      </c>
      <c r="H248" s="1" t="s">
        <v>1002</v>
      </c>
      <c r="I248" s="1" t="s">
        <v>34</v>
      </c>
      <c r="J248" s="1" t="s">
        <v>252</v>
      </c>
      <c r="K248" s="1" t="s">
        <v>108</v>
      </c>
      <c r="L248" s="1">
        <v>10</v>
      </c>
      <c r="M248" s="15" t="s">
        <v>1113</v>
      </c>
      <c r="N248" s="2">
        <v>45033</v>
      </c>
      <c r="O248" s="16">
        <v>20231000091871</v>
      </c>
      <c r="P248" s="4">
        <v>45132</v>
      </c>
      <c r="Q248" s="3">
        <f t="shared" si="3"/>
        <v>65</v>
      </c>
      <c r="R248" s="3">
        <f>NETWORKDAYS(N248,P248,AL248:AO248:AP248:AQ248:AR248:AS248:AT248:AU248:AV248:AW248:AX248:AY248)</f>
        <v>66</v>
      </c>
      <c r="S248" s="23" t="s">
        <v>38</v>
      </c>
      <c r="T248" s="1" t="s">
        <v>1114</v>
      </c>
      <c r="U248" s="2">
        <v>45132</v>
      </c>
      <c r="V248" s="1" t="s">
        <v>40</v>
      </c>
      <c r="W248" s="1" t="s">
        <v>41</v>
      </c>
      <c r="X248" s="1" t="s">
        <v>42</v>
      </c>
      <c r="Y248" s="1" t="s">
        <v>42</v>
      </c>
      <c r="AL248" s="10">
        <v>44935</v>
      </c>
      <c r="AM248" s="10">
        <v>45005</v>
      </c>
      <c r="AN248" s="10">
        <v>45022</v>
      </c>
      <c r="AO248" s="10">
        <v>45023</v>
      </c>
      <c r="AP248" s="10">
        <v>45047</v>
      </c>
      <c r="AQ248" s="10">
        <v>45068</v>
      </c>
      <c r="AR248" s="10">
        <v>45089</v>
      </c>
      <c r="AS248" s="10">
        <v>45096</v>
      </c>
      <c r="AT248" s="10">
        <v>45110</v>
      </c>
      <c r="AU248" s="10">
        <v>45127</v>
      </c>
      <c r="AV248" s="10">
        <v>45145</v>
      </c>
      <c r="AW248" s="10">
        <v>45159</v>
      </c>
      <c r="AX248" s="10">
        <v>45215</v>
      </c>
      <c r="AY248" s="10">
        <v>45236</v>
      </c>
    </row>
    <row r="249" spans="1:51" ht="45" hidden="1" x14ac:dyDescent="0.25">
      <c r="A249" s="1" t="s">
        <v>26</v>
      </c>
      <c r="B249" s="1" t="s">
        <v>27</v>
      </c>
      <c r="C249" s="1" t="s">
        <v>95</v>
      </c>
      <c r="D249" s="1" t="s">
        <v>1115</v>
      </c>
      <c r="E249" s="1" t="s">
        <v>80</v>
      </c>
      <c r="F249" s="1" t="s">
        <v>68</v>
      </c>
      <c r="G249" s="1" t="s">
        <v>1116</v>
      </c>
      <c r="H249" s="1" t="s">
        <v>1002</v>
      </c>
      <c r="I249" s="1" t="s">
        <v>34</v>
      </c>
      <c r="J249" s="1" t="s">
        <v>252</v>
      </c>
      <c r="K249" s="1" t="s">
        <v>108</v>
      </c>
      <c r="L249" s="1">
        <v>10</v>
      </c>
      <c r="M249" s="15" t="s">
        <v>1117</v>
      </c>
      <c r="N249" s="2">
        <v>45033</v>
      </c>
      <c r="O249" s="16" t="s">
        <v>1118</v>
      </c>
      <c r="P249" s="4">
        <v>45043</v>
      </c>
      <c r="Q249" s="3">
        <f t="shared" si="3"/>
        <v>8</v>
      </c>
      <c r="R249" s="3">
        <f>NETWORKDAYS(N249,P249,AL249:AO249:AP249:AQ249:AR249:AS249:AT249:AU249:AV249:AW249:AX249:AY249)</f>
        <v>9</v>
      </c>
      <c r="S249" s="26" t="s">
        <v>50</v>
      </c>
      <c r="T249" s="1" t="s">
        <v>1119</v>
      </c>
      <c r="U249" s="2">
        <v>45132</v>
      </c>
      <c r="V249" s="1" t="s">
        <v>40</v>
      </c>
      <c r="W249" s="1" t="s">
        <v>41</v>
      </c>
      <c r="X249" s="1" t="s">
        <v>42</v>
      </c>
      <c r="Y249" s="1" t="s">
        <v>42</v>
      </c>
      <c r="AL249" s="10">
        <v>44935</v>
      </c>
      <c r="AM249" s="10">
        <v>45005</v>
      </c>
      <c r="AN249" s="10">
        <v>45022</v>
      </c>
      <c r="AO249" s="10">
        <v>45023</v>
      </c>
      <c r="AP249" s="10">
        <v>45047</v>
      </c>
      <c r="AQ249" s="10">
        <v>45068</v>
      </c>
      <c r="AR249" s="10">
        <v>45089</v>
      </c>
      <c r="AS249" s="10">
        <v>45096</v>
      </c>
      <c r="AT249" s="10">
        <v>45110</v>
      </c>
      <c r="AU249" s="10">
        <v>45127</v>
      </c>
      <c r="AV249" s="10">
        <v>45145</v>
      </c>
      <c r="AW249" s="10">
        <v>45159</v>
      </c>
      <c r="AX249" s="10">
        <v>45215</v>
      </c>
      <c r="AY249" s="10">
        <v>45236</v>
      </c>
    </row>
    <row r="250" spans="1:51" ht="45" hidden="1" x14ac:dyDescent="0.25">
      <c r="A250" s="1" t="s">
        <v>26</v>
      </c>
      <c r="B250" s="1" t="s">
        <v>27</v>
      </c>
      <c r="C250" s="1" t="s">
        <v>85</v>
      </c>
      <c r="D250" s="1" t="s">
        <v>1120</v>
      </c>
      <c r="E250" s="1" t="s">
        <v>213</v>
      </c>
      <c r="F250" s="1" t="s">
        <v>31</v>
      </c>
      <c r="G250" s="1" t="s">
        <v>1121</v>
      </c>
      <c r="H250" s="1" t="s">
        <v>380</v>
      </c>
      <c r="I250" s="1" t="s">
        <v>34</v>
      </c>
      <c r="J250" s="1" t="s">
        <v>48</v>
      </c>
      <c r="K250" s="1" t="s">
        <v>55</v>
      </c>
      <c r="L250" s="1">
        <v>15</v>
      </c>
      <c r="M250" s="15" t="s">
        <v>1122</v>
      </c>
      <c r="N250" s="2">
        <v>45033</v>
      </c>
      <c r="O250" s="16">
        <v>20232110083011</v>
      </c>
      <c r="P250" s="4">
        <v>45043</v>
      </c>
      <c r="Q250" s="3">
        <f t="shared" si="3"/>
        <v>8</v>
      </c>
      <c r="R250" s="3">
        <f>NETWORKDAYS(N250,P250,AL250:AO250:AP250:AQ250:AR250:AS250:AT250:AU250:AV250:AW250:AX250:AY250)</f>
        <v>9</v>
      </c>
      <c r="S250" s="24" t="s">
        <v>50</v>
      </c>
      <c r="T250" s="1" t="s">
        <v>1123</v>
      </c>
      <c r="U250" s="2">
        <v>45043</v>
      </c>
      <c r="V250" s="1" t="s">
        <v>40</v>
      </c>
      <c r="W250" s="1" t="s">
        <v>41</v>
      </c>
      <c r="X250" s="1" t="s">
        <v>42</v>
      </c>
      <c r="Y250" s="1" t="s">
        <v>42</v>
      </c>
      <c r="AL250" s="10">
        <v>44935</v>
      </c>
      <c r="AM250" s="10">
        <v>45005</v>
      </c>
      <c r="AN250" s="10">
        <v>45022</v>
      </c>
      <c r="AO250" s="10">
        <v>45023</v>
      </c>
      <c r="AP250" s="10">
        <v>45047</v>
      </c>
      <c r="AQ250" s="10">
        <v>45068</v>
      </c>
      <c r="AR250" s="10">
        <v>45089</v>
      </c>
      <c r="AS250" s="10">
        <v>45096</v>
      </c>
      <c r="AT250" s="10">
        <v>45110</v>
      </c>
      <c r="AU250" s="10">
        <v>45127</v>
      </c>
      <c r="AV250" s="10">
        <v>45145</v>
      </c>
      <c r="AW250" s="10">
        <v>45159</v>
      </c>
      <c r="AX250" s="10">
        <v>45215</v>
      </c>
      <c r="AY250" s="10">
        <v>45236</v>
      </c>
    </row>
    <row r="251" spans="1:51" ht="45" hidden="1" x14ac:dyDescent="0.25">
      <c r="A251" s="1" t="s">
        <v>26</v>
      </c>
      <c r="B251" s="1" t="s">
        <v>27</v>
      </c>
      <c r="C251" s="1" t="s">
        <v>132</v>
      </c>
      <c r="D251" s="1" t="s">
        <v>591</v>
      </c>
      <c r="E251" s="1" t="s">
        <v>269</v>
      </c>
      <c r="F251" s="1" t="s">
        <v>31</v>
      </c>
      <c r="G251" s="1" t="s">
        <v>1124</v>
      </c>
      <c r="H251" s="1" t="s">
        <v>997</v>
      </c>
      <c r="I251" s="1" t="s">
        <v>34</v>
      </c>
      <c r="J251" s="1" t="s">
        <v>48</v>
      </c>
      <c r="K251" s="1" t="s">
        <v>36</v>
      </c>
      <c r="L251" s="1">
        <v>30</v>
      </c>
      <c r="M251" s="15" t="s">
        <v>1125</v>
      </c>
      <c r="N251" s="2">
        <v>45033</v>
      </c>
      <c r="O251" s="16">
        <v>20232110084571</v>
      </c>
      <c r="P251" s="4">
        <v>45069</v>
      </c>
      <c r="Q251" s="3">
        <f t="shared" si="3"/>
        <v>24</v>
      </c>
      <c r="R251" s="3">
        <f>NETWORKDAYS(N251,P251,AL251:AO251:AP251:AQ251:AR251:AS251:AT251:AU251:AV251:AW251:AX251:AY251)</f>
        <v>25</v>
      </c>
      <c r="S251" s="24" t="s">
        <v>50</v>
      </c>
      <c r="T251" s="1" t="s">
        <v>1126</v>
      </c>
      <c r="U251" s="2">
        <v>45131</v>
      </c>
      <c r="V251" s="1" t="s">
        <v>40</v>
      </c>
      <c r="W251" s="1" t="s">
        <v>41</v>
      </c>
      <c r="X251" s="1" t="s">
        <v>42</v>
      </c>
      <c r="Y251" s="1"/>
      <c r="AL251" s="10">
        <v>44935</v>
      </c>
      <c r="AM251" s="10">
        <v>45005</v>
      </c>
      <c r="AN251" s="10">
        <v>45022</v>
      </c>
      <c r="AO251" s="10">
        <v>45023</v>
      </c>
      <c r="AP251" s="10">
        <v>45047</v>
      </c>
      <c r="AQ251" s="10">
        <v>45068</v>
      </c>
      <c r="AR251" s="10">
        <v>45089</v>
      </c>
      <c r="AS251" s="10">
        <v>45096</v>
      </c>
      <c r="AT251" s="10">
        <v>45110</v>
      </c>
      <c r="AU251" s="10">
        <v>45127</v>
      </c>
      <c r="AV251" s="10">
        <v>45145</v>
      </c>
      <c r="AW251" s="10">
        <v>45159</v>
      </c>
      <c r="AX251" s="10">
        <v>45215</v>
      </c>
      <c r="AY251" s="10">
        <v>45236</v>
      </c>
    </row>
    <row r="252" spans="1:51" ht="45" hidden="1" x14ac:dyDescent="0.25">
      <c r="A252" s="1" t="s">
        <v>26</v>
      </c>
      <c r="B252" s="1" t="s">
        <v>27</v>
      </c>
      <c r="C252" s="1" t="s">
        <v>132</v>
      </c>
      <c r="D252" s="1" t="s">
        <v>1127</v>
      </c>
      <c r="E252" s="1" t="s">
        <v>53</v>
      </c>
      <c r="F252" s="1" t="s">
        <v>310</v>
      </c>
      <c r="G252" s="1" t="s">
        <v>1128</v>
      </c>
      <c r="H252" s="1" t="s">
        <v>1015</v>
      </c>
      <c r="I252" s="1" t="s">
        <v>34</v>
      </c>
      <c r="J252" s="1" t="s">
        <v>64</v>
      </c>
      <c r="K252" s="1" t="s">
        <v>55</v>
      </c>
      <c r="L252" s="1">
        <v>15</v>
      </c>
      <c r="M252" s="15" t="s">
        <v>1129</v>
      </c>
      <c r="N252" s="2">
        <v>45036</v>
      </c>
      <c r="O252" s="16" t="s">
        <v>1130</v>
      </c>
      <c r="P252" s="4">
        <v>45043</v>
      </c>
      <c r="Q252" s="3">
        <f t="shared" si="3"/>
        <v>5</v>
      </c>
      <c r="R252" s="3">
        <f>NETWORKDAYS(N252,P252,AL252:AO252:AP252:AQ252:AR252:AS252:AT252:AU252:AV252:AW252:AX252:AY252)</f>
        <v>6</v>
      </c>
      <c r="S252" s="24" t="s">
        <v>50</v>
      </c>
      <c r="T252" s="1" t="s">
        <v>1131</v>
      </c>
      <c r="U252" s="2">
        <v>45131</v>
      </c>
      <c r="V252" s="1" t="s">
        <v>40</v>
      </c>
      <c r="W252" s="1" t="s">
        <v>41</v>
      </c>
      <c r="X252" s="1" t="s">
        <v>42</v>
      </c>
      <c r="Y252" s="1"/>
      <c r="AL252" s="10">
        <v>44935</v>
      </c>
      <c r="AM252" s="10">
        <v>45005</v>
      </c>
      <c r="AN252" s="10">
        <v>45022</v>
      </c>
      <c r="AO252" s="10">
        <v>45023</v>
      </c>
      <c r="AP252" s="10">
        <v>45047</v>
      </c>
      <c r="AQ252" s="10">
        <v>45068</v>
      </c>
      <c r="AR252" s="10">
        <v>45089</v>
      </c>
      <c r="AS252" s="10">
        <v>45096</v>
      </c>
      <c r="AT252" s="10">
        <v>45110</v>
      </c>
      <c r="AU252" s="10">
        <v>45127</v>
      </c>
      <c r="AV252" s="10">
        <v>45145</v>
      </c>
      <c r="AW252" s="10">
        <v>45159</v>
      </c>
      <c r="AX252" s="10">
        <v>45215</v>
      </c>
      <c r="AY252" s="10">
        <v>45236</v>
      </c>
    </row>
    <row r="253" spans="1:51" ht="45" hidden="1" x14ac:dyDescent="0.25">
      <c r="A253" s="1" t="s">
        <v>26</v>
      </c>
      <c r="B253" s="1" t="s">
        <v>27</v>
      </c>
      <c r="C253" s="1" t="s">
        <v>95</v>
      </c>
      <c r="D253" s="1" t="s">
        <v>1132</v>
      </c>
      <c r="E253" s="1" t="s">
        <v>80</v>
      </c>
      <c r="F253" s="1" t="s">
        <v>68</v>
      </c>
      <c r="G253" s="1" t="s">
        <v>1133</v>
      </c>
      <c r="H253" s="1" t="s">
        <v>1002</v>
      </c>
      <c r="I253" s="1" t="s">
        <v>34</v>
      </c>
      <c r="J253" s="1" t="s">
        <v>252</v>
      </c>
      <c r="K253" s="1" t="s">
        <v>108</v>
      </c>
      <c r="L253" s="1">
        <v>10</v>
      </c>
      <c r="M253" s="15" t="s">
        <v>1134</v>
      </c>
      <c r="N253" s="2">
        <v>45036</v>
      </c>
      <c r="O253" s="16">
        <v>20231000083121</v>
      </c>
      <c r="P253" s="4">
        <v>45043</v>
      </c>
      <c r="Q253" s="3">
        <f t="shared" si="3"/>
        <v>5</v>
      </c>
      <c r="R253" s="3">
        <f>NETWORKDAYS(N253,P253,AL253:AO253:AP253:AQ253:AR253:AS253:AT253:AU253:AV253:AW253:AX253:AY253)</f>
        <v>6</v>
      </c>
      <c r="S253" s="24" t="s">
        <v>50</v>
      </c>
      <c r="T253" s="1" t="s">
        <v>1135</v>
      </c>
      <c r="U253" s="2">
        <v>45132</v>
      </c>
      <c r="V253" s="1" t="s">
        <v>40</v>
      </c>
      <c r="W253" s="1" t="s">
        <v>41</v>
      </c>
      <c r="X253" s="1" t="s">
        <v>42</v>
      </c>
      <c r="Y253" s="1" t="s">
        <v>42</v>
      </c>
      <c r="AL253" s="10">
        <v>44935</v>
      </c>
      <c r="AM253" s="10">
        <v>45005</v>
      </c>
      <c r="AN253" s="10">
        <v>45022</v>
      </c>
      <c r="AO253" s="10">
        <v>45023</v>
      </c>
      <c r="AP253" s="10">
        <v>45047</v>
      </c>
      <c r="AQ253" s="10">
        <v>45068</v>
      </c>
      <c r="AR253" s="10">
        <v>45089</v>
      </c>
      <c r="AS253" s="10">
        <v>45096</v>
      </c>
      <c r="AT253" s="10">
        <v>45110</v>
      </c>
      <c r="AU253" s="10">
        <v>45127</v>
      </c>
      <c r="AV253" s="10">
        <v>45145</v>
      </c>
      <c r="AW253" s="10">
        <v>45159</v>
      </c>
      <c r="AX253" s="10">
        <v>45215</v>
      </c>
      <c r="AY253" s="10">
        <v>45236</v>
      </c>
    </row>
    <row r="254" spans="1:51" ht="45" hidden="1" x14ac:dyDescent="0.25">
      <c r="A254" s="1" t="s">
        <v>26</v>
      </c>
      <c r="B254" s="1" t="s">
        <v>27</v>
      </c>
      <c r="C254" s="1" t="s">
        <v>389</v>
      </c>
      <c r="D254" s="1" t="s">
        <v>1136</v>
      </c>
      <c r="E254" s="1" t="s">
        <v>53</v>
      </c>
      <c r="F254" s="1" t="s">
        <v>31</v>
      </c>
      <c r="G254" s="1" t="s">
        <v>1137</v>
      </c>
      <c r="H254" s="1" t="s">
        <v>1138</v>
      </c>
      <c r="I254" s="1" t="s">
        <v>34</v>
      </c>
      <c r="J254" s="1" t="s">
        <v>1139</v>
      </c>
      <c r="K254" s="1" t="s">
        <v>55</v>
      </c>
      <c r="L254" s="1">
        <v>15</v>
      </c>
      <c r="M254" s="15" t="s">
        <v>1140</v>
      </c>
      <c r="N254" s="2">
        <v>45036</v>
      </c>
      <c r="O254" s="16"/>
      <c r="P254" s="4">
        <v>45077</v>
      </c>
      <c r="Q254" s="3">
        <f t="shared" si="3"/>
        <v>27</v>
      </c>
      <c r="R254" s="3">
        <f>NETWORKDAYS(N254,P254,AL254:AO254:AP254:AQ254:AR254:AS254:AT254:AU254:AV254:AW254:AX254:AY254)</f>
        <v>28</v>
      </c>
      <c r="S254" s="25" t="s">
        <v>139</v>
      </c>
      <c r="T254" s="1"/>
      <c r="U254" s="2"/>
      <c r="V254" s="1"/>
      <c r="W254" s="1"/>
      <c r="X254" s="1"/>
      <c r="Y254" s="1"/>
      <c r="AL254" s="10">
        <v>44935</v>
      </c>
      <c r="AM254" s="10">
        <v>45005</v>
      </c>
      <c r="AN254" s="10">
        <v>45022</v>
      </c>
      <c r="AO254" s="10">
        <v>45023</v>
      </c>
      <c r="AP254" s="10">
        <v>45047</v>
      </c>
      <c r="AQ254" s="10">
        <v>45068</v>
      </c>
      <c r="AR254" s="10">
        <v>45089</v>
      </c>
      <c r="AS254" s="10">
        <v>45096</v>
      </c>
      <c r="AT254" s="10">
        <v>45110</v>
      </c>
      <c r="AU254" s="10">
        <v>45127</v>
      </c>
      <c r="AV254" s="10">
        <v>45145</v>
      </c>
      <c r="AW254" s="10">
        <v>45159</v>
      </c>
      <c r="AX254" s="10">
        <v>45215</v>
      </c>
      <c r="AY254" s="10">
        <v>45236</v>
      </c>
    </row>
    <row r="255" spans="1:51" ht="45" hidden="1" x14ac:dyDescent="0.25">
      <c r="A255" s="1" t="s">
        <v>26</v>
      </c>
      <c r="B255" s="1" t="s">
        <v>27</v>
      </c>
      <c r="C255" s="1" t="s">
        <v>60</v>
      </c>
      <c r="D255" s="1" t="s">
        <v>573</v>
      </c>
      <c r="E255" s="1" t="s">
        <v>80</v>
      </c>
      <c r="F255" s="1" t="s">
        <v>31</v>
      </c>
      <c r="G255" s="1" t="s">
        <v>1141</v>
      </c>
      <c r="H255" s="1" t="s">
        <v>997</v>
      </c>
      <c r="I255" s="1" t="s">
        <v>34</v>
      </c>
      <c r="J255" s="1" t="s">
        <v>48</v>
      </c>
      <c r="K255" s="1" t="s">
        <v>36</v>
      </c>
      <c r="L255" s="1">
        <v>30</v>
      </c>
      <c r="M255" s="15" t="s">
        <v>1142</v>
      </c>
      <c r="N255" s="2">
        <v>45036</v>
      </c>
      <c r="O255" s="16">
        <v>20232110084581</v>
      </c>
      <c r="P255" s="4">
        <v>45069</v>
      </c>
      <c r="Q255" s="3">
        <f t="shared" si="3"/>
        <v>21</v>
      </c>
      <c r="R255" s="3">
        <f>NETWORKDAYS(N255,P255,AL255:AO255:AP255:AQ255:AR255:AS255:AT255:AU255:AV255:AW255:AX255:AY255)</f>
        <v>22</v>
      </c>
      <c r="S255" s="24" t="s">
        <v>50</v>
      </c>
      <c r="T255" s="1" t="s">
        <v>1143</v>
      </c>
      <c r="U255" s="2">
        <v>45131</v>
      </c>
      <c r="V255" s="1" t="s">
        <v>40</v>
      </c>
      <c r="W255" s="1" t="s">
        <v>41</v>
      </c>
      <c r="X255" s="1" t="s">
        <v>42</v>
      </c>
      <c r="Y255" s="1"/>
      <c r="AL255" s="10">
        <v>44935</v>
      </c>
      <c r="AM255" s="10">
        <v>45005</v>
      </c>
      <c r="AN255" s="10">
        <v>45022</v>
      </c>
      <c r="AO255" s="10">
        <v>45023</v>
      </c>
      <c r="AP255" s="10">
        <v>45047</v>
      </c>
      <c r="AQ255" s="10">
        <v>45068</v>
      </c>
      <c r="AR255" s="10">
        <v>45089</v>
      </c>
      <c r="AS255" s="10">
        <v>45096</v>
      </c>
      <c r="AT255" s="10">
        <v>45110</v>
      </c>
      <c r="AU255" s="10">
        <v>45127</v>
      </c>
      <c r="AV255" s="10">
        <v>45145</v>
      </c>
      <c r="AW255" s="10">
        <v>45159</v>
      </c>
      <c r="AX255" s="10">
        <v>45215</v>
      </c>
      <c r="AY255" s="10">
        <v>45236</v>
      </c>
    </row>
    <row r="256" spans="1:51" ht="78.75" hidden="1" x14ac:dyDescent="0.25">
      <c r="A256" s="1" t="s">
        <v>26</v>
      </c>
      <c r="B256" s="1" t="s">
        <v>27</v>
      </c>
      <c r="C256" s="1" t="s">
        <v>85</v>
      </c>
      <c r="D256" s="1" t="s">
        <v>1144</v>
      </c>
      <c r="E256" s="1" t="s">
        <v>213</v>
      </c>
      <c r="F256" s="1" t="s">
        <v>68</v>
      </c>
      <c r="G256" s="1" t="s">
        <v>1145</v>
      </c>
      <c r="H256" s="1" t="s">
        <v>154</v>
      </c>
      <c r="I256" s="1" t="s">
        <v>90</v>
      </c>
      <c r="J256" s="1" t="s">
        <v>91</v>
      </c>
      <c r="K256" s="1" t="s">
        <v>55</v>
      </c>
      <c r="L256" s="3">
        <v>15</v>
      </c>
      <c r="M256" s="15" t="s">
        <v>1146</v>
      </c>
      <c r="N256" s="2">
        <v>45036</v>
      </c>
      <c r="O256" s="16"/>
      <c r="P256" s="4">
        <v>45077</v>
      </c>
      <c r="Q256" s="3">
        <f t="shared" si="3"/>
        <v>27</v>
      </c>
      <c r="R256" s="3">
        <f>NETWORKDAYS(N256,P256,AL256:AO256:AP256:AQ256:AR256:AS256:AT256:AU256:AV256:AW256:AX256:AY256)</f>
        <v>28</v>
      </c>
      <c r="S256" s="25" t="s">
        <v>139</v>
      </c>
      <c r="T256" s="1"/>
      <c r="U256" s="2"/>
      <c r="V256" s="1"/>
      <c r="W256" s="1"/>
      <c r="X256" s="1"/>
      <c r="Y256" s="1"/>
      <c r="AL256" s="10">
        <v>44935</v>
      </c>
      <c r="AM256" s="10">
        <v>45005</v>
      </c>
      <c r="AN256" s="10">
        <v>45022</v>
      </c>
      <c r="AO256" s="10">
        <v>45023</v>
      </c>
      <c r="AP256" s="10">
        <v>45047</v>
      </c>
      <c r="AQ256" s="10">
        <v>45068</v>
      </c>
      <c r="AR256" s="10">
        <v>45089</v>
      </c>
      <c r="AS256" s="10">
        <v>45096</v>
      </c>
      <c r="AT256" s="10">
        <v>45110</v>
      </c>
      <c r="AU256" s="10">
        <v>45127</v>
      </c>
      <c r="AV256" s="10">
        <v>45145</v>
      </c>
      <c r="AW256" s="10">
        <v>45159</v>
      </c>
      <c r="AX256" s="10">
        <v>45215</v>
      </c>
      <c r="AY256" s="10">
        <v>45236</v>
      </c>
    </row>
    <row r="257" spans="1:51" ht="45" hidden="1" x14ac:dyDescent="0.25">
      <c r="A257" s="1" t="s">
        <v>26</v>
      </c>
      <c r="B257" s="1" t="s">
        <v>27</v>
      </c>
      <c r="C257" s="1" t="s">
        <v>85</v>
      </c>
      <c r="D257" s="1" t="s">
        <v>1120</v>
      </c>
      <c r="E257" s="1" t="s">
        <v>213</v>
      </c>
      <c r="F257" s="1" t="s">
        <v>31</v>
      </c>
      <c r="G257" s="1" t="s">
        <v>1121</v>
      </c>
      <c r="H257" s="1" t="s">
        <v>997</v>
      </c>
      <c r="I257" s="1" t="s">
        <v>34</v>
      </c>
      <c r="J257" s="1" t="s">
        <v>48</v>
      </c>
      <c r="K257" s="1" t="s">
        <v>36</v>
      </c>
      <c r="L257" s="1">
        <v>30</v>
      </c>
      <c r="M257" s="15" t="s">
        <v>1147</v>
      </c>
      <c r="N257" s="2">
        <v>45036</v>
      </c>
      <c r="O257" s="16">
        <v>20232110084591</v>
      </c>
      <c r="P257" s="4">
        <v>45069</v>
      </c>
      <c r="Q257" s="3">
        <f t="shared" si="3"/>
        <v>21</v>
      </c>
      <c r="R257" s="3">
        <f>NETWORKDAYS(N257,P257,AL257:AO257:AP257:AQ257:AR257:AS257:AT257:AU257:AV257:AW257:AX257:AY257)</f>
        <v>22</v>
      </c>
      <c r="S257" s="24" t="s">
        <v>50</v>
      </c>
      <c r="T257" s="1" t="s">
        <v>1148</v>
      </c>
      <c r="U257" s="2">
        <v>45131</v>
      </c>
      <c r="V257" s="1" t="s">
        <v>40</v>
      </c>
      <c r="W257" s="1" t="s">
        <v>41</v>
      </c>
      <c r="X257" s="1" t="s">
        <v>42</v>
      </c>
      <c r="Y257" s="1"/>
      <c r="AL257" s="10">
        <v>44935</v>
      </c>
      <c r="AM257" s="10">
        <v>45005</v>
      </c>
      <c r="AN257" s="10">
        <v>45022</v>
      </c>
      <c r="AO257" s="10">
        <v>45023</v>
      </c>
      <c r="AP257" s="10">
        <v>45047</v>
      </c>
      <c r="AQ257" s="10">
        <v>45068</v>
      </c>
      <c r="AR257" s="10">
        <v>45089</v>
      </c>
      <c r="AS257" s="10">
        <v>45096</v>
      </c>
      <c r="AT257" s="10">
        <v>45110</v>
      </c>
      <c r="AU257" s="10">
        <v>45127</v>
      </c>
      <c r="AV257" s="10">
        <v>45145</v>
      </c>
      <c r="AW257" s="10">
        <v>45159</v>
      </c>
      <c r="AX257" s="10">
        <v>45215</v>
      </c>
      <c r="AY257" s="10">
        <v>45236</v>
      </c>
    </row>
    <row r="258" spans="1:51" ht="45" hidden="1" x14ac:dyDescent="0.25">
      <c r="A258" s="1" t="s">
        <v>26</v>
      </c>
      <c r="B258" s="1" t="s">
        <v>27</v>
      </c>
      <c r="C258" s="1" t="s">
        <v>112</v>
      </c>
      <c r="D258" s="1" t="s">
        <v>1149</v>
      </c>
      <c r="E258" s="1" t="s">
        <v>269</v>
      </c>
      <c r="F258" s="1" t="s">
        <v>75</v>
      </c>
      <c r="G258" s="1" t="s">
        <v>1150</v>
      </c>
      <c r="H258" s="1" t="s">
        <v>1151</v>
      </c>
      <c r="I258" s="1" t="s">
        <v>34</v>
      </c>
      <c r="J258" s="1" t="s">
        <v>64</v>
      </c>
      <c r="K258" s="1" t="s">
        <v>55</v>
      </c>
      <c r="L258" s="1">
        <v>15</v>
      </c>
      <c r="M258" s="15" t="s">
        <v>1152</v>
      </c>
      <c r="N258" s="2">
        <v>45037</v>
      </c>
      <c r="O258" s="16" t="s">
        <v>42</v>
      </c>
      <c r="P258" s="4">
        <v>45040</v>
      </c>
      <c r="Q258" s="3">
        <f t="shared" si="3"/>
        <v>1</v>
      </c>
      <c r="R258" s="3">
        <f>NETWORKDAYS(N258,P258,AL258:AO258:AP258:AQ258:AR258:AS258:AT258:AU258:AV258:AW258:AX258:AY258)</f>
        <v>2</v>
      </c>
      <c r="S258" s="24" t="s">
        <v>50</v>
      </c>
      <c r="T258" s="1" t="s">
        <v>1153</v>
      </c>
      <c r="U258" s="2" t="s">
        <v>42</v>
      </c>
      <c r="V258" s="1" t="s">
        <v>42</v>
      </c>
      <c r="W258" s="1" t="s">
        <v>42</v>
      </c>
      <c r="X258" s="1" t="s">
        <v>42</v>
      </c>
      <c r="Y258" s="1" t="s">
        <v>1154</v>
      </c>
      <c r="AL258" s="10">
        <v>44935</v>
      </c>
      <c r="AM258" s="10">
        <v>45005</v>
      </c>
      <c r="AN258" s="10">
        <v>45022</v>
      </c>
      <c r="AO258" s="10">
        <v>45023</v>
      </c>
      <c r="AP258" s="10">
        <v>45047</v>
      </c>
      <c r="AQ258" s="10">
        <v>45068</v>
      </c>
      <c r="AR258" s="10">
        <v>45089</v>
      </c>
      <c r="AS258" s="10">
        <v>45096</v>
      </c>
      <c r="AT258" s="10">
        <v>45110</v>
      </c>
      <c r="AU258" s="10">
        <v>45127</v>
      </c>
      <c r="AV258" s="10">
        <v>45145</v>
      </c>
      <c r="AW258" s="10">
        <v>45159</v>
      </c>
      <c r="AX258" s="10">
        <v>45215</v>
      </c>
      <c r="AY258" s="10">
        <v>45236</v>
      </c>
    </row>
    <row r="259" spans="1:51" ht="45" hidden="1" x14ac:dyDescent="0.25">
      <c r="A259" s="1" t="s">
        <v>26</v>
      </c>
      <c r="B259" s="1" t="s">
        <v>27</v>
      </c>
      <c r="C259" s="1" t="s">
        <v>73</v>
      </c>
      <c r="D259" s="1" t="s">
        <v>1155</v>
      </c>
      <c r="E259" s="1" t="s">
        <v>269</v>
      </c>
      <c r="F259" s="1" t="s">
        <v>622</v>
      </c>
      <c r="G259" s="1" t="s">
        <v>1156</v>
      </c>
      <c r="H259" s="1" t="s">
        <v>346</v>
      </c>
      <c r="I259" s="1" t="s">
        <v>34</v>
      </c>
      <c r="J259" s="1" t="s">
        <v>129</v>
      </c>
      <c r="K259" s="1" t="s">
        <v>36</v>
      </c>
      <c r="L259" s="1">
        <v>30</v>
      </c>
      <c r="M259" s="15" t="s">
        <v>1157</v>
      </c>
      <c r="N259" s="2">
        <v>45037</v>
      </c>
      <c r="O259" s="16">
        <v>20232140087331</v>
      </c>
      <c r="P259" s="4">
        <v>45077</v>
      </c>
      <c r="Q259" s="3">
        <f t="shared" ref="Q259:Q322" si="4">R259-1</f>
        <v>26</v>
      </c>
      <c r="R259" s="3">
        <f>NETWORKDAYS(N259,P259,AL259:AO259:AP259:AQ259:AR259:AS259:AT259:AU259:AV259:AW259:AX259:AY259)</f>
        <v>27</v>
      </c>
      <c r="S259" s="23" t="s">
        <v>38</v>
      </c>
      <c r="T259" s="1" t="s">
        <v>1158</v>
      </c>
      <c r="U259" s="2" t="s">
        <v>42</v>
      </c>
      <c r="V259" s="1" t="s">
        <v>58</v>
      </c>
      <c r="W259" s="1" t="s">
        <v>42</v>
      </c>
      <c r="X259" s="1" t="s">
        <v>42</v>
      </c>
      <c r="Y259" s="1" t="s">
        <v>177</v>
      </c>
      <c r="AL259" s="10">
        <v>44935</v>
      </c>
      <c r="AM259" s="10">
        <v>45005</v>
      </c>
      <c r="AN259" s="10">
        <v>45022</v>
      </c>
      <c r="AO259" s="10">
        <v>45023</v>
      </c>
      <c r="AP259" s="10">
        <v>45047</v>
      </c>
      <c r="AQ259" s="10">
        <v>45068</v>
      </c>
      <c r="AR259" s="10">
        <v>45089</v>
      </c>
      <c r="AS259" s="10">
        <v>45096</v>
      </c>
      <c r="AT259" s="10">
        <v>45110</v>
      </c>
      <c r="AU259" s="10">
        <v>45127</v>
      </c>
      <c r="AV259" s="10">
        <v>45145</v>
      </c>
      <c r="AW259" s="10">
        <v>45159</v>
      </c>
      <c r="AX259" s="10">
        <v>45215</v>
      </c>
      <c r="AY259" s="10">
        <v>45236</v>
      </c>
    </row>
    <row r="260" spans="1:51" ht="45" hidden="1" x14ac:dyDescent="0.25">
      <c r="A260" s="1" t="s">
        <v>26</v>
      </c>
      <c r="B260" s="1" t="s">
        <v>27</v>
      </c>
      <c r="C260" s="1" t="s">
        <v>85</v>
      </c>
      <c r="D260" s="1" t="s">
        <v>1159</v>
      </c>
      <c r="E260" s="1" t="s">
        <v>578</v>
      </c>
      <c r="F260" s="1" t="s">
        <v>68</v>
      </c>
      <c r="G260" s="1" t="s">
        <v>1160</v>
      </c>
      <c r="H260" s="1" t="s">
        <v>154</v>
      </c>
      <c r="I260" s="1" t="s">
        <v>90</v>
      </c>
      <c r="J260" s="1" t="s">
        <v>91</v>
      </c>
      <c r="K260" s="1" t="s">
        <v>92</v>
      </c>
      <c r="L260" s="1">
        <v>10</v>
      </c>
      <c r="M260" s="15" t="s">
        <v>1161</v>
      </c>
      <c r="N260" s="2">
        <v>45037</v>
      </c>
      <c r="O260" s="16"/>
      <c r="P260" s="4">
        <v>45077</v>
      </c>
      <c r="Q260" s="3">
        <f t="shared" si="4"/>
        <v>26</v>
      </c>
      <c r="R260" s="3">
        <f>NETWORKDAYS(N260,P260,AL260:AO260:AP260:AQ260:AR260:AS260:AT260:AU260:AV260:AW260:AX260:AY260)</f>
        <v>27</v>
      </c>
      <c r="S260" s="25" t="s">
        <v>139</v>
      </c>
      <c r="T260" s="1"/>
      <c r="U260" s="2"/>
      <c r="V260" s="1"/>
      <c r="W260" s="1"/>
      <c r="X260" s="1"/>
      <c r="Y260" s="1"/>
      <c r="AL260" s="10">
        <v>44935</v>
      </c>
      <c r="AM260" s="10">
        <v>45005</v>
      </c>
      <c r="AN260" s="10">
        <v>45022</v>
      </c>
      <c r="AO260" s="10">
        <v>45023</v>
      </c>
      <c r="AP260" s="10">
        <v>45047</v>
      </c>
      <c r="AQ260" s="10">
        <v>45068</v>
      </c>
      <c r="AR260" s="10">
        <v>45089</v>
      </c>
      <c r="AS260" s="10">
        <v>45096</v>
      </c>
      <c r="AT260" s="10">
        <v>45110</v>
      </c>
      <c r="AU260" s="10">
        <v>45127</v>
      </c>
      <c r="AV260" s="10">
        <v>45145</v>
      </c>
      <c r="AW260" s="10">
        <v>45159</v>
      </c>
      <c r="AX260" s="10">
        <v>45215</v>
      </c>
      <c r="AY260" s="10">
        <v>45236</v>
      </c>
    </row>
    <row r="261" spans="1:51" ht="67.5" hidden="1" x14ac:dyDescent="0.25">
      <c r="A261" s="1" t="s">
        <v>26</v>
      </c>
      <c r="B261" s="1" t="s">
        <v>27</v>
      </c>
      <c r="C261" s="1" t="s">
        <v>43</v>
      </c>
      <c r="D261" s="1" t="s">
        <v>1162</v>
      </c>
      <c r="E261" s="1" t="s">
        <v>53</v>
      </c>
      <c r="F261" s="1" t="s">
        <v>68</v>
      </c>
      <c r="G261" s="1" t="s">
        <v>1163</v>
      </c>
      <c r="H261" s="1" t="s">
        <v>154</v>
      </c>
      <c r="I261" s="1" t="s">
        <v>90</v>
      </c>
      <c r="J261" s="1" t="s">
        <v>91</v>
      </c>
      <c r="K261" s="1" t="s">
        <v>55</v>
      </c>
      <c r="L261" s="1">
        <v>15</v>
      </c>
      <c r="M261" s="15" t="s">
        <v>1164</v>
      </c>
      <c r="N261" s="2">
        <v>45038</v>
      </c>
      <c r="O261" s="16"/>
      <c r="P261" s="4">
        <v>45077</v>
      </c>
      <c r="Q261" s="3">
        <f t="shared" si="4"/>
        <v>25</v>
      </c>
      <c r="R261" s="3">
        <f>NETWORKDAYS(N261,P261,AL261:AO261:AP261:AQ261:AR261:AS261:AT261:AU261:AV261:AW261:AX261:AY261)</f>
        <v>26</v>
      </c>
      <c r="S261" s="25" t="s">
        <v>139</v>
      </c>
      <c r="T261" s="1"/>
      <c r="U261" s="2"/>
      <c r="V261" s="1"/>
      <c r="W261" s="1"/>
      <c r="X261" s="1"/>
      <c r="Y261" s="1"/>
      <c r="AL261" s="10">
        <v>44935</v>
      </c>
      <c r="AM261" s="10">
        <v>45005</v>
      </c>
      <c r="AN261" s="10">
        <v>45022</v>
      </c>
      <c r="AO261" s="10">
        <v>45023</v>
      </c>
      <c r="AP261" s="10">
        <v>45047</v>
      </c>
      <c r="AQ261" s="10">
        <v>45068</v>
      </c>
      <c r="AR261" s="10">
        <v>45089</v>
      </c>
      <c r="AS261" s="10">
        <v>45096</v>
      </c>
      <c r="AT261" s="10">
        <v>45110</v>
      </c>
      <c r="AU261" s="10">
        <v>45127</v>
      </c>
      <c r="AV261" s="10">
        <v>45145</v>
      </c>
      <c r="AW261" s="10">
        <v>45159</v>
      </c>
      <c r="AX261" s="10">
        <v>45215</v>
      </c>
      <c r="AY261" s="10">
        <v>45236</v>
      </c>
    </row>
    <row r="262" spans="1:51" ht="56.25" hidden="1" x14ac:dyDescent="0.25">
      <c r="A262" s="1" t="s">
        <v>26</v>
      </c>
      <c r="B262" s="1" t="s">
        <v>27</v>
      </c>
      <c r="C262" s="1" t="s">
        <v>60</v>
      </c>
      <c r="D262" s="1" t="s">
        <v>1085</v>
      </c>
      <c r="E262" s="1" t="s">
        <v>269</v>
      </c>
      <c r="F262" s="1" t="s">
        <v>31</v>
      </c>
      <c r="G262" s="1" t="s">
        <v>1165</v>
      </c>
      <c r="H262" s="1" t="s">
        <v>128</v>
      </c>
      <c r="I262" s="1" t="s">
        <v>34</v>
      </c>
      <c r="J262" s="1" t="s">
        <v>129</v>
      </c>
      <c r="K262" s="1" t="s">
        <v>36</v>
      </c>
      <c r="L262" s="1">
        <v>30</v>
      </c>
      <c r="M262" s="15" t="s">
        <v>1166</v>
      </c>
      <c r="N262" s="2">
        <v>45038</v>
      </c>
      <c r="O262" s="16" t="s">
        <v>1167</v>
      </c>
      <c r="P262" s="4">
        <v>45070</v>
      </c>
      <c r="Q262" s="3">
        <f t="shared" si="4"/>
        <v>20</v>
      </c>
      <c r="R262" s="3">
        <f>NETWORKDAYS(N262,P262,AL262:AO262:AP262:AQ262:AR262:AS262:AT262:AU262:AV262:AW262:AX262:AY262)</f>
        <v>21</v>
      </c>
      <c r="S262" s="24" t="s">
        <v>50</v>
      </c>
      <c r="T262" s="1" t="s">
        <v>1168</v>
      </c>
      <c r="U262" s="2" t="s">
        <v>42</v>
      </c>
      <c r="V262" s="1" t="s">
        <v>58</v>
      </c>
      <c r="W262" s="1" t="s">
        <v>41</v>
      </c>
      <c r="X262" s="1" t="s">
        <v>42</v>
      </c>
      <c r="Y262" s="1" t="s">
        <v>1103</v>
      </c>
      <c r="AL262" s="10">
        <v>44935</v>
      </c>
      <c r="AM262" s="10">
        <v>45005</v>
      </c>
      <c r="AN262" s="10">
        <v>45022</v>
      </c>
      <c r="AO262" s="10">
        <v>45023</v>
      </c>
      <c r="AP262" s="10">
        <v>45047</v>
      </c>
      <c r="AQ262" s="10">
        <v>45068</v>
      </c>
      <c r="AR262" s="10">
        <v>45089</v>
      </c>
      <c r="AS262" s="10">
        <v>45096</v>
      </c>
      <c r="AT262" s="10">
        <v>45110</v>
      </c>
      <c r="AU262" s="10">
        <v>45127</v>
      </c>
      <c r="AV262" s="10">
        <v>45145</v>
      </c>
      <c r="AW262" s="10">
        <v>45159</v>
      </c>
      <c r="AX262" s="10">
        <v>45215</v>
      </c>
      <c r="AY262" s="10">
        <v>45236</v>
      </c>
    </row>
    <row r="263" spans="1:51" ht="56.25" hidden="1" x14ac:dyDescent="0.25">
      <c r="A263" s="1" t="s">
        <v>26</v>
      </c>
      <c r="B263" s="1" t="s">
        <v>27</v>
      </c>
      <c r="C263" s="1" t="s">
        <v>85</v>
      </c>
      <c r="D263" s="1" t="s">
        <v>1169</v>
      </c>
      <c r="E263" s="1" t="s">
        <v>53</v>
      </c>
      <c r="F263" s="1" t="s">
        <v>68</v>
      </c>
      <c r="G263" s="1" t="s">
        <v>1170</v>
      </c>
      <c r="H263" s="1" t="s">
        <v>906</v>
      </c>
      <c r="I263" s="1" t="s">
        <v>34</v>
      </c>
      <c r="J263" s="1" t="s">
        <v>35</v>
      </c>
      <c r="K263" s="1" t="s">
        <v>55</v>
      </c>
      <c r="L263" s="1">
        <v>15</v>
      </c>
      <c r="M263" s="15" t="s">
        <v>1171</v>
      </c>
      <c r="N263" s="2">
        <v>45038</v>
      </c>
      <c r="O263" s="16">
        <v>20232130084421</v>
      </c>
      <c r="P263" s="4">
        <v>45069</v>
      </c>
      <c r="Q263" s="3">
        <f t="shared" si="4"/>
        <v>19</v>
      </c>
      <c r="R263" s="3">
        <f>NETWORKDAYS(N263,P263,AL263:AO263:AP263:AQ263:AR263:AS263:AT263:AU263:AV263:AW263:AX263:AY263)</f>
        <v>20</v>
      </c>
      <c r="S263" s="23" t="s">
        <v>38</v>
      </c>
      <c r="T263" s="1" t="s">
        <v>1172</v>
      </c>
      <c r="U263" s="2"/>
      <c r="V263" s="1"/>
      <c r="W263" s="1"/>
      <c r="X263" s="1"/>
      <c r="Y263" s="1" t="s">
        <v>1173</v>
      </c>
      <c r="AL263" s="10">
        <v>44935</v>
      </c>
      <c r="AM263" s="10">
        <v>45005</v>
      </c>
      <c r="AN263" s="10">
        <v>45022</v>
      </c>
      <c r="AO263" s="10">
        <v>45023</v>
      </c>
      <c r="AP263" s="10">
        <v>45047</v>
      </c>
      <c r="AQ263" s="10">
        <v>45068</v>
      </c>
      <c r="AR263" s="10">
        <v>45089</v>
      </c>
      <c r="AS263" s="10">
        <v>45096</v>
      </c>
      <c r="AT263" s="10">
        <v>45110</v>
      </c>
      <c r="AU263" s="10">
        <v>45127</v>
      </c>
      <c r="AV263" s="10">
        <v>45145</v>
      </c>
      <c r="AW263" s="10">
        <v>45159</v>
      </c>
      <c r="AX263" s="10">
        <v>45215</v>
      </c>
      <c r="AY263" s="10">
        <v>45236</v>
      </c>
    </row>
    <row r="264" spans="1:51" ht="45" hidden="1" x14ac:dyDescent="0.25">
      <c r="A264" s="1" t="s">
        <v>26</v>
      </c>
      <c r="B264" s="1" t="s">
        <v>27</v>
      </c>
      <c r="C264" s="1" t="s">
        <v>60</v>
      </c>
      <c r="D264" s="1" t="s">
        <v>1174</v>
      </c>
      <c r="E264" s="1" t="s">
        <v>53</v>
      </c>
      <c r="F264" s="1" t="s">
        <v>31</v>
      </c>
      <c r="G264" s="1" t="s">
        <v>1175</v>
      </c>
      <c r="H264" s="1" t="s">
        <v>1015</v>
      </c>
      <c r="I264" s="1" t="s">
        <v>34</v>
      </c>
      <c r="J264" s="1" t="s">
        <v>64</v>
      </c>
      <c r="K264" s="1" t="s">
        <v>36</v>
      </c>
      <c r="L264" s="1">
        <v>30</v>
      </c>
      <c r="M264" s="15" t="s">
        <v>1176</v>
      </c>
      <c r="N264" s="2">
        <v>45038</v>
      </c>
      <c r="O264" s="16">
        <v>20232150083191</v>
      </c>
      <c r="P264" s="4">
        <v>45055</v>
      </c>
      <c r="Q264" s="3">
        <f t="shared" si="4"/>
        <v>10</v>
      </c>
      <c r="R264" s="3">
        <f>NETWORKDAYS(N264,P264,AL264:AO264:AP264:AQ264:AR264:AS264:AT264:AU264:AV264:AW264:AX264:AY264)</f>
        <v>11</v>
      </c>
      <c r="S264" s="24" t="s">
        <v>50</v>
      </c>
      <c r="T264" s="1" t="s">
        <v>1177</v>
      </c>
      <c r="U264" s="2" t="s">
        <v>42</v>
      </c>
      <c r="V264" s="1" t="s">
        <v>58</v>
      </c>
      <c r="W264" s="1" t="s">
        <v>42</v>
      </c>
      <c r="X264" s="1" t="s">
        <v>42</v>
      </c>
      <c r="Y264" s="1" t="s">
        <v>1178</v>
      </c>
      <c r="AL264" s="10">
        <v>44935</v>
      </c>
      <c r="AM264" s="10">
        <v>45005</v>
      </c>
      <c r="AN264" s="10">
        <v>45022</v>
      </c>
      <c r="AO264" s="10">
        <v>45023</v>
      </c>
      <c r="AP264" s="10">
        <v>45047</v>
      </c>
      <c r="AQ264" s="10">
        <v>45068</v>
      </c>
      <c r="AR264" s="10">
        <v>45089</v>
      </c>
      <c r="AS264" s="10">
        <v>45096</v>
      </c>
      <c r="AT264" s="10">
        <v>45110</v>
      </c>
      <c r="AU264" s="10">
        <v>45127</v>
      </c>
      <c r="AV264" s="10">
        <v>45145</v>
      </c>
      <c r="AW264" s="10">
        <v>45159</v>
      </c>
      <c r="AX264" s="10">
        <v>45215</v>
      </c>
      <c r="AY264" s="10">
        <v>45236</v>
      </c>
    </row>
    <row r="265" spans="1:51" ht="45" hidden="1" x14ac:dyDescent="0.25">
      <c r="A265" s="1" t="s">
        <v>26</v>
      </c>
      <c r="B265" s="1" t="s">
        <v>27</v>
      </c>
      <c r="C265" s="1" t="s">
        <v>43</v>
      </c>
      <c r="D265" s="1" t="s">
        <v>1179</v>
      </c>
      <c r="E265" s="1" t="s">
        <v>80</v>
      </c>
      <c r="F265" s="1" t="s">
        <v>310</v>
      </c>
      <c r="G265" s="1" t="s">
        <v>1180</v>
      </c>
      <c r="H265" s="1" t="s">
        <v>1151</v>
      </c>
      <c r="I265" s="1" t="s">
        <v>34</v>
      </c>
      <c r="J265" s="1" t="s">
        <v>64</v>
      </c>
      <c r="K265" s="1" t="s">
        <v>183</v>
      </c>
      <c r="L265" s="1">
        <v>5</v>
      </c>
      <c r="M265" s="15" t="s">
        <v>1181</v>
      </c>
      <c r="N265" s="2">
        <v>45039</v>
      </c>
      <c r="O265" s="16">
        <v>20232150083261</v>
      </c>
      <c r="P265" s="4">
        <v>45055</v>
      </c>
      <c r="Q265" s="3">
        <f t="shared" si="4"/>
        <v>10</v>
      </c>
      <c r="R265" s="3">
        <f>NETWORKDAYS(N265,P265,AL265:AO265:AP265:AQ265:AR265:AS265:AT265:AU265:AV265:AW265:AX265:AY265)</f>
        <v>11</v>
      </c>
      <c r="S265" s="23" t="s">
        <v>38</v>
      </c>
      <c r="T265" s="1" t="s">
        <v>1182</v>
      </c>
      <c r="U265" s="2">
        <v>45131</v>
      </c>
      <c r="V265" s="1" t="s">
        <v>40</v>
      </c>
      <c r="W265" s="1" t="s">
        <v>41</v>
      </c>
      <c r="X265" s="1" t="s">
        <v>42</v>
      </c>
      <c r="Y265" s="1"/>
      <c r="AL265" s="10">
        <v>44935</v>
      </c>
      <c r="AM265" s="10">
        <v>45005</v>
      </c>
      <c r="AN265" s="10">
        <v>45022</v>
      </c>
      <c r="AO265" s="10">
        <v>45023</v>
      </c>
      <c r="AP265" s="10">
        <v>45047</v>
      </c>
      <c r="AQ265" s="10">
        <v>45068</v>
      </c>
      <c r="AR265" s="10">
        <v>45089</v>
      </c>
      <c r="AS265" s="10">
        <v>45096</v>
      </c>
      <c r="AT265" s="10">
        <v>45110</v>
      </c>
      <c r="AU265" s="10">
        <v>45127</v>
      </c>
      <c r="AV265" s="10">
        <v>45145</v>
      </c>
      <c r="AW265" s="10">
        <v>45159</v>
      </c>
      <c r="AX265" s="10">
        <v>45215</v>
      </c>
      <c r="AY265" s="10">
        <v>45236</v>
      </c>
    </row>
    <row r="266" spans="1:51" ht="45" hidden="1" x14ac:dyDescent="0.25">
      <c r="A266" s="1" t="s">
        <v>26</v>
      </c>
      <c r="B266" s="1" t="s">
        <v>27</v>
      </c>
      <c r="C266" s="1" t="s">
        <v>1183</v>
      </c>
      <c r="D266" s="1" t="s">
        <v>1184</v>
      </c>
      <c r="E266" s="1" t="s">
        <v>80</v>
      </c>
      <c r="F266" s="1" t="s">
        <v>31</v>
      </c>
      <c r="G266" s="1" t="s">
        <v>1185</v>
      </c>
      <c r="H266" s="1" t="s">
        <v>380</v>
      </c>
      <c r="I266" s="1" t="s">
        <v>34</v>
      </c>
      <c r="J266" s="1" t="s">
        <v>48</v>
      </c>
      <c r="K266" s="1" t="s">
        <v>82</v>
      </c>
      <c r="L266" s="1">
        <v>15</v>
      </c>
      <c r="M266" s="15" t="s">
        <v>1186</v>
      </c>
      <c r="N266" s="2">
        <v>45039</v>
      </c>
      <c r="O266" s="16">
        <v>20232110083001</v>
      </c>
      <c r="P266" s="4">
        <v>45043</v>
      </c>
      <c r="Q266" s="3">
        <f t="shared" si="4"/>
        <v>3</v>
      </c>
      <c r="R266" s="3">
        <f>NETWORKDAYS(N266,P266,AL266:AO266:AP266:AQ266:AR266:AS266:AT266:AU266:AV266:AW266:AX266:AY266)</f>
        <v>4</v>
      </c>
      <c r="S266" s="24" t="s">
        <v>50</v>
      </c>
      <c r="T266" s="1" t="s">
        <v>1187</v>
      </c>
      <c r="U266" s="2">
        <v>45043</v>
      </c>
      <c r="V266" s="1" t="s">
        <v>40</v>
      </c>
      <c r="W266" s="1" t="s">
        <v>41</v>
      </c>
      <c r="X266" s="1" t="s">
        <v>42</v>
      </c>
      <c r="Y266" s="1" t="s">
        <v>42</v>
      </c>
      <c r="AL266" s="10">
        <v>44935</v>
      </c>
      <c r="AM266" s="10">
        <v>45005</v>
      </c>
      <c r="AN266" s="10">
        <v>45022</v>
      </c>
      <c r="AO266" s="10">
        <v>45023</v>
      </c>
      <c r="AP266" s="10">
        <v>45047</v>
      </c>
      <c r="AQ266" s="10">
        <v>45068</v>
      </c>
      <c r="AR266" s="10">
        <v>45089</v>
      </c>
      <c r="AS266" s="10">
        <v>45096</v>
      </c>
      <c r="AT266" s="10">
        <v>45110</v>
      </c>
      <c r="AU266" s="10">
        <v>45127</v>
      </c>
      <c r="AV266" s="10">
        <v>45145</v>
      </c>
      <c r="AW266" s="10">
        <v>45159</v>
      </c>
      <c r="AX266" s="10">
        <v>45215</v>
      </c>
      <c r="AY266" s="10">
        <v>45236</v>
      </c>
    </row>
    <row r="267" spans="1:51" ht="45" hidden="1" x14ac:dyDescent="0.25">
      <c r="A267" s="1" t="s">
        <v>26</v>
      </c>
      <c r="B267" s="1" t="s">
        <v>27</v>
      </c>
      <c r="C267" s="1" t="s">
        <v>721</v>
      </c>
      <c r="D267" s="1" t="s">
        <v>1188</v>
      </c>
      <c r="E267" s="1" t="s">
        <v>53</v>
      </c>
      <c r="F267" s="1" t="s">
        <v>31</v>
      </c>
      <c r="G267" s="1" t="s">
        <v>1189</v>
      </c>
      <c r="H267" s="1" t="s">
        <v>128</v>
      </c>
      <c r="I267" s="1" t="s">
        <v>34</v>
      </c>
      <c r="J267" s="1" t="s">
        <v>129</v>
      </c>
      <c r="K267" s="1" t="s">
        <v>36</v>
      </c>
      <c r="L267" s="1">
        <v>30</v>
      </c>
      <c r="M267" s="15" t="s">
        <v>1190</v>
      </c>
      <c r="N267" s="2">
        <v>45040</v>
      </c>
      <c r="O267" s="16">
        <v>20232140086891</v>
      </c>
      <c r="P267" s="4">
        <v>45085</v>
      </c>
      <c r="Q267" s="3">
        <f t="shared" si="4"/>
        <v>31</v>
      </c>
      <c r="R267" s="3">
        <f>NETWORKDAYS(N267,P267,AL267:AO267:AP267:AQ267:AR267:AS267:AT267:AU267:AV267:AW267:AX267:AY267)</f>
        <v>32</v>
      </c>
      <c r="S267" s="23" t="s">
        <v>38</v>
      </c>
      <c r="T267" s="1" t="s">
        <v>1191</v>
      </c>
      <c r="U267" s="2">
        <v>45085</v>
      </c>
      <c r="V267" s="1" t="s">
        <v>40</v>
      </c>
      <c r="W267" s="1" t="s">
        <v>41</v>
      </c>
      <c r="X267" s="1" t="s">
        <v>42</v>
      </c>
      <c r="Y267" s="1"/>
      <c r="AL267" s="10">
        <v>44935</v>
      </c>
      <c r="AM267" s="10">
        <v>45005</v>
      </c>
      <c r="AN267" s="10">
        <v>45022</v>
      </c>
      <c r="AO267" s="10">
        <v>45023</v>
      </c>
      <c r="AP267" s="10">
        <v>45047</v>
      </c>
      <c r="AQ267" s="10">
        <v>45068</v>
      </c>
      <c r="AR267" s="10">
        <v>45089</v>
      </c>
      <c r="AS267" s="10">
        <v>45096</v>
      </c>
      <c r="AT267" s="10">
        <v>45110</v>
      </c>
      <c r="AU267" s="10">
        <v>45127</v>
      </c>
      <c r="AV267" s="10">
        <v>45145</v>
      </c>
      <c r="AW267" s="10">
        <v>45159</v>
      </c>
      <c r="AX267" s="10">
        <v>45215</v>
      </c>
      <c r="AY267" s="10">
        <v>45236</v>
      </c>
    </row>
    <row r="268" spans="1:51" ht="45" hidden="1" x14ac:dyDescent="0.25">
      <c r="A268" s="1" t="s">
        <v>26</v>
      </c>
      <c r="B268" s="1" t="s">
        <v>27</v>
      </c>
      <c r="C268" s="1" t="s">
        <v>1192</v>
      </c>
      <c r="D268" s="1" t="s">
        <v>1193</v>
      </c>
      <c r="E268" s="1" t="s">
        <v>80</v>
      </c>
      <c r="F268" s="1" t="s">
        <v>75</v>
      </c>
      <c r="G268" s="1" t="s">
        <v>1194</v>
      </c>
      <c r="H268" s="1" t="s">
        <v>1151</v>
      </c>
      <c r="I268" s="1" t="s">
        <v>34</v>
      </c>
      <c r="J268" s="1" t="s">
        <v>64</v>
      </c>
      <c r="K268" s="1" t="s">
        <v>82</v>
      </c>
      <c r="L268" s="1">
        <v>15</v>
      </c>
      <c r="M268" s="15" t="s">
        <v>1195</v>
      </c>
      <c r="N268" s="2">
        <v>45040</v>
      </c>
      <c r="O268" s="16">
        <v>20232150084311</v>
      </c>
      <c r="P268" s="4">
        <v>45069</v>
      </c>
      <c r="Q268" s="3">
        <f t="shared" si="4"/>
        <v>19</v>
      </c>
      <c r="R268" s="3">
        <f>NETWORKDAYS(N268,P268,AL268:AO268:AP268:AQ268:AR268:AS268:AT268:AU268:AV268:AW268:AX268:AY268)</f>
        <v>20</v>
      </c>
      <c r="S268" s="23" t="s">
        <v>38</v>
      </c>
      <c r="T268" s="1" t="s">
        <v>1196</v>
      </c>
      <c r="U268" s="2">
        <v>45131</v>
      </c>
      <c r="V268" s="1" t="s">
        <v>40</v>
      </c>
      <c r="W268" s="1" t="s">
        <v>41</v>
      </c>
      <c r="X268" s="1" t="s">
        <v>42</v>
      </c>
      <c r="Y268" s="1"/>
      <c r="AL268" s="10">
        <v>44935</v>
      </c>
      <c r="AM268" s="10">
        <v>45005</v>
      </c>
      <c r="AN268" s="10">
        <v>45022</v>
      </c>
      <c r="AO268" s="10">
        <v>45023</v>
      </c>
      <c r="AP268" s="10">
        <v>45047</v>
      </c>
      <c r="AQ268" s="10">
        <v>45068</v>
      </c>
      <c r="AR268" s="10">
        <v>45089</v>
      </c>
      <c r="AS268" s="10">
        <v>45096</v>
      </c>
      <c r="AT268" s="10">
        <v>45110</v>
      </c>
      <c r="AU268" s="10">
        <v>45127</v>
      </c>
      <c r="AV268" s="10">
        <v>45145</v>
      </c>
      <c r="AW268" s="10">
        <v>45159</v>
      </c>
      <c r="AX268" s="10">
        <v>45215</v>
      </c>
      <c r="AY268" s="10">
        <v>45236</v>
      </c>
    </row>
    <row r="269" spans="1:51" ht="67.5" hidden="1" x14ac:dyDescent="0.25">
      <c r="A269" s="1" t="s">
        <v>26</v>
      </c>
      <c r="B269" s="1" t="s">
        <v>27</v>
      </c>
      <c r="C269" s="1" t="s">
        <v>721</v>
      </c>
      <c r="D269" s="1" t="s">
        <v>1197</v>
      </c>
      <c r="E269" s="1" t="s">
        <v>53</v>
      </c>
      <c r="F269" s="1" t="s">
        <v>31</v>
      </c>
      <c r="G269" s="1" t="s">
        <v>1198</v>
      </c>
      <c r="H269" s="1" t="s">
        <v>70</v>
      </c>
      <c r="I269" s="1" t="s">
        <v>34</v>
      </c>
      <c r="J269" s="1" t="s">
        <v>64</v>
      </c>
      <c r="K269" s="1" t="s">
        <v>55</v>
      </c>
      <c r="L269" s="1">
        <v>15</v>
      </c>
      <c r="M269" s="15" t="s">
        <v>1199</v>
      </c>
      <c r="N269" s="2">
        <v>45040</v>
      </c>
      <c r="O269" s="16" t="s">
        <v>1200</v>
      </c>
      <c r="P269" s="4">
        <v>45055</v>
      </c>
      <c r="Q269" s="3">
        <f t="shared" si="4"/>
        <v>10</v>
      </c>
      <c r="R269" s="3">
        <f>NETWORKDAYS(N269,P269,AL269:AO269:AP269:AQ269:AR269:AS269:AT269:AU269:AV269:AW269:AX269:AY269)</f>
        <v>11</v>
      </c>
      <c r="S269" s="24" t="s">
        <v>50</v>
      </c>
      <c r="T269" s="1" t="s">
        <v>1201</v>
      </c>
      <c r="U269" s="2">
        <v>45131</v>
      </c>
      <c r="V269" s="1" t="s">
        <v>40</v>
      </c>
      <c r="W269" s="1" t="s">
        <v>41</v>
      </c>
      <c r="X269" s="1" t="s">
        <v>42</v>
      </c>
      <c r="Y269" s="1"/>
      <c r="AL269" s="10">
        <v>44935</v>
      </c>
      <c r="AM269" s="10">
        <v>45005</v>
      </c>
      <c r="AN269" s="10">
        <v>45022</v>
      </c>
      <c r="AO269" s="10">
        <v>45023</v>
      </c>
      <c r="AP269" s="10">
        <v>45047</v>
      </c>
      <c r="AQ269" s="10">
        <v>45068</v>
      </c>
      <c r="AR269" s="10">
        <v>45089</v>
      </c>
      <c r="AS269" s="10">
        <v>45096</v>
      </c>
      <c r="AT269" s="10">
        <v>45110</v>
      </c>
      <c r="AU269" s="10">
        <v>45127</v>
      </c>
      <c r="AV269" s="10">
        <v>45145</v>
      </c>
      <c r="AW269" s="10">
        <v>45159</v>
      </c>
      <c r="AX269" s="10">
        <v>45215</v>
      </c>
      <c r="AY269" s="10">
        <v>45236</v>
      </c>
    </row>
    <row r="270" spans="1:51" ht="45" hidden="1" x14ac:dyDescent="0.25">
      <c r="A270" s="1" t="s">
        <v>26</v>
      </c>
      <c r="B270" s="1" t="s">
        <v>27</v>
      </c>
      <c r="C270" s="1" t="s">
        <v>273</v>
      </c>
      <c r="D270" s="1" t="s">
        <v>1202</v>
      </c>
      <c r="E270" s="1" t="s">
        <v>269</v>
      </c>
      <c r="F270" s="1" t="s">
        <v>31</v>
      </c>
      <c r="G270" s="1" t="s">
        <v>1203</v>
      </c>
      <c r="H270" s="1" t="s">
        <v>380</v>
      </c>
      <c r="I270" s="1" t="s">
        <v>34</v>
      </c>
      <c r="J270" s="1" t="s">
        <v>48</v>
      </c>
      <c r="K270" s="1" t="s">
        <v>36</v>
      </c>
      <c r="L270" s="1">
        <v>30</v>
      </c>
      <c r="M270" s="15" t="s">
        <v>1204</v>
      </c>
      <c r="N270" s="2">
        <v>45040</v>
      </c>
      <c r="O270" s="16">
        <v>20232110083081</v>
      </c>
      <c r="P270" s="4">
        <v>45085</v>
      </c>
      <c r="Q270" s="3">
        <f t="shared" si="4"/>
        <v>31</v>
      </c>
      <c r="R270" s="3">
        <f>NETWORKDAYS(N270,P270,AL270:AO270:AP270:AQ270:AR270:AS270:AT270:AU270:AV270:AW270:AX270:AY270)</f>
        <v>32</v>
      </c>
      <c r="S270" s="23" t="s">
        <v>38</v>
      </c>
      <c r="T270" s="1" t="s">
        <v>1205</v>
      </c>
      <c r="U270" s="2">
        <v>45085</v>
      </c>
      <c r="V270" s="1" t="s">
        <v>40</v>
      </c>
      <c r="W270" s="1" t="s">
        <v>41</v>
      </c>
      <c r="X270" s="1" t="s">
        <v>42</v>
      </c>
      <c r="Y270" s="1"/>
      <c r="AL270" s="10">
        <v>44935</v>
      </c>
      <c r="AM270" s="10">
        <v>45005</v>
      </c>
      <c r="AN270" s="10">
        <v>45022</v>
      </c>
      <c r="AO270" s="10">
        <v>45023</v>
      </c>
      <c r="AP270" s="10">
        <v>45047</v>
      </c>
      <c r="AQ270" s="10">
        <v>45068</v>
      </c>
      <c r="AR270" s="10">
        <v>45089</v>
      </c>
      <c r="AS270" s="10">
        <v>45096</v>
      </c>
      <c r="AT270" s="10">
        <v>45110</v>
      </c>
      <c r="AU270" s="10">
        <v>45127</v>
      </c>
      <c r="AV270" s="10">
        <v>45145</v>
      </c>
      <c r="AW270" s="10">
        <v>45159</v>
      </c>
      <c r="AX270" s="10">
        <v>45215</v>
      </c>
      <c r="AY270" s="10">
        <v>45236</v>
      </c>
    </row>
    <row r="271" spans="1:51" ht="45" hidden="1" x14ac:dyDescent="0.25">
      <c r="A271" s="1" t="s">
        <v>26</v>
      </c>
      <c r="B271" s="1" t="s">
        <v>27</v>
      </c>
      <c r="C271" s="1" t="s">
        <v>85</v>
      </c>
      <c r="D271" s="1" t="s">
        <v>1206</v>
      </c>
      <c r="E271" s="1" t="s">
        <v>53</v>
      </c>
      <c r="F271" s="1" t="s">
        <v>31</v>
      </c>
      <c r="G271" s="1" t="s">
        <v>257</v>
      </c>
      <c r="H271" s="1" t="s">
        <v>997</v>
      </c>
      <c r="I271" s="1" t="s">
        <v>34</v>
      </c>
      <c r="J271" s="1" t="s">
        <v>48</v>
      </c>
      <c r="K271" s="1" t="s">
        <v>55</v>
      </c>
      <c r="L271" s="1">
        <v>15</v>
      </c>
      <c r="M271" s="15" t="s">
        <v>1207</v>
      </c>
      <c r="N271" s="2">
        <v>45041</v>
      </c>
      <c r="O271" s="16">
        <v>20232110086491</v>
      </c>
      <c r="P271" s="4">
        <v>45084</v>
      </c>
      <c r="Q271" s="3">
        <f t="shared" si="4"/>
        <v>29</v>
      </c>
      <c r="R271" s="3">
        <f>NETWORKDAYS(N271,P271,AL271:AO271:AP271:AQ271:AR271:AS271:AT271:AU271:AV271:AW271:AX271:AY271)</f>
        <v>30</v>
      </c>
      <c r="S271" s="23" t="s">
        <v>38</v>
      </c>
      <c r="T271" s="1" t="s">
        <v>1208</v>
      </c>
      <c r="U271" s="2">
        <v>45084</v>
      </c>
      <c r="V271" s="1" t="s">
        <v>40</v>
      </c>
      <c r="W271" s="1" t="s">
        <v>41</v>
      </c>
      <c r="X271" s="1" t="s">
        <v>42</v>
      </c>
      <c r="Y271" s="1"/>
      <c r="AL271" s="10">
        <v>44935</v>
      </c>
      <c r="AM271" s="10">
        <v>45005</v>
      </c>
      <c r="AN271" s="10">
        <v>45022</v>
      </c>
      <c r="AO271" s="10">
        <v>45023</v>
      </c>
      <c r="AP271" s="10">
        <v>45047</v>
      </c>
      <c r="AQ271" s="10">
        <v>45068</v>
      </c>
      <c r="AR271" s="10">
        <v>45089</v>
      </c>
      <c r="AS271" s="10">
        <v>45096</v>
      </c>
      <c r="AT271" s="10">
        <v>45110</v>
      </c>
      <c r="AU271" s="10">
        <v>45127</v>
      </c>
      <c r="AV271" s="10">
        <v>45145</v>
      </c>
      <c r="AW271" s="10">
        <v>45159</v>
      </c>
      <c r="AX271" s="10">
        <v>45215</v>
      </c>
      <c r="AY271" s="10">
        <v>45236</v>
      </c>
    </row>
    <row r="272" spans="1:51" ht="45" hidden="1" x14ac:dyDescent="0.25">
      <c r="A272" s="1" t="s">
        <v>26</v>
      </c>
      <c r="B272" s="1" t="s">
        <v>27</v>
      </c>
      <c r="C272" s="1" t="s">
        <v>599</v>
      </c>
      <c r="D272" s="1" t="s">
        <v>1209</v>
      </c>
      <c r="E272" s="1" t="s">
        <v>80</v>
      </c>
      <c r="F272" s="1" t="s">
        <v>310</v>
      </c>
      <c r="G272" s="1" t="s">
        <v>1210</v>
      </c>
      <c r="H272" s="1" t="s">
        <v>647</v>
      </c>
      <c r="I272" s="1" t="s">
        <v>34</v>
      </c>
      <c r="J272" s="1" t="s">
        <v>64</v>
      </c>
      <c r="K272" s="1" t="s">
        <v>108</v>
      </c>
      <c r="L272" s="1">
        <v>10</v>
      </c>
      <c r="M272" s="15" t="s">
        <v>1211</v>
      </c>
      <c r="N272" s="2">
        <v>45041</v>
      </c>
      <c r="O272" s="16">
        <v>20232110083241</v>
      </c>
      <c r="P272" s="4">
        <v>45057</v>
      </c>
      <c r="Q272" s="3">
        <f t="shared" si="4"/>
        <v>11</v>
      </c>
      <c r="R272" s="3">
        <f>NETWORKDAYS(N272,P272,AL272:AO272:AP272:AQ272:AR272:AS272:AT272:AU272:AV272:AW272:AX272:AY272)</f>
        <v>12</v>
      </c>
      <c r="S272" s="23" t="s">
        <v>38</v>
      </c>
      <c r="T272" s="1" t="s">
        <v>1212</v>
      </c>
      <c r="U272" s="2">
        <v>45131</v>
      </c>
      <c r="V272" s="1" t="s">
        <v>40</v>
      </c>
      <c r="W272" s="1" t="s">
        <v>41</v>
      </c>
      <c r="X272" s="1" t="s">
        <v>42</v>
      </c>
      <c r="Y272" s="1"/>
      <c r="AL272" s="10">
        <v>44935</v>
      </c>
      <c r="AM272" s="10">
        <v>45005</v>
      </c>
      <c r="AN272" s="10">
        <v>45022</v>
      </c>
      <c r="AO272" s="10">
        <v>45023</v>
      </c>
      <c r="AP272" s="10">
        <v>45047</v>
      </c>
      <c r="AQ272" s="10">
        <v>45068</v>
      </c>
      <c r="AR272" s="10">
        <v>45089</v>
      </c>
      <c r="AS272" s="10">
        <v>45096</v>
      </c>
      <c r="AT272" s="10">
        <v>45110</v>
      </c>
      <c r="AU272" s="10">
        <v>45127</v>
      </c>
      <c r="AV272" s="10">
        <v>45145</v>
      </c>
      <c r="AW272" s="10">
        <v>45159</v>
      </c>
      <c r="AX272" s="10">
        <v>45215</v>
      </c>
      <c r="AY272" s="10">
        <v>45236</v>
      </c>
    </row>
    <row r="273" spans="1:51" ht="45" hidden="1" x14ac:dyDescent="0.25">
      <c r="A273" s="1" t="s">
        <v>26</v>
      </c>
      <c r="B273" s="1" t="s">
        <v>27</v>
      </c>
      <c r="C273" s="1" t="s">
        <v>126</v>
      </c>
      <c r="D273" s="1" t="s">
        <v>1213</v>
      </c>
      <c r="E273" s="1" t="s">
        <v>53</v>
      </c>
      <c r="F273" s="1" t="s">
        <v>622</v>
      </c>
      <c r="G273" s="1" t="s">
        <v>948</v>
      </c>
      <c r="H273" s="1" t="s">
        <v>128</v>
      </c>
      <c r="I273" s="1" t="s">
        <v>34</v>
      </c>
      <c r="J273" s="1" t="s">
        <v>129</v>
      </c>
      <c r="K273" s="1" t="s">
        <v>55</v>
      </c>
      <c r="L273" s="1">
        <v>15</v>
      </c>
      <c r="M273" s="15" t="s">
        <v>1214</v>
      </c>
      <c r="N273" s="2">
        <v>45041</v>
      </c>
      <c r="O273" s="16">
        <v>20232140082891</v>
      </c>
      <c r="P273" s="4">
        <v>45042</v>
      </c>
      <c r="Q273" s="3">
        <f t="shared" si="4"/>
        <v>1</v>
      </c>
      <c r="R273" s="3">
        <f>NETWORKDAYS(N273,P273,AL273:AO273:AP273:AQ273:AR273:AS273:AT273:AU273:AV273:AW273:AX273:AY273)</f>
        <v>2</v>
      </c>
      <c r="S273" s="24" t="s">
        <v>50</v>
      </c>
      <c r="T273" s="1" t="s">
        <v>1215</v>
      </c>
      <c r="U273" s="2">
        <v>45042</v>
      </c>
      <c r="V273" s="1" t="s">
        <v>40</v>
      </c>
      <c r="W273" s="1" t="s">
        <v>41</v>
      </c>
      <c r="X273" s="1" t="s">
        <v>42</v>
      </c>
      <c r="Y273" s="1" t="s">
        <v>42</v>
      </c>
      <c r="AL273" s="10">
        <v>44935</v>
      </c>
      <c r="AM273" s="10">
        <v>45005</v>
      </c>
      <c r="AN273" s="10">
        <v>45022</v>
      </c>
      <c r="AO273" s="10">
        <v>45023</v>
      </c>
      <c r="AP273" s="10">
        <v>45047</v>
      </c>
      <c r="AQ273" s="10">
        <v>45068</v>
      </c>
      <c r="AR273" s="10">
        <v>45089</v>
      </c>
      <c r="AS273" s="10">
        <v>45096</v>
      </c>
      <c r="AT273" s="10">
        <v>45110</v>
      </c>
      <c r="AU273" s="10">
        <v>45127</v>
      </c>
      <c r="AV273" s="10">
        <v>45145</v>
      </c>
      <c r="AW273" s="10">
        <v>45159</v>
      </c>
      <c r="AX273" s="10">
        <v>45215</v>
      </c>
      <c r="AY273" s="10">
        <v>45236</v>
      </c>
    </row>
    <row r="274" spans="1:51" ht="45" hidden="1" x14ac:dyDescent="0.25">
      <c r="A274" s="1" t="s">
        <v>26</v>
      </c>
      <c r="B274" s="1" t="s">
        <v>27</v>
      </c>
      <c r="C274" s="1" t="s">
        <v>85</v>
      </c>
      <c r="D274" s="1" t="s">
        <v>1216</v>
      </c>
      <c r="E274" s="1" t="s">
        <v>578</v>
      </c>
      <c r="F274" s="1" t="s">
        <v>68</v>
      </c>
      <c r="G274" s="1" t="s">
        <v>1217</v>
      </c>
      <c r="H274" s="1" t="s">
        <v>154</v>
      </c>
      <c r="I274" s="1" t="s">
        <v>207</v>
      </c>
      <c r="J274" s="5" t="s">
        <v>208</v>
      </c>
      <c r="K274" s="1" t="s">
        <v>183</v>
      </c>
      <c r="L274" s="1">
        <v>5</v>
      </c>
      <c r="M274" s="15" t="s">
        <v>1218</v>
      </c>
      <c r="N274" s="2">
        <v>45041</v>
      </c>
      <c r="O274" s="16"/>
      <c r="P274" s="4">
        <v>45078</v>
      </c>
      <c r="Q274" s="3">
        <f t="shared" si="4"/>
        <v>25</v>
      </c>
      <c r="R274" s="3">
        <f>NETWORKDAYS(N274,P274,AL274:AO274:AP274:AQ274:AR274:AS274:AT274:AU274:AV274:AW274:AX274:AY274)</f>
        <v>26</v>
      </c>
      <c r="S274" s="25" t="s">
        <v>139</v>
      </c>
      <c r="T274" s="1"/>
      <c r="U274" s="2"/>
      <c r="V274" s="1"/>
      <c r="W274" s="1"/>
      <c r="X274" s="1"/>
      <c r="Y274" s="1" t="s">
        <v>1219</v>
      </c>
      <c r="AL274" s="10">
        <v>44935</v>
      </c>
      <c r="AM274" s="10">
        <v>45005</v>
      </c>
      <c r="AN274" s="10">
        <v>45022</v>
      </c>
      <c r="AO274" s="10">
        <v>45023</v>
      </c>
      <c r="AP274" s="10">
        <v>45047</v>
      </c>
      <c r="AQ274" s="10">
        <v>45068</v>
      </c>
      <c r="AR274" s="10">
        <v>45089</v>
      </c>
      <c r="AS274" s="10">
        <v>45096</v>
      </c>
      <c r="AT274" s="10">
        <v>45110</v>
      </c>
      <c r="AU274" s="10">
        <v>45127</v>
      </c>
      <c r="AV274" s="10">
        <v>45145</v>
      </c>
      <c r="AW274" s="10">
        <v>45159</v>
      </c>
      <c r="AX274" s="10">
        <v>45215</v>
      </c>
      <c r="AY274" s="10">
        <v>45236</v>
      </c>
    </row>
    <row r="275" spans="1:51" ht="56.25" hidden="1" x14ac:dyDescent="0.25">
      <c r="A275" s="1" t="s">
        <v>26</v>
      </c>
      <c r="B275" s="1" t="s">
        <v>27</v>
      </c>
      <c r="C275" s="1" t="s">
        <v>126</v>
      </c>
      <c r="D275" s="1" t="s">
        <v>1220</v>
      </c>
      <c r="E275" s="1" t="s">
        <v>269</v>
      </c>
      <c r="F275" s="1" t="s">
        <v>75</v>
      </c>
      <c r="G275" s="1" t="s">
        <v>1221</v>
      </c>
      <c r="H275" s="1" t="s">
        <v>47</v>
      </c>
      <c r="I275" s="1" t="s">
        <v>34</v>
      </c>
      <c r="J275" s="1" t="s">
        <v>48</v>
      </c>
      <c r="K275" s="1" t="s">
        <v>108</v>
      </c>
      <c r="L275" s="1">
        <v>10</v>
      </c>
      <c r="M275" s="15" t="s">
        <v>1222</v>
      </c>
      <c r="N275" s="2">
        <v>45042</v>
      </c>
      <c r="O275" s="16">
        <v>20232110082861</v>
      </c>
      <c r="P275" s="4">
        <v>45078</v>
      </c>
      <c r="Q275" s="3">
        <f t="shared" si="4"/>
        <v>24</v>
      </c>
      <c r="R275" s="3">
        <f>NETWORKDAYS(N275,P275,AL275:AO275:AP275:AQ275:AR275:AS275:AT275:AU275:AV275:AW275:AX275:AY275)</f>
        <v>25</v>
      </c>
      <c r="S275" s="25" t="s">
        <v>139</v>
      </c>
      <c r="T275" s="1" t="s">
        <v>1223</v>
      </c>
      <c r="U275" s="2" t="s">
        <v>42</v>
      </c>
      <c r="V275" s="1" t="s">
        <v>58</v>
      </c>
      <c r="W275" s="1" t="s">
        <v>42</v>
      </c>
      <c r="X275" s="1" t="s">
        <v>42</v>
      </c>
      <c r="Y275" s="1" t="s">
        <v>1224</v>
      </c>
      <c r="AL275" s="10">
        <v>44935</v>
      </c>
      <c r="AM275" s="10">
        <v>45005</v>
      </c>
      <c r="AN275" s="10">
        <v>45022</v>
      </c>
      <c r="AO275" s="10">
        <v>45023</v>
      </c>
      <c r="AP275" s="10">
        <v>45047</v>
      </c>
      <c r="AQ275" s="10">
        <v>45068</v>
      </c>
      <c r="AR275" s="10">
        <v>45089</v>
      </c>
      <c r="AS275" s="10">
        <v>45096</v>
      </c>
      <c r="AT275" s="10">
        <v>45110</v>
      </c>
      <c r="AU275" s="10">
        <v>45127</v>
      </c>
      <c r="AV275" s="10">
        <v>45145</v>
      </c>
      <c r="AW275" s="10">
        <v>45159</v>
      </c>
      <c r="AX275" s="10">
        <v>45215</v>
      </c>
      <c r="AY275" s="10">
        <v>45236</v>
      </c>
    </row>
    <row r="276" spans="1:51" ht="45" hidden="1" x14ac:dyDescent="0.25">
      <c r="A276" s="1" t="s">
        <v>26</v>
      </c>
      <c r="B276" s="1" t="s">
        <v>27</v>
      </c>
      <c r="C276" s="1" t="s">
        <v>43</v>
      </c>
      <c r="D276" s="1" t="s">
        <v>1225</v>
      </c>
      <c r="E276" s="1" t="s">
        <v>53</v>
      </c>
      <c r="F276" s="1" t="s">
        <v>31</v>
      </c>
      <c r="G276" s="1" t="s">
        <v>1226</v>
      </c>
      <c r="H276" s="1" t="s">
        <v>380</v>
      </c>
      <c r="I276" s="1" t="s">
        <v>34</v>
      </c>
      <c r="J276" s="1" t="s">
        <v>48</v>
      </c>
      <c r="K276" s="1" t="s">
        <v>55</v>
      </c>
      <c r="L276" s="1">
        <v>15</v>
      </c>
      <c r="M276" s="15" t="s">
        <v>1227</v>
      </c>
      <c r="N276" s="2">
        <v>45042</v>
      </c>
      <c r="O276" s="16">
        <v>20232110086381</v>
      </c>
      <c r="P276" s="4">
        <v>45084</v>
      </c>
      <c r="Q276" s="3">
        <f t="shared" si="4"/>
        <v>28</v>
      </c>
      <c r="R276" s="3">
        <f>NETWORKDAYS(N276,P276,AL276:AO276:AP276:AQ276:AR276:AS276:AT276:AU276:AV276:AW276:AX276:AY276)</f>
        <v>29</v>
      </c>
      <c r="S276" s="23" t="s">
        <v>38</v>
      </c>
      <c r="T276" s="1" t="s">
        <v>1228</v>
      </c>
      <c r="U276" s="2">
        <v>45084</v>
      </c>
      <c r="V276" s="1" t="s">
        <v>40</v>
      </c>
      <c r="W276" s="1" t="s">
        <v>41</v>
      </c>
      <c r="X276" s="1" t="s">
        <v>42</v>
      </c>
      <c r="Y276" s="1"/>
      <c r="AL276" s="10">
        <v>44935</v>
      </c>
      <c r="AM276" s="10">
        <v>45005</v>
      </c>
      <c r="AN276" s="10">
        <v>45022</v>
      </c>
      <c r="AO276" s="10">
        <v>45023</v>
      </c>
      <c r="AP276" s="10">
        <v>45047</v>
      </c>
      <c r="AQ276" s="10">
        <v>45068</v>
      </c>
      <c r="AR276" s="10">
        <v>45089</v>
      </c>
      <c r="AS276" s="10">
        <v>45096</v>
      </c>
      <c r="AT276" s="10">
        <v>45110</v>
      </c>
      <c r="AU276" s="10">
        <v>45127</v>
      </c>
      <c r="AV276" s="10">
        <v>45145</v>
      </c>
      <c r="AW276" s="10">
        <v>45159</v>
      </c>
      <c r="AX276" s="10">
        <v>45215</v>
      </c>
      <c r="AY276" s="10">
        <v>45236</v>
      </c>
    </row>
    <row r="277" spans="1:51" ht="45" hidden="1" x14ac:dyDescent="0.25">
      <c r="A277" s="1" t="s">
        <v>26</v>
      </c>
      <c r="B277" s="1" t="s">
        <v>195</v>
      </c>
      <c r="C277" s="1" t="s">
        <v>126</v>
      </c>
      <c r="D277" s="1" t="s">
        <v>1229</v>
      </c>
      <c r="E277" s="1" t="s">
        <v>80</v>
      </c>
      <c r="F277" s="1" t="s">
        <v>31</v>
      </c>
      <c r="G277" s="1" t="s">
        <v>1230</v>
      </c>
      <c r="H277" s="1" t="s">
        <v>997</v>
      </c>
      <c r="I277" s="1" t="s">
        <v>34</v>
      </c>
      <c r="J277" s="1" t="s">
        <v>48</v>
      </c>
      <c r="K277" s="1" t="s">
        <v>82</v>
      </c>
      <c r="L277" s="1">
        <v>15</v>
      </c>
      <c r="M277" s="15" t="s">
        <v>1231</v>
      </c>
      <c r="N277" s="2">
        <v>45043</v>
      </c>
      <c r="O277" s="16">
        <v>20232110085091</v>
      </c>
      <c r="P277" s="4">
        <v>45069</v>
      </c>
      <c r="Q277" s="3">
        <f t="shared" si="4"/>
        <v>16</v>
      </c>
      <c r="R277" s="3">
        <f>NETWORKDAYS(N277,P277,AL277:AO277:AP277:AQ277:AR277:AS277:AT277:AU277:AV277:AW277:AX277:AY277)</f>
        <v>17</v>
      </c>
      <c r="S277" s="23" t="s">
        <v>38</v>
      </c>
      <c r="T277" s="1" t="s">
        <v>1232</v>
      </c>
      <c r="U277" s="2">
        <v>45131</v>
      </c>
      <c r="V277" s="1" t="s">
        <v>40</v>
      </c>
      <c r="W277" s="1" t="s">
        <v>41</v>
      </c>
      <c r="X277" s="1" t="s">
        <v>42</v>
      </c>
      <c r="Y277" s="1"/>
      <c r="AL277" s="10">
        <v>44935</v>
      </c>
      <c r="AM277" s="10">
        <v>45005</v>
      </c>
      <c r="AN277" s="10">
        <v>45022</v>
      </c>
      <c r="AO277" s="10">
        <v>45023</v>
      </c>
      <c r="AP277" s="10">
        <v>45047</v>
      </c>
      <c r="AQ277" s="10">
        <v>45068</v>
      </c>
      <c r="AR277" s="10">
        <v>45089</v>
      </c>
      <c r="AS277" s="10">
        <v>45096</v>
      </c>
      <c r="AT277" s="10">
        <v>45110</v>
      </c>
      <c r="AU277" s="10">
        <v>45127</v>
      </c>
      <c r="AV277" s="10">
        <v>45145</v>
      </c>
      <c r="AW277" s="10">
        <v>45159</v>
      </c>
      <c r="AX277" s="10">
        <v>45215</v>
      </c>
      <c r="AY277" s="10">
        <v>45236</v>
      </c>
    </row>
    <row r="278" spans="1:51" ht="45" hidden="1" x14ac:dyDescent="0.25">
      <c r="A278" s="1" t="s">
        <v>26</v>
      </c>
      <c r="B278" s="1" t="s">
        <v>195</v>
      </c>
      <c r="C278" s="1" t="s">
        <v>196</v>
      </c>
      <c r="D278" s="1" t="s">
        <v>1233</v>
      </c>
      <c r="E278" s="1" t="s">
        <v>269</v>
      </c>
      <c r="F278" s="1" t="s">
        <v>75</v>
      </c>
      <c r="G278" s="1" t="s">
        <v>1234</v>
      </c>
      <c r="H278" s="1" t="s">
        <v>997</v>
      </c>
      <c r="I278" s="1" t="s">
        <v>34</v>
      </c>
      <c r="J278" s="1" t="s">
        <v>48</v>
      </c>
      <c r="K278" s="1" t="s">
        <v>82</v>
      </c>
      <c r="L278" s="1">
        <v>15</v>
      </c>
      <c r="M278" s="15" t="s">
        <v>1235</v>
      </c>
      <c r="N278" s="2">
        <v>45043</v>
      </c>
      <c r="O278" s="16">
        <v>20232110083311</v>
      </c>
      <c r="P278" s="4">
        <v>45055</v>
      </c>
      <c r="Q278" s="3">
        <f t="shared" si="4"/>
        <v>7</v>
      </c>
      <c r="R278" s="3">
        <f>NETWORKDAYS(N278,P278,AL278:AO278:AP278:AQ278:AR278:AS278:AT278:AU278:AV278:AW278:AX278:AY278)</f>
        <v>8</v>
      </c>
      <c r="S278" s="24" t="s">
        <v>50</v>
      </c>
      <c r="T278" s="1" t="s">
        <v>1236</v>
      </c>
      <c r="U278" s="2">
        <v>45131</v>
      </c>
      <c r="V278" s="1" t="s">
        <v>40</v>
      </c>
      <c r="W278" s="1" t="s">
        <v>41</v>
      </c>
      <c r="X278" s="1" t="s">
        <v>42</v>
      </c>
      <c r="Y278" s="1"/>
      <c r="AL278" s="10">
        <v>44935</v>
      </c>
      <c r="AM278" s="10">
        <v>45005</v>
      </c>
      <c r="AN278" s="10">
        <v>45022</v>
      </c>
      <c r="AO278" s="10">
        <v>45023</v>
      </c>
      <c r="AP278" s="10">
        <v>45047</v>
      </c>
      <c r="AQ278" s="10">
        <v>45068</v>
      </c>
      <c r="AR278" s="10">
        <v>45089</v>
      </c>
      <c r="AS278" s="10">
        <v>45096</v>
      </c>
      <c r="AT278" s="10">
        <v>45110</v>
      </c>
      <c r="AU278" s="10">
        <v>45127</v>
      </c>
      <c r="AV278" s="10">
        <v>45145</v>
      </c>
      <c r="AW278" s="10">
        <v>45159</v>
      </c>
      <c r="AX278" s="10">
        <v>45215</v>
      </c>
      <c r="AY278" s="10">
        <v>45236</v>
      </c>
    </row>
    <row r="279" spans="1:51" ht="45" hidden="1" x14ac:dyDescent="0.25">
      <c r="A279" s="1" t="s">
        <v>26</v>
      </c>
      <c r="B279" s="1" t="s">
        <v>195</v>
      </c>
      <c r="C279" s="1" t="s">
        <v>196</v>
      </c>
      <c r="D279" s="1" t="s">
        <v>1233</v>
      </c>
      <c r="E279" s="1" t="s">
        <v>269</v>
      </c>
      <c r="F279" s="1" t="s">
        <v>75</v>
      </c>
      <c r="G279" s="1" t="s">
        <v>1237</v>
      </c>
      <c r="H279" s="1" t="s">
        <v>997</v>
      </c>
      <c r="I279" s="1" t="s">
        <v>34</v>
      </c>
      <c r="J279" s="1" t="s">
        <v>48</v>
      </c>
      <c r="K279" s="1" t="s">
        <v>82</v>
      </c>
      <c r="L279" s="1">
        <v>15</v>
      </c>
      <c r="M279" s="15" t="s">
        <v>1238</v>
      </c>
      <c r="N279" s="2">
        <v>45043</v>
      </c>
      <c r="O279" s="16">
        <v>20232110084041</v>
      </c>
      <c r="P279" s="4">
        <v>45069</v>
      </c>
      <c r="Q279" s="3">
        <f t="shared" si="4"/>
        <v>16</v>
      </c>
      <c r="R279" s="3">
        <f>NETWORKDAYS(N279,P279,AL279:AO279:AP279:AQ279:AR279:AS279:AT279:AU279:AV279:AW279:AX279:AY279)</f>
        <v>17</v>
      </c>
      <c r="S279" s="23" t="s">
        <v>38</v>
      </c>
      <c r="T279" s="1" t="s">
        <v>1239</v>
      </c>
      <c r="U279" s="2">
        <v>45131</v>
      </c>
      <c r="V279" s="1" t="s">
        <v>40</v>
      </c>
      <c r="W279" s="1" t="s">
        <v>41</v>
      </c>
      <c r="X279" s="1" t="s">
        <v>42</v>
      </c>
      <c r="Y279" s="1"/>
      <c r="AL279" s="10">
        <v>44935</v>
      </c>
      <c r="AM279" s="10">
        <v>45005</v>
      </c>
      <c r="AN279" s="10">
        <v>45022</v>
      </c>
      <c r="AO279" s="10">
        <v>45023</v>
      </c>
      <c r="AP279" s="10">
        <v>45047</v>
      </c>
      <c r="AQ279" s="10">
        <v>45068</v>
      </c>
      <c r="AR279" s="10">
        <v>45089</v>
      </c>
      <c r="AS279" s="10">
        <v>45096</v>
      </c>
      <c r="AT279" s="10">
        <v>45110</v>
      </c>
      <c r="AU279" s="10">
        <v>45127</v>
      </c>
      <c r="AV279" s="10">
        <v>45145</v>
      </c>
      <c r="AW279" s="10">
        <v>45159</v>
      </c>
      <c r="AX279" s="10">
        <v>45215</v>
      </c>
      <c r="AY279" s="10">
        <v>45236</v>
      </c>
    </row>
    <row r="280" spans="1:51" ht="45" hidden="1" x14ac:dyDescent="0.25">
      <c r="A280" s="1" t="s">
        <v>26</v>
      </c>
      <c r="B280" s="1" t="s">
        <v>27</v>
      </c>
      <c r="C280" s="1" t="s">
        <v>85</v>
      </c>
      <c r="D280" s="1" t="s">
        <v>1240</v>
      </c>
      <c r="E280" s="1" t="s">
        <v>213</v>
      </c>
      <c r="F280" s="1" t="s">
        <v>31</v>
      </c>
      <c r="G280" s="1" t="s">
        <v>1241</v>
      </c>
      <c r="H280" s="1" t="s">
        <v>128</v>
      </c>
      <c r="I280" s="1" t="s">
        <v>34</v>
      </c>
      <c r="J280" s="1" t="s">
        <v>129</v>
      </c>
      <c r="K280" s="1" t="s">
        <v>55</v>
      </c>
      <c r="L280" s="1">
        <v>15</v>
      </c>
      <c r="M280" s="15" t="s">
        <v>1242</v>
      </c>
      <c r="N280" s="2">
        <v>45043</v>
      </c>
      <c r="O280" s="16">
        <v>20232140086451</v>
      </c>
      <c r="P280" s="4">
        <v>45085</v>
      </c>
      <c r="Q280" s="3">
        <f t="shared" si="4"/>
        <v>28</v>
      </c>
      <c r="R280" s="3">
        <f>NETWORKDAYS(N280,P280,AL280:AO280:AP280:AQ280:AR280:AS280:AT280:AU280:AV280:AW280:AX280:AY280)</f>
        <v>29</v>
      </c>
      <c r="S280" s="23" t="s">
        <v>38</v>
      </c>
      <c r="T280" s="1" t="s">
        <v>1243</v>
      </c>
      <c r="U280" s="2">
        <v>45085</v>
      </c>
      <c r="V280" s="1" t="s">
        <v>40</v>
      </c>
      <c r="W280" s="1" t="s">
        <v>41</v>
      </c>
      <c r="X280" s="1" t="s">
        <v>42</v>
      </c>
      <c r="Y280" s="1"/>
      <c r="AL280" s="10">
        <v>44935</v>
      </c>
      <c r="AM280" s="10">
        <v>45005</v>
      </c>
      <c r="AN280" s="10">
        <v>45022</v>
      </c>
      <c r="AO280" s="10">
        <v>45023</v>
      </c>
      <c r="AP280" s="10">
        <v>45047</v>
      </c>
      <c r="AQ280" s="10">
        <v>45068</v>
      </c>
      <c r="AR280" s="10">
        <v>45089</v>
      </c>
      <c r="AS280" s="10">
        <v>45096</v>
      </c>
      <c r="AT280" s="10">
        <v>45110</v>
      </c>
      <c r="AU280" s="10">
        <v>45127</v>
      </c>
      <c r="AV280" s="10">
        <v>45145</v>
      </c>
      <c r="AW280" s="10">
        <v>45159</v>
      </c>
      <c r="AX280" s="10">
        <v>45215</v>
      </c>
      <c r="AY280" s="10">
        <v>45236</v>
      </c>
    </row>
    <row r="281" spans="1:51" ht="45" hidden="1" x14ac:dyDescent="0.25">
      <c r="A281" s="1" t="s">
        <v>26</v>
      </c>
      <c r="B281" s="1" t="s">
        <v>27</v>
      </c>
      <c r="C281" s="1" t="s">
        <v>85</v>
      </c>
      <c r="D281" s="1" t="s">
        <v>1244</v>
      </c>
      <c r="E281" s="1" t="s">
        <v>53</v>
      </c>
      <c r="F281" s="1" t="s">
        <v>68</v>
      </c>
      <c r="G281" s="1" t="s">
        <v>1245</v>
      </c>
      <c r="H281" s="5" t="s">
        <v>143</v>
      </c>
      <c r="I281" s="1" t="s">
        <v>34</v>
      </c>
      <c r="J281" s="1" t="s">
        <v>129</v>
      </c>
      <c r="K281" s="1" t="s">
        <v>36</v>
      </c>
      <c r="L281" s="1">
        <v>30</v>
      </c>
      <c r="M281" s="15" t="s">
        <v>1246</v>
      </c>
      <c r="N281" s="2">
        <v>45043</v>
      </c>
      <c r="O281" s="16"/>
      <c r="P281" s="4">
        <v>45084</v>
      </c>
      <c r="Q281" s="3">
        <f t="shared" si="4"/>
        <v>27</v>
      </c>
      <c r="R281" s="3">
        <f>NETWORKDAYS(N281,P281,AL281:AO281:AP281:AQ281:AR281:AS281:AT281:AU281:AV281:AW281:AX281:AY281)</f>
        <v>28</v>
      </c>
      <c r="S281" s="25" t="s">
        <v>139</v>
      </c>
      <c r="T281" s="1"/>
      <c r="U281" s="2"/>
      <c r="V281" s="1"/>
      <c r="W281" s="1"/>
      <c r="X281" s="1"/>
      <c r="Y281" s="1"/>
      <c r="AL281" s="10">
        <v>44935</v>
      </c>
      <c r="AM281" s="10">
        <v>45005</v>
      </c>
      <c r="AN281" s="10">
        <v>45022</v>
      </c>
      <c r="AO281" s="10">
        <v>45023</v>
      </c>
      <c r="AP281" s="10">
        <v>45047</v>
      </c>
      <c r="AQ281" s="10">
        <v>45068</v>
      </c>
      <c r="AR281" s="10">
        <v>45089</v>
      </c>
      <c r="AS281" s="10">
        <v>45096</v>
      </c>
      <c r="AT281" s="10">
        <v>45110</v>
      </c>
      <c r="AU281" s="10">
        <v>45127</v>
      </c>
      <c r="AV281" s="10">
        <v>45145</v>
      </c>
      <c r="AW281" s="10">
        <v>45159</v>
      </c>
      <c r="AX281" s="10">
        <v>45215</v>
      </c>
      <c r="AY281" s="10">
        <v>45236</v>
      </c>
    </row>
    <row r="282" spans="1:51" ht="45" hidden="1" x14ac:dyDescent="0.25">
      <c r="A282" s="1" t="s">
        <v>26</v>
      </c>
      <c r="B282" s="1" t="s">
        <v>27</v>
      </c>
      <c r="C282" s="1" t="s">
        <v>126</v>
      </c>
      <c r="D282" s="1" t="s">
        <v>1247</v>
      </c>
      <c r="E282" s="1" t="s">
        <v>53</v>
      </c>
      <c r="F282" s="1" t="s">
        <v>68</v>
      </c>
      <c r="G282" s="1" t="s">
        <v>1248</v>
      </c>
      <c r="H282" s="1" t="s">
        <v>602</v>
      </c>
      <c r="I282" s="1" t="s">
        <v>34</v>
      </c>
      <c r="J282" s="1" t="s">
        <v>35</v>
      </c>
      <c r="K282" s="1" t="s">
        <v>55</v>
      </c>
      <c r="L282" s="1">
        <v>15</v>
      </c>
      <c r="M282" s="15" t="s">
        <v>1249</v>
      </c>
      <c r="N282" s="2">
        <v>45043</v>
      </c>
      <c r="O282" s="16"/>
      <c r="P282" s="4">
        <v>45078</v>
      </c>
      <c r="Q282" s="3">
        <f t="shared" si="4"/>
        <v>23</v>
      </c>
      <c r="R282" s="3">
        <f>NETWORKDAYS(N282,P282,AL282:AO282:AP282:AQ282:AR282:AS282:AT282:AU282:AV282:AW282:AX282:AY282)</f>
        <v>24</v>
      </c>
      <c r="S282" s="25" t="s">
        <v>139</v>
      </c>
      <c r="T282" s="1"/>
      <c r="U282" s="2"/>
      <c r="V282" s="1"/>
      <c r="W282" s="1"/>
      <c r="X282" s="1"/>
      <c r="Y282" s="1"/>
      <c r="AL282" s="10">
        <v>44935</v>
      </c>
      <c r="AM282" s="10">
        <v>45005</v>
      </c>
      <c r="AN282" s="10">
        <v>45022</v>
      </c>
      <c r="AO282" s="10">
        <v>45023</v>
      </c>
      <c r="AP282" s="10">
        <v>45047</v>
      </c>
      <c r="AQ282" s="10">
        <v>45068</v>
      </c>
      <c r="AR282" s="10">
        <v>45089</v>
      </c>
      <c r="AS282" s="10">
        <v>45096</v>
      </c>
      <c r="AT282" s="10">
        <v>45110</v>
      </c>
      <c r="AU282" s="10">
        <v>45127</v>
      </c>
      <c r="AV282" s="10">
        <v>45145</v>
      </c>
      <c r="AW282" s="10">
        <v>45159</v>
      </c>
      <c r="AX282" s="10">
        <v>45215</v>
      </c>
      <c r="AY282" s="10">
        <v>45236</v>
      </c>
    </row>
    <row r="283" spans="1:51" ht="45" hidden="1" x14ac:dyDescent="0.25">
      <c r="A283" s="1" t="s">
        <v>26</v>
      </c>
      <c r="B283" s="1" t="s">
        <v>27</v>
      </c>
      <c r="C283" s="1" t="s">
        <v>126</v>
      </c>
      <c r="D283" s="1" t="s">
        <v>1250</v>
      </c>
      <c r="E283" s="1" t="s">
        <v>269</v>
      </c>
      <c r="F283" s="1" t="s">
        <v>622</v>
      </c>
      <c r="G283" s="1" t="s">
        <v>1251</v>
      </c>
      <c r="H283" s="1" t="s">
        <v>1252</v>
      </c>
      <c r="I283" s="1" t="s">
        <v>34</v>
      </c>
      <c r="J283" s="1" t="s">
        <v>129</v>
      </c>
      <c r="K283" s="1" t="s">
        <v>82</v>
      </c>
      <c r="L283" s="1">
        <v>15</v>
      </c>
      <c r="M283" s="15" t="s">
        <v>1253</v>
      </c>
      <c r="N283" s="2">
        <v>45043</v>
      </c>
      <c r="O283" s="16" t="s">
        <v>1254</v>
      </c>
      <c r="P283" s="4">
        <v>45078</v>
      </c>
      <c r="Q283" s="3">
        <f t="shared" si="4"/>
        <v>23</v>
      </c>
      <c r="R283" s="3">
        <f>NETWORKDAYS(N283,P283,AL283:AO283:AP283:AQ283:AR283:AS283:AT283:AU283:AV283:AW283:AX283:AY283)</f>
        <v>24</v>
      </c>
      <c r="S283" s="25" t="s">
        <v>139</v>
      </c>
      <c r="T283" s="1" t="s">
        <v>1255</v>
      </c>
      <c r="U283" s="2">
        <v>45050</v>
      </c>
      <c r="V283" s="1" t="s">
        <v>40</v>
      </c>
      <c r="W283" s="1" t="s">
        <v>42</v>
      </c>
      <c r="X283" s="1" t="s">
        <v>42</v>
      </c>
      <c r="Y283" s="1" t="s">
        <v>1041</v>
      </c>
      <c r="AL283" s="10">
        <v>44935</v>
      </c>
      <c r="AM283" s="10">
        <v>45005</v>
      </c>
      <c r="AN283" s="10">
        <v>45022</v>
      </c>
      <c r="AO283" s="10">
        <v>45023</v>
      </c>
      <c r="AP283" s="10">
        <v>45047</v>
      </c>
      <c r="AQ283" s="10">
        <v>45068</v>
      </c>
      <c r="AR283" s="10">
        <v>45089</v>
      </c>
      <c r="AS283" s="10">
        <v>45096</v>
      </c>
      <c r="AT283" s="10">
        <v>45110</v>
      </c>
      <c r="AU283" s="10">
        <v>45127</v>
      </c>
      <c r="AV283" s="10">
        <v>45145</v>
      </c>
      <c r="AW283" s="10">
        <v>45159</v>
      </c>
      <c r="AX283" s="10">
        <v>45215</v>
      </c>
      <c r="AY283" s="10">
        <v>45236</v>
      </c>
    </row>
    <row r="284" spans="1:51" ht="45" hidden="1" x14ac:dyDescent="0.25">
      <c r="A284" s="1" t="s">
        <v>26</v>
      </c>
      <c r="B284" s="1" t="s">
        <v>27</v>
      </c>
      <c r="C284" s="1" t="s">
        <v>721</v>
      </c>
      <c r="D284" s="1" t="s">
        <v>1256</v>
      </c>
      <c r="E284" s="1" t="s">
        <v>53</v>
      </c>
      <c r="F284" s="1" t="s">
        <v>31</v>
      </c>
      <c r="G284" s="1" t="s">
        <v>1257</v>
      </c>
      <c r="H284" s="1" t="s">
        <v>380</v>
      </c>
      <c r="I284" s="1" t="s">
        <v>34</v>
      </c>
      <c r="J284" s="1" t="s">
        <v>48</v>
      </c>
      <c r="K284" s="1" t="s">
        <v>55</v>
      </c>
      <c r="L284" s="1">
        <v>15</v>
      </c>
      <c r="M284" s="15" t="s">
        <v>1258</v>
      </c>
      <c r="N284" s="2">
        <v>45043</v>
      </c>
      <c r="O284" s="16">
        <v>20232110086411</v>
      </c>
      <c r="P284" s="4">
        <v>45084</v>
      </c>
      <c r="Q284" s="3">
        <f t="shared" si="4"/>
        <v>27</v>
      </c>
      <c r="R284" s="3">
        <f>NETWORKDAYS(N284,P284,AL284:AO284:AP284:AQ284:AR284:AS284:AT284:AU284:AV284:AW284:AX284:AY284)</f>
        <v>28</v>
      </c>
      <c r="S284" s="23" t="s">
        <v>38</v>
      </c>
      <c r="T284" s="1" t="s">
        <v>1259</v>
      </c>
      <c r="U284" s="2">
        <v>45084</v>
      </c>
      <c r="V284" s="1" t="s">
        <v>40</v>
      </c>
      <c r="W284" s="1" t="s">
        <v>41</v>
      </c>
      <c r="X284" s="1" t="s">
        <v>42</v>
      </c>
      <c r="Y284" s="1"/>
      <c r="AL284" s="10">
        <v>44935</v>
      </c>
      <c r="AM284" s="10">
        <v>45005</v>
      </c>
      <c r="AN284" s="10">
        <v>45022</v>
      </c>
      <c r="AO284" s="10">
        <v>45023</v>
      </c>
      <c r="AP284" s="10">
        <v>45047</v>
      </c>
      <c r="AQ284" s="10">
        <v>45068</v>
      </c>
      <c r="AR284" s="10">
        <v>45089</v>
      </c>
      <c r="AS284" s="10">
        <v>45096</v>
      </c>
      <c r="AT284" s="10">
        <v>45110</v>
      </c>
      <c r="AU284" s="10">
        <v>45127</v>
      </c>
      <c r="AV284" s="10">
        <v>45145</v>
      </c>
      <c r="AW284" s="10">
        <v>45159</v>
      </c>
      <c r="AX284" s="10">
        <v>45215</v>
      </c>
      <c r="AY284" s="10">
        <v>45236</v>
      </c>
    </row>
    <row r="285" spans="1:51" ht="45" hidden="1" x14ac:dyDescent="0.25">
      <c r="A285" s="1" t="s">
        <v>26</v>
      </c>
      <c r="B285" s="1" t="s">
        <v>27</v>
      </c>
      <c r="C285" s="1" t="s">
        <v>85</v>
      </c>
      <c r="D285" s="1" t="s">
        <v>1159</v>
      </c>
      <c r="E285" s="1" t="s">
        <v>578</v>
      </c>
      <c r="F285" s="1" t="s">
        <v>106</v>
      </c>
      <c r="G285" s="1" t="s">
        <v>1160</v>
      </c>
      <c r="H285" s="1" t="s">
        <v>154</v>
      </c>
      <c r="I285" s="1" t="s">
        <v>90</v>
      </c>
      <c r="J285" s="1" t="s">
        <v>91</v>
      </c>
      <c r="K285" s="1" t="s">
        <v>92</v>
      </c>
      <c r="L285" s="1">
        <v>10</v>
      </c>
      <c r="M285" s="15" t="s">
        <v>1260</v>
      </c>
      <c r="N285" s="2">
        <v>45043</v>
      </c>
      <c r="O285" s="16"/>
      <c r="P285" s="4">
        <v>45078</v>
      </c>
      <c r="Q285" s="3">
        <f t="shared" si="4"/>
        <v>23</v>
      </c>
      <c r="R285" s="3">
        <f>NETWORKDAYS(N285,P285,AL285:AO285:AP285:AQ285:AR285:AS285:AT285:AU285:AV285:AW285:AX285:AY285)</f>
        <v>24</v>
      </c>
      <c r="S285" s="25" t="s">
        <v>139</v>
      </c>
      <c r="T285" s="1"/>
      <c r="U285" s="2"/>
      <c r="V285" s="1"/>
      <c r="W285" s="1"/>
      <c r="X285" s="1"/>
      <c r="Y285" s="1"/>
      <c r="AL285" s="10">
        <v>44935</v>
      </c>
      <c r="AM285" s="10">
        <v>45005</v>
      </c>
      <c r="AN285" s="10">
        <v>45022</v>
      </c>
      <c r="AO285" s="10">
        <v>45023</v>
      </c>
      <c r="AP285" s="10">
        <v>45047</v>
      </c>
      <c r="AQ285" s="10">
        <v>45068</v>
      </c>
      <c r="AR285" s="10">
        <v>45089</v>
      </c>
      <c r="AS285" s="10">
        <v>45096</v>
      </c>
      <c r="AT285" s="10">
        <v>45110</v>
      </c>
      <c r="AU285" s="10">
        <v>45127</v>
      </c>
      <c r="AV285" s="10">
        <v>45145</v>
      </c>
      <c r="AW285" s="10">
        <v>45159</v>
      </c>
      <c r="AX285" s="10">
        <v>45215</v>
      </c>
      <c r="AY285" s="10">
        <v>45236</v>
      </c>
    </row>
    <row r="286" spans="1:51" ht="45" hidden="1" x14ac:dyDescent="0.25">
      <c r="A286" s="1" t="s">
        <v>26</v>
      </c>
      <c r="B286" s="1" t="s">
        <v>27</v>
      </c>
      <c r="C286" s="1" t="s">
        <v>721</v>
      </c>
      <c r="D286" s="1" t="s">
        <v>1261</v>
      </c>
      <c r="E286" s="1" t="s">
        <v>53</v>
      </c>
      <c r="F286" s="1" t="s">
        <v>622</v>
      </c>
      <c r="G286" s="1" t="s">
        <v>948</v>
      </c>
      <c r="H286" s="1" t="s">
        <v>346</v>
      </c>
      <c r="I286" s="1" t="s">
        <v>34</v>
      </c>
      <c r="J286" s="1" t="s">
        <v>129</v>
      </c>
      <c r="K286" s="1" t="s">
        <v>55</v>
      </c>
      <c r="L286" s="1">
        <v>15</v>
      </c>
      <c r="M286" s="15" t="s">
        <v>1262</v>
      </c>
      <c r="N286" s="2">
        <v>45043</v>
      </c>
      <c r="O286" s="16" t="s">
        <v>42</v>
      </c>
      <c r="P286" s="4">
        <v>45044</v>
      </c>
      <c r="Q286" s="3">
        <f>R286-1</f>
        <v>1</v>
      </c>
      <c r="R286" s="3">
        <f>NETWORKDAYS(N286,P286,AL286:AO286:AP286:AQ286:AR286:AS286:AT286:AU286:AV286:AW286:AX286:AY286)</f>
        <v>2</v>
      </c>
      <c r="S286" s="24" t="s">
        <v>50</v>
      </c>
      <c r="T286" s="1" t="s">
        <v>1263</v>
      </c>
      <c r="U286" s="2" t="s">
        <v>42</v>
      </c>
      <c r="V286" s="1" t="s">
        <v>42</v>
      </c>
      <c r="W286" s="1" t="s">
        <v>41</v>
      </c>
      <c r="X286" s="1" t="s">
        <v>42</v>
      </c>
      <c r="Y286" s="1" t="s">
        <v>1264</v>
      </c>
      <c r="AL286" s="10">
        <v>44935</v>
      </c>
      <c r="AM286" s="10">
        <v>45005</v>
      </c>
      <c r="AN286" s="10">
        <v>45022</v>
      </c>
      <c r="AO286" s="10">
        <v>45023</v>
      </c>
      <c r="AP286" s="10">
        <v>45047</v>
      </c>
      <c r="AQ286" s="10">
        <v>45068</v>
      </c>
      <c r="AR286" s="10">
        <v>45089</v>
      </c>
      <c r="AS286" s="10">
        <v>45096</v>
      </c>
      <c r="AT286" s="10">
        <v>45110</v>
      </c>
      <c r="AU286" s="10">
        <v>45127</v>
      </c>
      <c r="AV286" s="10">
        <v>45145</v>
      </c>
      <c r="AW286" s="10">
        <v>45159</v>
      </c>
      <c r="AX286" s="10">
        <v>45215</v>
      </c>
      <c r="AY286" s="10">
        <v>45236</v>
      </c>
    </row>
    <row r="287" spans="1:51" ht="56.25" hidden="1" x14ac:dyDescent="0.25">
      <c r="A287" s="1" t="s">
        <v>26</v>
      </c>
      <c r="B287" s="1" t="s">
        <v>195</v>
      </c>
      <c r="C287" s="1" t="s">
        <v>85</v>
      </c>
      <c r="D287" s="1" t="s">
        <v>1265</v>
      </c>
      <c r="E287" s="1" t="s">
        <v>53</v>
      </c>
      <c r="F287" s="1" t="s">
        <v>68</v>
      </c>
      <c r="G287" s="1" t="s">
        <v>1266</v>
      </c>
      <c r="H287" s="1" t="s">
        <v>1267</v>
      </c>
      <c r="I287" s="1" t="s">
        <v>207</v>
      </c>
      <c r="J287" s="1" t="s">
        <v>1268</v>
      </c>
      <c r="K287" s="1" t="s">
        <v>1269</v>
      </c>
      <c r="L287" s="1">
        <v>15</v>
      </c>
      <c r="M287" s="15" t="s">
        <v>1270</v>
      </c>
      <c r="N287" s="2">
        <v>45044</v>
      </c>
      <c r="O287" s="16"/>
      <c r="P287" s="4">
        <v>45078</v>
      </c>
      <c r="Q287" s="3">
        <f t="shared" si="4"/>
        <v>22</v>
      </c>
      <c r="R287" s="3">
        <f>NETWORKDAYS(N287,P287,AL287:AO287:AP287:AQ287:AR287:AS287:AT287:AU287:AV287:AW287:AX287:AY287)</f>
        <v>23</v>
      </c>
      <c r="S287" s="25" t="s">
        <v>139</v>
      </c>
      <c r="T287" s="1" t="s">
        <v>1271</v>
      </c>
      <c r="U287" s="2"/>
      <c r="V287" s="1"/>
      <c r="W287" s="1"/>
      <c r="X287" s="1"/>
      <c r="Y287" s="1" t="s">
        <v>1041</v>
      </c>
      <c r="AL287" s="10">
        <v>44935</v>
      </c>
      <c r="AM287" s="10">
        <v>45005</v>
      </c>
      <c r="AN287" s="10">
        <v>45022</v>
      </c>
      <c r="AO287" s="10">
        <v>45023</v>
      </c>
      <c r="AP287" s="10">
        <v>45047</v>
      </c>
      <c r="AQ287" s="10">
        <v>45068</v>
      </c>
      <c r="AR287" s="10">
        <v>45089</v>
      </c>
      <c r="AS287" s="10">
        <v>45096</v>
      </c>
      <c r="AT287" s="10">
        <v>45110</v>
      </c>
      <c r="AU287" s="10">
        <v>45127</v>
      </c>
      <c r="AV287" s="10">
        <v>45145</v>
      </c>
      <c r="AW287" s="10">
        <v>45159</v>
      </c>
      <c r="AX287" s="10">
        <v>45215</v>
      </c>
      <c r="AY287" s="10">
        <v>45236</v>
      </c>
    </row>
    <row r="288" spans="1:51" ht="45" hidden="1" x14ac:dyDescent="0.25">
      <c r="A288" s="1" t="s">
        <v>26</v>
      </c>
      <c r="B288" s="1" t="s">
        <v>195</v>
      </c>
      <c r="C288" s="1" t="s">
        <v>28</v>
      </c>
      <c r="D288" s="1" t="s">
        <v>1098</v>
      </c>
      <c r="E288" s="1" t="s">
        <v>269</v>
      </c>
      <c r="F288" s="1" t="s">
        <v>31</v>
      </c>
      <c r="G288" s="1" t="s">
        <v>1272</v>
      </c>
      <c r="H288" s="1" t="s">
        <v>380</v>
      </c>
      <c r="I288" s="1" t="s">
        <v>34</v>
      </c>
      <c r="J288" s="1" t="s">
        <v>48</v>
      </c>
      <c r="K288" s="1" t="s">
        <v>36</v>
      </c>
      <c r="L288" s="1">
        <v>30</v>
      </c>
      <c r="M288" s="15" t="s">
        <v>1273</v>
      </c>
      <c r="N288" s="2">
        <v>45044</v>
      </c>
      <c r="O288" s="16" t="s">
        <v>1101</v>
      </c>
      <c r="P288" s="4">
        <v>45079</v>
      </c>
      <c r="Q288" s="3">
        <f t="shared" si="4"/>
        <v>23</v>
      </c>
      <c r="R288" s="3">
        <f>NETWORKDAYS(N288,P288,AL288:AO288:AP288:AQ288:AR288:AS288:AT288:AU288:AV288:AW288:AX288:AY288)</f>
        <v>24</v>
      </c>
      <c r="S288" s="24" t="s">
        <v>50</v>
      </c>
      <c r="T288" s="1" t="s">
        <v>1274</v>
      </c>
      <c r="U288" s="2">
        <v>45079</v>
      </c>
      <c r="V288" s="1" t="s">
        <v>40</v>
      </c>
      <c r="W288" s="1" t="s">
        <v>41</v>
      </c>
      <c r="X288" s="1" t="s">
        <v>42</v>
      </c>
      <c r="Y288" s="1" t="s">
        <v>1275</v>
      </c>
      <c r="AL288" s="10">
        <v>44935</v>
      </c>
      <c r="AM288" s="10">
        <v>45005</v>
      </c>
      <c r="AN288" s="10">
        <v>45022</v>
      </c>
      <c r="AO288" s="10">
        <v>45023</v>
      </c>
      <c r="AP288" s="10">
        <v>45047</v>
      </c>
      <c r="AQ288" s="10">
        <v>45068</v>
      </c>
      <c r="AR288" s="10">
        <v>45089</v>
      </c>
      <c r="AS288" s="10">
        <v>45096</v>
      </c>
      <c r="AT288" s="10">
        <v>45110</v>
      </c>
      <c r="AU288" s="10">
        <v>45127</v>
      </c>
      <c r="AV288" s="10">
        <v>45145</v>
      </c>
      <c r="AW288" s="10">
        <v>45159</v>
      </c>
      <c r="AX288" s="10">
        <v>45215</v>
      </c>
      <c r="AY288" s="10">
        <v>45236</v>
      </c>
    </row>
    <row r="289" spans="1:51" ht="45" hidden="1" x14ac:dyDescent="0.25">
      <c r="A289" s="1" t="s">
        <v>26</v>
      </c>
      <c r="B289" s="1" t="s">
        <v>27</v>
      </c>
      <c r="C289" s="1" t="s">
        <v>28</v>
      </c>
      <c r="D289" s="1" t="s">
        <v>1098</v>
      </c>
      <c r="E289" s="1" t="s">
        <v>269</v>
      </c>
      <c r="F289" s="1" t="s">
        <v>31</v>
      </c>
      <c r="G289" s="1" t="s">
        <v>1276</v>
      </c>
      <c r="H289" s="1" t="s">
        <v>380</v>
      </c>
      <c r="I289" s="1" t="s">
        <v>34</v>
      </c>
      <c r="J289" s="1" t="s">
        <v>48</v>
      </c>
      <c r="K289" s="1" t="s">
        <v>36</v>
      </c>
      <c r="L289" s="1">
        <v>30</v>
      </c>
      <c r="M289" s="15" t="s">
        <v>1277</v>
      </c>
      <c r="N289" s="2">
        <v>45044</v>
      </c>
      <c r="O289" s="16" t="s">
        <v>1101</v>
      </c>
      <c r="P289" s="4">
        <v>45079</v>
      </c>
      <c r="Q289" s="3">
        <f t="shared" si="4"/>
        <v>23</v>
      </c>
      <c r="R289" s="3">
        <f>NETWORKDAYS(N289,P289,AL289:AO289:AP289:AQ289:AR289:AS289:AT289:AU289:AV289:AW289:AX289:AY289)</f>
        <v>24</v>
      </c>
      <c r="S289" s="24" t="s">
        <v>50</v>
      </c>
      <c r="T289" s="1" t="s">
        <v>1278</v>
      </c>
      <c r="U289" s="2">
        <v>45079</v>
      </c>
      <c r="V289" s="1" t="s">
        <v>40</v>
      </c>
      <c r="W289" s="1" t="s">
        <v>41</v>
      </c>
      <c r="X289" s="1" t="s">
        <v>42</v>
      </c>
      <c r="Y289" s="1" t="s">
        <v>1275</v>
      </c>
      <c r="AL289" s="10">
        <v>44935</v>
      </c>
      <c r="AM289" s="10">
        <v>45005</v>
      </c>
      <c r="AN289" s="10">
        <v>45022</v>
      </c>
      <c r="AO289" s="10">
        <v>45023</v>
      </c>
      <c r="AP289" s="10">
        <v>45047</v>
      </c>
      <c r="AQ289" s="10">
        <v>45068</v>
      </c>
      <c r="AR289" s="10">
        <v>45089</v>
      </c>
      <c r="AS289" s="10">
        <v>45096</v>
      </c>
      <c r="AT289" s="10">
        <v>45110</v>
      </c>
      <c r="AU289" s="10">
        <v>45127</v>
      </c>
      <c r="AV289" s="10">
        <v>45145</v>
      </c>
      <c r="AW289" s="10">
        <v>45159</v>
      </c>
      <c r="AX289" s="10">
        <v>45215</v>
      </c>
      <c r="AY289" s="10">
        <v>45236</v>
      </c>
    </row>
    <row r="290" spans="1:51" ht="45" hidden="1" x14ac:dyDescent="0.25">
      <c r="A290" s="1" t="s">
        <v>26</v>
      </c>
      <c r="B290" s="1" t="s">
        <v>543</v>
      </c>
      <c r="C290" s="1" t="s">
        <v>43</v>
      </c>
      <c r="D290" s="1" t="s">
        <v>1279</v>
      </c>
      <c r="E290" s="1" t="s">
        <v>53</v>
      </c>
      <c r="F290" s="1" t="s">
        <v>31</v>
      </c>
      <c r="G290" s="1" t="s">
        <v>1280</v>
      </c>
      <c r="H290" s="1" t="s">
        <v>1151</v>
      </c>
      <c r="I290" s="1" t="s">
        <v>34</v>
      </c>
      <c r="J290" s="1" t="s">
        <v>64</v>
      </c>
      <c r="K290" s="1" t="s">
        <v>55</v>
      </c>
      <c r="L290" s="1">
        <v>15</v>
      </c>
      <c r="M290" s="15" t="s">
        <v>1281</v>
      </c>
      <c r="N290" s="2">
        <v>45044</v>
      </c>
      <c r="O290" s="16">
        <v>20232150086131</v>
      </c>
      <c r="P290" s="4">
        <v>45077</v>
      </c>
      <c r="Q290" s="3">
        <f t="shared" si="4"/>
        <v>21</v>
      </c>
      <c r="R290" s="3">
        <f>NETWORKDAYS(N290,P290,AL290:AO290:AP290:AQ290:AR290:AS290:AT290:AU290:AV290:AW290:AX290:AY290)</f>
        <v>22</v>
      </c>
      <c r="S290" s="23" t="s">
        <v>38</v>
      </c>
      <c r="T290" s="1" t="s">
        <v>1282</v>
      </c>
      <c r="U290" s="2">
        <v>45117</v>
      </c>
      <c r="V290" s="1" t="s">
        <v>40</v>
      </c>
      <c r="W290" s="1" t="s">
        <v>41</v>
      </c>
      <c r="X290" s="1" t="s">
        <v>42</v>
      </c>
      <c r="Y290" s="1"/>
      <c r="AL290" s="10">
        <v>44935</v>
      </c>
      <c r="AM290" s="10">
        <v>45005</v>
      </c>
      <c r="AN290" s="10">
        <v>45022</v>
      </c>
      <c r="AO290" s="10">
        <v>45023</v>
      </c>
      <c r="AP290" s="10">
        <v>45047</v>
      </c>
      <c r="AQ290" s="10">
        <v>45068</v>
      </c>
      <c r="AR290" s="10">
        <v>45089</v>
      </c>
      <c r="AS290" s="10">
        <v>45096</v>
      </c>
      <c r="AT290" s="10">
        <v>45110</v>
      </c>
      <c r="AU290" s="10">
        <v>45127</v>
      </c>
      <c r="AV290" s="10">
        <v>45145</v>
      </c>
      <c r="AW290" s="10">
        <v>45159</v>
      </c>
      <c r="AX290" s="10">
        <v>45215</v>
      </c>
      <c r="AY290" s="10">
        <v>45236</v>
      </c>
    </row>
    <row r="291" spans="1:51" ht="45" hidden="1" x14ac:dyDescent="0.25">
      <c r="A291" s="1" t="s">
        <v>26</v>
      </c>
      <c r="B291" s="1" t="s">
        <v>27</v>
      </c>
      <c r="C291" s="1" t="s">
        <v>411</v>
      </c>
      <c r="D291" s="1" t="s">
        <v>1283</v>
      </c>
      <c r="E291" s="1" t="s">
        <v>269</v>
      </c>
      <c r="F291" s="1" t="s">
        <v>31</v>
      </c>
      <c r="G291" s="1" t="s">
        <v>1284</v>
      </c>
      <c r="H291" s="1" t="s">
        <v>380</v>
      </c>
      <c r="I291" s="1" t="s">
        <v>34</v>
      </c>
      <c r="J291" s="1" t="s">
        <v>48</v>
      </c>
      <c r="K291" s="1" t="s">
        <v>36</v>
      </c>
      <c r="L291" s="1">
        <v>30</v>
      </c>
      <c r="M291" s="15" t="s">
        <v>1285</v>
      </c>
      <c r="N291" s="2">
        <v>45044</v>
      </c>
      <c r="O291" s="16" t="s">
        <v>1286</v>
      </c>
      <c r="P291" s="4">
        <v>45045</v>
      </c>
      <c r="Q291" s="3">
        <f t="shared" si="4"/>
        <v>0</v>
      </c>
      <c r="R291" s="3">
        <f>NETWORKDAYS(N291,P291,AL291:AO291:AP291:AQ291:AR291:AS291:AT291:AU291:AV291:AW291:AX291:AY291)</f>
        <v>1</v>
      </c>
      <c r="S291" s="24" t="s">
        <v>50</v>
      </c>
      <c r="T291" s="1" t="s">
        <v>1287</v>
      </c>
      <c r="U291" s="2">
        <v>45075</v>
      </c>
      <c r="V291" s="1" t="s">
        <v>40</v>
      </c>
      <c r="W291" s="1" t="s">
        <v>41</v>
      </c>
      <c r="X291" s="1" t="s">
        <v>42</v>
      </c>
      <c r="Y291" s="1" t="s">
        <v>42</v>
      </c>
      <c r="AL291" s="10">
        <v>44935</v>
      </c>
      <c r="AM291" s="10">
        <v>45005</v>
      </c>
      <c r="AN291" s="10">
        <v>45022</v>
      </c>
      <c r="AO291" s="10">
        <v>45023</v>
      </c>
      <c r="AP291" s="10">
        <v>45047</v>
      </c>
      <c r="AQ291" s="10">
        <v>45068</v>
      </c>
      <c r="AR291" s="10">
        <v>45089</v>
      </c>
      <c r="AS291" s="10">
        <v>45096</v>
      </c>
      <c r="AT291" s="10">
        <v>45110</v>
      </c>
      <c r="AU291" s="10">
        <v>45127</v>
      </c>
      <c r="AV291" s="10">
        <v>45145</v>
      </c>
      <c r="AW291" s="10">
        <v>45159</v>
      </c>
      <c r="AX291" s="10">
        <v>45215</v>
      </c>
      <c r="AY291" s="10">
        <v>45236</v>
      </c>
    </row>
    <row r="292" spans="1:51" ht="45" hidden="1" x14ac:dyDescent="0.25">
      <c r="A292" s="1" t="s">
        <v>26</v>
      </c>
      <c r="B292" s="1" t="s">
        <v>27</v>
      </c>
      <c r="C292" s="1" t="s">
        <v>95</v>
      </c>
      <c r="D292" s="1" t="s">
        <v>1288</v>
      </c>
      <c r="E292" s="1" t="s">
        <v>269</v>
      </c>
      <c r="F292" s="1" t="s">
        <v>68</v>
      </c>
      <c r="G292" s="1" t="s">
        <v>1289</v>
      </c>
      <c r="H292" s="1" t="s">
        <v>1002</v>
      </c>
      <c r="I292" s="1" t="s">
        <v>34</v>
      </c>
      <c r="J292" s="1" t="s">
        <v>252</v>
      </c>
      <c r="K292" s="1" t="s">
        <v>108</v>
      </c>
      <c r="L292" s="1">
        <v>10</v>
      </c>
      <c r="M292" s="15" t="s">
        <v>1290</v>
      </c>
      <c r="N292" s="2">
        <v>45044</v>
      </c>
      <c r="O292" s="16">
        <v>20231000086261</v>
      </c>
      <c r="P292" s="4">
        <v>45071</v>
      </c>
      <c r="Q292" s="3">
        <f t="shared" si="4"/>
        <v>17</v>
      </c>
      <c r="R292" s="3">
        <f>NETWORKDAYS(N292,P292,AL292:AO292:AP292:AQ292:AR292:AS292:AT292:AU292:AV292:AW292:AX292:AY292)</f>
        <v>18</v>
      </c>
      <c r="S292" s="23" t="s">
        <v>38</v>
      </c>
      <c r="T292" s="1" t="s">
        <v>1291</v>
      </c>
      <c r="U292" s="2" t="s">
        <v>42</v>
      </c>
      <c r="V292" s="1" t="s">
        <v>58</v>
      </c>
      <c r="W292" s="1" t="s">
        <v>41</v>
      </c>
      <c r="X292" s="1" t="s">
        <v>42</v>
      </c>
      <c r="Y292" s="1" t="s">
        <v>1292</v>
      </c>
      <c r="AL292" s="10">
        <v>44935</v>
      </c>
      <c r="AM292" s="10">
        <v>45005</v>
      </c>
      <c r="AN292" s="10">
        <v>45022</v>
      </c>
      <c r="AO292" s="10">
        <v>45023</v>
      </c>
      <c r="AP292" s="10">
        <v>45047</v>
      </c>
      <c r="AQ292" s="10">
        <v>45068</v>
      </c>
      <c r="AR292" s="10">
        <v>45089</v>
      </c>
      <c r="AS292" s="10">
        <v>45096</v>
      </c>
      <c r="AT292" s="10">
        <v>45110</v>
      </c>
      <c r="AU292" s="10">
        <v>45127</v>
      </c>
      <c r="AV292" s="10">
        <v>45145</v>
      </c>
      <c r="AW292" s="10">
        <v>45159</v>
      </c>
      <c r="AX292" s="10">
        <v>45215</v>
      </c>
      <c r="AY292" s="10">
        <v>45236</v>
      </c>
    </row>
    <row r="293" spans="1:51" ht="56.25" hidden="1" x14ac:dyDescent="0.25">
      <c r="A293" s="1" t="s">
        <v>26</v>
      </c>
      <c r="B293" s="5" t="s">
        <v>27</v>
      </c>
      <c r="C293" s="5" t="s">
        <v>43</v>
      </c>
      <c r="D293" s="5" t="s">
        <v>609</v>
      </c>
      <c r="E293" s="5" t="s">
        <v>269</v>
      </c>
      <c r="F293" s="5" t="s">
        <v>31</v>
      </c>
      <c r="G293" s="5" t="s">
        <v>1293</v>
      </c>
      <c r="H293" s="5" t="s">
        <v>1294</v>
      </c>
      <c r="I293" s="5" t="s">
        <v>34</v>
      </c>
      <c r="J293" s="1" t="s">
        <v>48</v>
      </c>
      <c r="K293" s="5" t="s">
        <v>36</v>
      </c>
      <c r="L293" s="1">
        <v>30</v>
      </c>
      <c r="M293" s="1" t="s">
        <v>1295</v>
      </c>
      <c r="N293" s="18">
        <v>45048</v>
      </c>
      <c r="O293" s="3">
        <v>20232110083531</v>
      </c>
      <c r="P293" s="4">
        <v>45063</v>
      </c>
      <c r="Q293" s="3">
        <f t="shared" si="4"/>
        <v>11</v>
      </c>
      <c r="R293" s="3">
        <f>NETWORKDAYS(N293,P293,AL293:AO293:AP293:AQ293:AR293:AS293:AT293:AU293:AV293:AW293:AX293:AY293)</f>
        <v>12</v>
      </c>
      <c r="S293" s="24" t="s">
        <v>50</v>
      </c>
      <c r="T293" s="5" t="s">
        <v>1296</v>
      </c>
      <c r="U293" s="6">
        <v>45063</v>
      </c>
      <c r="V293" s="5" t="s">
        <v>40</v>
      </c>
      <c r="W293" s="5" t="s">
        <v>41</v>
      </c>
      <c r="X293" s="5" t="s">
        <v>42</v>
      </c>
      <c r="Y293" s="5" t="s">
        <v>42</v>
      </c>
      <c r="AL293" s="10">
        <v>44935</v>
      </c>
      <c r="AM293" s="10">
        <v>45005</v>
      </c>
      <c r="AN293" s="10">
        <v>45022</v>
      </c>
      <c r="AO293" s="10">
        <v>45023</v>
      </c>
      <c r="AP293" s="10">
        <v>45047</v>
      </c>
      <c r="AQ293" s="10">
        <v>45068</v>
      </c>
      <c r="AR293" s="10">
        <v>45089</v>
      </c>
      <c r="AS293" s="10">
        <v>45096</v>
      </c>
      <c r="AT293" s="10">
        <v>45110</v>
      </c>
      <c r="AU293" s="10">
        <v>45127</v>
      </c>
      <c r="AV293" s="10">
        <v>45145</v>
      </c>
      <c r="AW293" s="10">
        <v>45159</v>
      </c>
      <c r="AX293" s="10">
        <v>45215</v>
      </c>
      <c r="AY293" s="10">
        <v>45236</v>
      </c>
    </row>
    <row r="294" spans="1:51" ht="45" hidden="1" x14ac:dyDescent="0.25">
      <c r="A294" s="1" t="s">
        <v>26</v>
      </c>
      <c r="B294" s="5" t="s">
        <v>27</v>
      </c>
      <c r="C294" s="5" t="s">
        <v>721</v>
      </c>
      <c r="D294" s="5" t="s">
        <v>1297</v>
      </c>
      <c r="E294" s="5" t="s">
        <v>53</v>
      </c>
      <c r="F294" s="5" t="s">
        <v>622</v>
      </c>
      <c r="G294" s="5" t="s">
        <v>1298</v>
      </c>
      <c r="H294" s="5" t="s">
        <v>1299</v>
      </c>
      <c r="I294" s="5" t="s">
        <v>34</v>
      </c>
      <c r="J294" s="1" t="s">
        <v>129</v>
      </c>
      <c r="K294" s="5" t="s">
        <v>108</v>
      </c>
      <c r="L294" s="1">
        <v>10</v>
      </c>
      <c r="M294" s="1" t="s">
        <v>1300</v>
      </c>
      <c r="N294" s="18">
        <v>45048</v>
      </c>
      <c r="O294" s="3" t="s">
        <v>42</v>
      </c>
      <c r="P294" s="4">
        <v>45050</v>
      </c>
      <c r="Q294" s="3">
        <f t="shared" si="4"/>
        <v>2</v>
      </c>
      <c r="R294" s="3">
        <f>NETWORKDAYS(N294,P294,AL294:AO294:AP294:AQ294:AR294:AS294:AT294:AU294:AV294:AW294:AX294:AY294)</f>
        <v>3</v>
      </c>
      <c r="S294" s="24" t="s">
        <v>50</v>
      </c>
      <c r="T294" s="5" t="s">
        <v>1301</v>
      </c>
      <c r="U294" s="6" t="s">
        <v>42</v>
      </c>
      <c r="V294" s="5" t="s">
        <v>42</v>
      </c>
      <c r="W294" s="5" t="s">
        <v>41</v>
      </c>
      <c r="X294" s="5" t="s">
        <v>42</v>
      </c>
      <c r="Y294" s="5" t="s">
        <v>929</v>
      </c>
      <c r="AL294" s="10">
        <v>44935</v>
      </c>
      <c r="AM294" s="10">
        <v>45005</v>
      </c>
      <c r="AN294" s="10">
        <v>45022</v>
      </c>
      <c r="AO294" s="10">
        <v>45023</v>
      </c>
      <c r="AP294" s="10">
        <v>45047</v>
      </c>
      <c r="AQ294" s="10">
        <v>45068</v>
      </c>
      <c r="AR294" s="10">
        <v>45089</v>
      </c>
      <c r="AS294" s="10">
        <v>45096</v>
      </c>
      <c r="AT294" s="10">
        <v>45110</v>
      </c>
      <c r="AU294" s="10">
        <v>45127</v>
      </c>
      <c r="AV294" s="10">
        <v>45145</v>
      </c>
      <c r="AW294" s="10">
        <v>45159</v>
      </c>
      <c r="AX294" s="10">
        <v>45215</v>
      </c>
      <c r="AY294" s="10">
        <v>45236</v>
      </c>
    </row>
    <row r="295" spans="1:51" ht="67.5" hidden="1" x14ac:dyDescent="0.25">
      <c r="A295" s="1" t="s">
        <v>26</v>
      </c>
      <c r="B295" s="5" t="s">
        <v>27</v>
      </c>
      <c r="C295" s="1" t="s">
        <v>85</v>
      </c>
      <c r="D295" s="5" t="s">
        <v>261</v>
      </c>
      <c r="E295" s="5" t="s">
        <v>87</v>
      </c>
      <c r="F295" s="5" t="s">
        <v>106</v>
      </c>
      <c r="G295" s="5" t="s">
        <v>1302</v>
      </c>
      <c r="H295" s="5" t="s">
        <v>263</v>
      </c>
      <c r="I295" s="5" t="s">
        <v>207</v>
      </c>
      <c r="J295" s="5" t="s">
        <v>208</v>
      </c>
      <c r="K295" s="5" t="s">
        <v>92</v>
      </c>
      <c r="L295" s="1">
        <v>10</v>
      </c>
      <c r="M295" s="1" t="s">
        <v>1303</v>
      </c>
      <c r="N295" s="18">
        <v>45048</v>
      </c>
      <c r="O295" s="3" t="s">
        <v>1304</v>
      </c>
      <c r="P295" s="4">
        <v>45062</v>
      </c>
      <c r="Q295" s="3">
        <f t="shared" si="4"/>
        <v>10</v>
      </c>
      <c r="R295" s="3">
        <f>NETWORKDAYS(N295,P295,AL295:AO295:AP295:AQ295:AR295:AS295:AT295:AU295:AV295:AW295:AX295:AY295)</f>
        <v>11</v>
      </c>
      <c r="S295" s="24" t="s">
        <v>50</v>
      </c>
      <c r="T295" s="5" t="s">
        <v>1305</v>
      </c>
      <c r="U295" s="6" t="s">
        <v>42</v>
      </c>
      <c r="V295" s="5" t="s">
        <v>58</v>
      </c>
      <c r="W295" s="5" t="s">
        <v>41</v>
      </c>
      <c r="X295" s="5" t="s">
        <v>42</v>
      </c>
      <c r="Y295" s="5" t="s">
        <v>1306</v>
      </c>
      <c r="AL295" s="10">
        <v>44935</v>
      </c>
      <c r="AM295" s="10">
        <v>45005</v>
      </c>
      <c r="AN295" s="10">
        <v>45022</v>
      </c>
      <c r="AO295" s="10">
        <v>45023</v>
      </c>
      <c r="AP295" s="10">
        <v>45047</v>
      </c>
      <c r="AQ295" s="10">
        <v>45068</v>
      </c>
      <c r="AR295" s="10">
        <v>45089</v>
      </c>
      <c r="AS295" s="10">
        <v>45096</v>
      </c>
      <c r="AT295" s="10">
        <v>45110</v>
      </c>
      <c r="AU295" s="10">
        <v>45127</v>
      </c>
      <c r="AV295" s="10">
        <v>45145</v>
      </c>
      <c r="AW295" s="10">
        <v>45159</v>
      </c>
      <c r="AX295" s="10">
        <v>45215</v>
      </c>
      <c r="AY295" s="10">
        <v>45236</v>
      </c>
    </row>
    <row r="296" spans="1:51" ht="45" hidden="1" x14ac:dyDescent="0.25">
      <c r="A296" s="1" t="s">
        <v>26</v>
      </c>
      <c r="B296" s="5" t="s">
        <v>27</v>
      </c>
      <c r="C296" s="5" t="s">
        <v>1183</v>
      </c>
      <c r="D296" s="5" t="s">
        <v>1307</v>
      </c>
      <c r="E296" s="5" t="s">
        <v>269</v>
      </c>
      <c r="F296" s="5" t="s">
        <v>31</v>
      </c>
      <c r="G296" s="5" t="s">
        <v>1308</v>
      </c>
      <c r="H296" s="5" t="s">
        <v>1294</v>
      </c>
      <c r="I296" s="5" t="s">
        <v>34</v>
      </c>
      <c r="J296" s="1" t="s">
        <v>48</v>
      </c>
      <c r="K296" s="5" t="s">
        <v>55</v>
      </c>
      <c r="L296" s="1">
        <v>15</v>
      </c>
      <c r="M296" s="1" t="s">
        <v>1309</v>
      </c>
      <c r="N296" s="18">
        <v>45048</v>
      </c>
      <c r="O296" s="3">
        <v>20232110087901</v>
      </c>
      <c r="P296" s="4">
        <v>45085</v>
      </c>
      <c r="Q296" s="3">
        <f t="shared" si="4"/>
        <v>26</v>
      </c>
      <c r="R296" s="3">
        <f>NETWORKDAYS(N296,P296,AL296:AO296:AP296:AQ296:AR296:AS296:AT296:AU296:AV296:AW296:AX296:AY296)</f>
        <v>27</v>
      </c>
      <c r="S296" s="23" t="s">
        <v>38</v>
      </c>
      <c r="T296" s="5" t="s">
        <v>1310</v>
      </c>
      <c r="U296" s="6">
        <v>45085</v>
      </c>
      <c r="V296" s="5" t="s">
        <v>40</v>
      </c>
      <c r="W296" s="5" t="s">
        <v>41</v>
      </c>
      <c r="X296" s="5" t="s">
        <v>42</v>
      </c>
      <c r="Y296" s="5" t="s">
        <v>42</v>
      </c>
      <c r="AL296" s="10">
        <v>44935</v>
      </c>
      <c r="AM296" s="10">
        <v>45005</v>
      </c>
      <c r="AN296" s="10">
        <v>45022</v>
      </c>
      <c r="AO296" s="10">
        <v>45023</v>
      </c>
      <c r="AP296" s="10">
        <v>45047</v>
      </c>
      <c r="AQ296" s="10">
        <v>45068</v>
      </c>
      <c r="AR296" s="10">
        <v>45089</v>
      </c>
      <c r="AS296" s="10">
        <v>45096</v>
      </c>
      <c r="AT296" s="10">
        <v>45110</v>
      </c>
      <c r="AU296" s="10">
        <v>45127</v>
      </c>
      <c r="AV296" s="10">
        <v>45145</v>
      </c>
      <c r="AW296" s="10">
        <v>45159</v>
      </c>
      <c r="AX296" s="10">
        <v>45215</v>
      </c>
      <c r="AY296" s="10">
        <v>45236</v>
      </c>
    </row>
    <row r="297" spans="1:51" ht="45" hidden="1" x14ac:dyDescent="0.25">
      <c r="A297" s="1" t="s">
        <v>26</v>
      </c>
      <c r="B297" s="5" t="s">
        <v>27</v>
      </c>
      <c r="C297" s="1" t="s">
        <v>217</v>
      </c>
      <c r="D297" s="5" t="s">
        <v>1311</v>
      </c>
      <c r="E297" s="5" t="s">
        <v>80</v>
      </c>
      <c r="F297" s="1" t="s">
        <v>310</v>
      </c>
      <c r="G297" s="5" t="s">
        <v>1312</v>
      </c>
      <c r="H297" s="5" t="s">
        <v>1015</v>
      </c>
      <c r="I297" s="5" t="s">
        <v>34</v>
      </c>
      <c r="J297" s="1" t="s">
        <v>64</v>
      </c>
      <c r="K297" s="5" t="s">
        <v>55</v>
      </c>
      <c r="L297" s="1">
        <v>15</v>
      </c>
      <c r="M297" s="1" t="s">
        <v>1313</v>
      </c>
      <c r="N297" s="18">
        <v>45048</v>
      </c>
      <c r="O297" s="3">
        <v>20232150083451</v>
      </c>
      <c r="P297" s="4">
        <v>45117</v>
      </c>
      <c r="Q297" s="3">
        <f t="shared" si="4"/>
        <v>45</v>
      </c>
      <c r="R297" s="3">
        <f>NETWORKDAYS(N297,P297,AL297:AO297:AP297:AQ297:AR297:AS297:AT297:AU297:AV297:AW297:AX297:AY297)</f>
        <v>46</v>
      </c>
      <c r="S297" s="25" t="s">
        <v>139</v>
      </c>
      <c r="T297" s="5" t="s">
        <v>1314</v>
      </c>
      <c r="U297" s="6" t="s">
        <v>42</v>
      </c>
      <c r="V297" s="5" t="s">
        <v>42</v>
      </c>
      <c r="W297" s="5" t="s">
        <v>42</v>
      </c>
      <c r="X297" s="5" t="s">
        <v>42</v>
      </c>
      <c r="Y297" s="5" t="s">
        <v>1315</v>
      </c>
      <c r="AL297" s="10">
        <v>44935</v>
      </c>
      <c r="AM297" s="10">
        <v>45005</v>
      </c>
      <c r="AN297" s="10">
        <v>45022</v>
      </c>
      <c r="AO297" s="10">
        <v>45023</v>
      </c>
      <c r="AP297" s="10">
        <v>45047</v>
      </c>
      <c r="AQ297" s="10">
        <v>45068</v>
      </c>
      <c r="AR297" s="10">
        <v>45089</v>
      </c>
      <c r="AS297" s="10">
        <v>45096</v>
      </c>
      <c r="AT297" s="10">
        <v>45110</v>
      </c>
      <c r="AU297" s="10">
        <v>45127</v>
      </c>
      <c r="AV297" s="10">
        <v>45145</v>
      </c>
      <c r="AW297" s="10">
        <v>45159</v>
      </c>
      <c r="AX297" s="10">
        <v>45215</v>
      </c>
      <c r="AY297" s="10">
        <v>45236</v>
      </c>
    </row>
    <row r="298" spans="1:51" ht="45" hidden="1" x14ac:dyDescent="0.25">
      <c r="A298" s="1" t="s">
        <v>26</v>
      </c>
      <c r="B298" s="5" t="s">
        <v>27</v>
      </c>
      <c r="C298" s="5" t="s">
        <v>196</v>
      </c>
      <c r="D298" s="5" t="s">
        <v>1316</v>
      </c>
      <c r="E298" s="5" t="s">
        <v>53</v>
      </c>
      <c r="F298" s="5" t="s">
        <v>31</v>
      </c>
      <c r="G298" s="5" t="s">
        <v>1317</v>
      </c>
      <c r="H298" s="5" t="s">
        <v>143</v>
      </c>
      <c r="I298" s="5" t="s">
        <v>34</v>
      </c>
      <c r="J298" s="1" t="s">
        <v>129</v>
      </c>
      <c r="K298" s="5" t="s">
        <v>36</v>
      </c>
      <c r="L298" s="1">
        <v>30</v>
      </c>
      <c r="M298" s="1" t="s">
        <v>1318</v>
      </c>
      <c r="N298" s="18">
        <v>45048</v>
      </c>
      <c r="O298" s="3"/>
      <c r="P298" s="4">
        <v>45117</v>
      </c>
      <c r="Q298" s="3">
        <f t="shared" si="4"/>
        <v>45</v>
      </c>
      <c r="R298" s="3">
        <f>NETWORKDAYS(N298,P298,AL298:AO298:AP298:AQ298:AR298:AS298:AT298:AU298:AV298:AW298:AX298:AY298)</f>
        <v>46</v>
      </c>
      <c r="S298" s="25" t="s">
        <v>139</v>
      </c>
      <c r="T298" s="5"/>
      <c r="U298" s="6"/>
      <c r="V298" s="5"/>
      <c r="W298" s="5"/>
      <c r="X298" s="5"/>
      <c r="Y298" s="5" t="s">
        <v>1319</v>
      </c>
      <c r="AL298" s="10">
        <v>44935</v>
      </c>
      <c r="AM298" s="10">
        <v>45005</v>
      </c>
      <c r="AN298" s="10">
        <v>45022</v>
      </c>
      <c r="AO298" s="10">
        <v>45023</v>
      </c>
      <c r="AP298" s="10">
        <v>45047</v>
      </c>
      <c r="AQ298" s="10">
        <v>45068</v>
      </c>
      <c r="AR298" s="10">
        <v>45089</v>
      </c>
      <c r="AS298" s="10">
        <v>45096</v>
      </c>
      <c r="AT298" s="10">
        <v>45110</v>
      </c>
      <c r="AU298" s="10">
        <v>45127</v>
      </c>
      <c r="AV298" s="10">
        <v>45145</v>
      </c>
      <c r="AW298" s="10">
        <v>45159</v>
      </c>
      <c r="AX298" s="10">
        <v>45215</v>
      </c>
      <c r="AY298" s="10">
        <v>45236</v>
      </c>
    </row>
    <row r="299" spans="1:51" ht="45" hidden="1" x14ac:dyDescent="0.25">
      <c r="A299" s="1" t="s">
        <v>26</v>
      </c>
      <c r="B299" s="5" t="s">
        <v>27</v>
      </c>
      <c r="C299" s="1" t="s">
        <v>112</v>
      </c>
      <c r="D299" s="5" t="s">
        <v>847</v>
      </c>
      <c r="E299" s="5" t="s">
        <v>269</v>
      </c>
      <c r="F299" s="1" t="s">
        <v>310</v>
      </c>
      <c r="G299" s="5" t="s">
        <v>1320</v>
      </c>
      <c r="H299" s="5" t="s">
        <v>560</v>
      </c>
      <c r="I299" s="5" t="s">
        <v>34</v>
      </c>
      <c r="J299" s="1" t="s">
        <v>252</v>
      </c>
      <c r="K299" s="5" t="s">
        <v>55</v>
      </c>
      <c r="L299" s="1">
        <v>15</v>
      </c>
      <c r="M299" s="1" t="s">
        <v>1321</v>
      </c>
      <c r="N299" s="18">
        <v>45048</v>
      </c>
      <c r="O299" s="3" t="s">
        <v>1322</v>
      </c>
      <c r="P299" s="4">
        <v>45054</v>
      </c>
      <c r="Q299" s="3">
        <f t="shared" si="4"/>
        <v>4</v>
      </c>
      <c r="R299" s="3">
        <f>NETWORKDAYS(N299,P299,AL299:AO299:AP299:AQ299:AR299:AS299:AT299:AU299:AV299:AW299:AX299:AY299)</f>
        <v>5</v>
      </c>
      <c r="S299" s="24" t="s">
        <v>50</v>
      </c>
      <c r="T299" s="5" t="s">
        <v>1323</v>
      </c>
      <c r="U299" s="6" t="s">
        <v>42</v>
      </c>
      <c r="V299" s="5" t="s">
        <v>58</v>
      </c>
      <c r="W299" s="5" t="s">
        <v>41</v>
      </c>
      <c r="X299" s="5" t="s">
        <v>42</v>
      </c>
      <c r="Y299" s="5" t="s">
        <v>1292</v>
      </c>
      <c r="AL299" s="10">
        <v>44935</v>
      </c>
      <c r="AM299" s="10">
        <v>45005</v>
      </c>
      <c r="AN299" s="10">
        <v>45022</v>
      </c>
      <c r="AO299" s="10">
        <v>45023</v>
      </c>
      <c r="AP299" s="10">
        <v>45047</v>
      </c>
      <c r="AQ299" s="10">
        <v>45068</v>
      </c>
      <c r="AR299" s="10">
        <v>45089</v>
      </c>
      <c r="AS299" s="10">
        <v>45096</v>
      </c>
      <c r="AT299" s="10">
        <v>45110</v>
      </c>
      <c r="AU299" s="10">
        <v>45127</v>
      </c>
      <c r="AV299" s="10">
        <v>45145</v>
      </c>
      <c r="AW299" s="10">
        <v>45159</v>
      </c>
      <c r="AX299" s="10">
        <v>45215</v>
      </c>
      <c r="AY299" s="10">
        <v>45236</v>
      </c>
    </row>
    <row r="300" spans="1:51" ht="45" hidden="1" x14ac:dyDescent="0.25">
      <c r="A300" s="1" t="s">
        <v>26</v>
      </c>
      <c r="B300" s="5" t="s">
        <v>27</v>
      </c>
      <c r="C300" s="5" t="s">
        <v>60</v>
      </c>
      <c r="D300" s="5" t="s">
        <v>1324</v>
      </c>
      <c r="E300" s="5" t="s">
        <v>80</v>
      </c>
      <c r="F300" s="5" t="s">
        <v>31</v>
      </c>
      <c r="G300" s="5" t="s">
        <v>1325</v>
      </c>
      <c r="H300" s="5" t="s">
        <v>647</v>
      </c>
      <c r="I300" s="5" t="s">
        <v>34</v>
      </c>
      <c r="J300" s="1" t="s">
        <v>64</v>
      </c>
      <c r="K300" s="5" t="s">
        <v>55</v>
      </c>
      <c r="L300" s="1">
        <v>15</v>
      </c>
      <c r="M300" s="1" t="s">
        <v>1326</v>
      </c>
      <c r="N300" s="18">
        <v>45048</v>
      </c>
      <c r="O300" s="3">
        <v>20232110083971</v>
      </c>
      <c r="P300" s="4">
        <v>45069</v>
      </c>
      <c r="Q300" s="3">
        <f t="shared" si="4"/>
        <v>14</v>
      </c>
      <c r="R300" s="3">
        <f>NETWORKDAYS(N300,P300,AL300:AO300:AP300:AQ300:AR300:AS300:AT300:AU300:AV300:AW300:AX300:AY300)</f>
        <v>15</v>
      </c>
      <c r="S300" s="24" t="s">
        <v>50</v>
      </c>
      <c r="T300" s="5" t="s">
        <v>1327</v>
      </c>
      <c r="U300" s="6">
        <v>45084</v>
      </c>
      <c r="V300" s="5" t="s">
        <v>40</v>
      </c>
      <c r="W300" s="5" t="s">
        <v>41</v>
      </c>
      <c r="X300" s="5" t="s">
        <v>42</v>
      </c>
      <c r="Y300" s="5" t="s">
        <v>42</v>
      </c>
      <c r="AL300" s="10">
        <v>44935</v>
      </c>
      <c r="AM300" s="10">
        <v>45005</v>
      </c>
      <c r="AN300" s="10">
        <v>45022</v>
      </c>
      <c r="AO300" s="10">
        <v>45023</v>
      </c>
      <c r="AP300" s="10">
        <v>45047</v>
      </c>
      <c r="AQ300" s="10">
        <v>45068</v>
      </c>
      <c r="AR300" s="10">
        <v>45089</v>
      </c>
      <c r="AS300" s="10">
        <v>45096</v>
      </c>
      <c r="AT300" s="10">
        <v>45110</v>
      </c>
      <c r="AU300" s="10">
        <v>45127</v>
      </c>
      <c r="AV300" s="10">
        <v>45145</v>
      </c>
      <c r="AW300" s="10">
        <v>45159</v>
      </c>
      <c r="AX300" s="10">
        <v>45215</v>
      </c>
      <c r="AY300" s="10">
        <v>45236</v>
      </c>
    </row>
    <row r="301" spans="1:51" ht="56.25" hidden="1" x14ac:dyDescent="0.25">
      <c r="A301" s="1" t="s">
        <v>26</v>
      </c>
      <c r="B301" s="5" t="s">
        <v>27</v>
      </c>
      <c r="C301" s="1" t="s">
        <v>85</v>
      </c>
      <c r="D301" s="5" t="s">
        <v>1328</v>
      </c>
      <c r="E301" s="1" t="s">
        <v>213</v>
      </c>
      <c r="F301" s="1" t="s">
        <v>68</v>
      </c>
      <c r="G301" s="5" t="s">
        <v>1329</v>
      </c>
      <c r="H301" s="5" t="s">
        <v>1330</v>
      </c>
      <c r="I301" s="1" t="s">
        <v>90</v>
      </c>
      <c r="J301" s="1" t="s">
        <v>1268</v>
      </c>
      <c r="K301" s="5" t="s">
        <v>1269</v>
      </c>
      <c r="L301" s="1">
        <v>15</v>
      </c>
      <c r="M301" s="1" t="s">
        <v>1331</v>
      </c>
      <c r="N301" s="18">
        <v>45048</v>
      </c>
      <c r="O301" s="3" t="s">
        <v>1332</v>
      </c>
      <c r="P301" s="4">
        <v>45076</v>
      </c>
      <c r="Q301" s="3">
        <f t="shared" si="4"/>
        <v>19</v>
      </c>
      <c r="R301" s="3">
        <f>NETWORKDAYS(N301,P301,AL301:AO301:AP301:AQ301:AR301:AS301:AT301:AU301:AV301:AW301:AX301:AY301)</f>
        <v>20</v>
      </c>
      <c r="S301" s="24" t="s">
        <v>50</v>
      </c>
      <c r="T301" s="5" t="s">
        <v>1333</v>
      </c>
      <c r="U301" s="6" t="s">
        <v>42</v>
      </c>
      <c r="V301" s="5" t="s">
        <v>42</v>
      </c>
      <c r="W301" s="5" t="s">
        <v>41</v>
      </c>
      <c r="X301" s="5" t="s">
        <v>42</v>
      </c>
      <c r="Y301" s="5" t="s">
        <v>1334</v>
      </c>
      <c r="AL301" s="10">
        <v>44935</v>
      </c>
      <c r="AM301" s="10">
        <v>45005</v>
      </c>
      <c r="AN301" s="10">
        <v>45022</v>
      </c>
      <c r="AO301" s="10">
        <v>45023</v>
      </c>
      <c r="AP301" s="10">
        <v>45047</v>
      </c>
      <c r="AQ301" s="10">
        <v>45068</v>
      </c>
      <c r="AR301" s="10">
        <v>45089</v>
      </c>
      <c r="AS301" s="10">
        <v>45096</v>
      </c>
      <c r="AT301" s="10">
        <v>45110</v>
      </c>
      <c r="AU301" s="10">
        <v>45127</v>
      </c>
      <c r="AV301" s="10">
        <v>45145</v>
      </c>
      <c r="AW301" s="10">
        <v>45159</v>
      </c>
      <c r="AX301" s="10">
        <v>45215</v>
      </c>
      <c r="AY301" s="10">
        <v>45236</v>
      </c>
    </row>
    <row r="302" spans="1:51" ht="45" hidden="1" x14ac:dyDescent="0.25">
      <c r="A302" s="1" t="s">
        <v>26</v>
      </c>
      <c r="B302" s="1" t="s">
        <v>195</v>
      </c>
      <c r="C302" s="1" t="s">
        <v>95</v>
      </c>
      <c r="D302" s="5" t="s">
        <v>836</v>
      </c>
      <c r="E302" s="5" t="s">
        <v>269</v>
      </c>
      <c r="F302" s="5" t="s">
        <v>31</v>
      </c>
      <c r="G302" s="5" t="s">
        <v>1335</v>
      </c>
      <c r="H302" s="5" t="s">
        <v>997</v>
      </c>
      <c r="I302" s="5" t="s">
        <v>34</v>
      </c>
      <c r="J302" s="1" t="s">
        <v>48</v>
      </c>
      <c r="K302" s="5" t="s">
        <v>82</v>
      </c>
      <c r="L302" s="1">
        <v>15</v>
      </c>
      <c r="M302" s="1" t="s">
        <v>1336</v>
      </c>
      <c r="N302" s="18">
        <v>45048</v>
      </c>
      <c r="O302" s="3">
        <v>20232110083691</v>
      </c>
      <c r="P302" s="4">
        <v>45064</v>
      </c>
      <c r="Q302" s="3">
        <f t="shared" si="4"/>
        <v>12</v>
      </c>
      <c r="R302" s="3">
        <f>NETWORKDAYS(N302,P302,AL302:AO302:AP302:AQ302:AR302:AS302:AT302:AU302:AV302:AW302:AX302:AY302)</f>
        <v>13</v>
      </c>
      <c r="S302" s="24" t="s">
        <v>50</v>
      </c>
      <c r="T302" s="5" t="s">
        <v>1337</v>
      </c>
      <c r="U302" s="6" t="s">
        <v>42</v>
      </c>
      <c r="V302" s="5" t="s">
        <v>58</v>
      </c>
      <c r="W302" s="5" t="s">
        <v>42</v>
      </c>
      <c r="X302" s="5" t="s">
        <v>42</v>
      </c>
      <c r="Y302" s="5" t="s">
        <v>1315</v>
      </c>
      <c r="AL302" s="10">
        <v>44935</v>
      </c>
      <c r="AM302" s="10">
        <v>45005</v>
      </c>
      <c r="AN302" s="10">
        <v>45022</v>
      </c>
      <c r="AO302" s="10">
        <v>45023</v>
      </c>
      <c r="AP302" s="10">
        <v>45047</v>
      </c>
      <c r="AQ302" s="10">
        <v>45068</v>
      </c>
      <c r="AR302" s="10">
        <v>45089</v>
      </c>
      <c r="AS302" s="10">
        <v>45096</v>
      </c>
      <c r="AT302" s="10">
        <v>45110</v>
      </c>
      <c r="AU302" s="10">
        <v>45127</v>
      </c>
      <c r="AV302" s="10">
        <v>45145</v>
      </c>
      <c r="AW302" s="10">
        <v>45159</v>
      </c>
      <c r="AX302" s="10">
        <v>45215</v>
      </c>
      <c r="AY302" s="10">
        <v>45236</v>
      </c>
    </row>
    <row r="303" spans="1:51" ht="45" hidden="1" x14ac:dyDescent="0.25">
      <c r="A303" s="1" t="s">
        <v>26</v>
      </c>
      <c r="B303" s="5" t="s">
        <v>27</v>
      </c>
      <c r="C303" s="5" t="s">
        <v>73</v>
      </c>
      <c r="D303" s="5" t="s">
        <v>1338</v>
      </c>
      <c r="E303" s="5" t="s">
        <v>80</v>
      </c>
      <c r="F303" s="5" t="s">
        <v>31</v>
      </c>
      <c r="G303" s="5" t="s">
        <v>1339</v>
      </c>
      <c r="H303" s="5" t="s">
        <v>1294</v>
      </c>
      <c r="I303" s="5" t="s">
        <v>34</v>
      </c>
      <c r="J303" s="1" t="s">
        <v>48</v>
      </c>
      <c r="K303" s="5" t="s">
        <v>82</v>
      </c>
      <c r="L303" s="1">
        <v>15</v>
      </c>
      <c r="M303" s="1" t="s">
        <v>1340</v>
      </c>
      <c r="N303" s="18">
        <v>45048</v>
      </c>
      <c r="O303" s="3">
        <v>20232110087661</v>
      </c>
      <c r="P303" s="4">
        <v>45090</v>
      </c>
      <c r="Q303" s="3">
        <f t="shared" si="4"/>
        <v>28</v>
      </c>
      <c r="R303" s="3">
        <f>NETWORKDAYS(N303,P303,AL303:AO303:AP303:AQ303:AR303:AS303:AT303:AU303:AV303:AW303:AX303:AY303)</f>
        <v>29</v>
      </c>
      <c r="S303" s="23" t="s">
        <v>38</v>
      </c>
      <c r="T303" s="5" t="s">
        <v>1341</v>
      </c>
      <c r="U303" s="6">
        <v>45089</v>
      </c>
      <c r="V303" s="5" t="s">
        <v>40</v>
      </c>
      <c r="W303" s="5" t="s">
        <v>41</v>
      </c>
      <c r="X303" s="5" t="s">
        <v>42</v>
      </c>
      <c r="Y303" s="5" t="s">
        <v>42</v>
      </c>
      <c r="AL303" s="10">
        <v>44935</v>
      </c>
      <c r="AM303" s="10">
        <v>45005</v>
      </c>
      <c r="AN303" s="10">
        <v>45022</v>
      </c>
      <c r="AO303" s="10">
        <v>45023</v>
      </c>
      <c r="AP303" s="10">
        <v>45047</v>
      </c>
      <c r="AQ303" s="10">
        <v>45068</v>
      </c>
      <c r="AR303" s="10">
        <v>45089</v>
      </c>
      <c r="AS303" s="10">
        <v>45096</v>
      </c>
      <c r="AT303" s="10">
        <v>45110</v>
      </c>
      <c r="AU303" s="10">
        <v>45127</v>
      </c>
      <c r="AV303" s="10">
        <v>45145</v>
      </c>
      <c r="AW303" s="10">
        <v>45159</v>
      </c>
      <c r="AX303" s="10">
        <v>45215</v>
      </c>
      <c r="AY303" s="10">
        <v>45236</v>
      </c>
    </row>
    <row r="304" spans="1:51" ht="45" hidden="1" x14ac:dyDescent="0.25">
      <c r="A304" s="1" t="s">
        <v>26</v>
      </c>
      <c r="B304" s="1" t="s">
        <v>195</v>
      </c>
      <c r="C304" s="5" t="s">
        <v>196</v>
      </c>
      <c r="D304" s="5" t="s">
        <v>1342</v>
      </c>
      <c r="E304" s="5" t="s">
        <v>80</v>
      </c>
      <c r="F304" s="1" t="s">
        <v>75</v>
      </c>
      <c r="G304" s="5" t="s">
        <v>1343</v>
      </c>
      <c r="H304" s="5" t="s">
        <v>997</v>
      </c>
      <c r="I304" s="5" t="s">
        <v>34</v>
      </c>
      <c r="J304" s="1" t="s">
        <v>48</v>
      </c>
      <c r="K304" s="5" t="s">
        <v>55</v>
      </c>
      <c r="L304" s="1">
        <v>15</v>
      </c>
      <c r="M304" s="1" t="s">
        <v>1344</v>
      </c>
      <c r="N304" s="18">
        <v>45050</v>
      </c>
      <c r="O304" s="3">
        <v>20232110083651</v>
      </c>
      <c r="P304" s="4">
        <v>45064</v>
      </c>
      <c r="Q304" s="3">
        <f t="shared" si="4"/>
        <v>10</v>
      </c>
      <c r="R304" s="3">
        <f>NETWORKDAYS(N304,P304,AL304:AO304:AP304:AQ304:AR304:AS304:AT304:AU304:AV304:AW304:AX304:AY304)</f>
        <v>11</v>
      </c>
      <c r="S304" s="24" t="s">
        <v>50</v>
      </c>
      <c r="T304" s="5" t="s">
        <v>1345</v>
      </c>
      <c r="U304" s="6" t="s">
        <v>42</v>
      </c>
      <c r="V304" s="5" t="s">
        <v>58</v>
      </c>
      <c r="W304" s="5" t="s">
        <v>42</v>
      </c>
      <c r="X304" s="5" t="s">
        <v>42</v>
      </c>
      <c r="Y304" s="5" t="s">
        <v>1292</v>
      </c>
      <c r="AL304" s="10">
        <v>44935</v>
      </c>
      <c r="AM304" s="10">
        <v>45005</v>
      </c>
      <c r="AN304" s="10">
        <v>45022</v>
      </c>
      <c r="AO304" s="10">
        <v>45023</v>
      </c>
      <c r="AP304" s="10">
        <v>45047</v>
      </c>
      <c r="AQ304" s="10">
        <v>45068</v>
      </c>
      <c r="AR304" s="10">
        <v>45089</v>
      </c>
      <c r="AS304" s="10">
        <v>45096</v>
      </c>
      <c r="AT304" s="10">
        <v>45110</v>
      </c>
      <c r="AU304" s="10">
        <v>45127</v>
      </c>
      <c r="AV304" s="10">
        <v>45145</v>
      </c>
      <c r="AW304" s="10">
        <v>45159</v>
      </c>
      <c r="AX304" s="10">
        <v>45215</v>
      </c>
      <c r="AY304" s="10">
        <v>45236</v>
      </c>
    </row>
    <row r="305" spans="1:51" ht="45" hidden="1" x14ac:dyDescent="0.25">
      <c r="A305" s="1" t="s">
        <v>26</v>
      </c>
      <c r="B305" s="5" t="s">
        <v>27</v>
      </c>
      <c r="C305" s="5" t="s">
        <v>1183</v>
      </c>
      <c r="D305" s="5" t="s">
        <v>1346</v>
      </c>
      <c r="E305" s="5" t="s">
        <v>80</v>
      </c>
      <c r="F305" s="5" t="s">
        <v>31</v>
      </c>
      <c r="G305" s="5" t="s">
        <v>1347</v>
      </c>
      <c r="H305" s="5" t="s">
        <v>1294</v>
      </c>
      <c r="I305" s="5" t="s">
        <v>34</v>
      </c>
      <c r="J305" s="1" t="s">
        <v>48</v>
      </c>
      <c r="K305" s="5" t="s">
        <v>36</v>
      </c>
      <c r="L305" s="1">
        <v>30</v>
      </c>
      <c r="M305" s="1" t="s">
        <v>1348</v>
      </c>
      <c r="N305" s="18">
        <v>45050</v>
      </c>
      <c r="O305" s="3">
        <v>20232110083361</v>
      </c>
      <c r="P305" s="4">
        <v>45075</v>
      </c>
      <c r="Q305" s="3">
        <f t="shared" si="4"/>
        <v>16</v>
      </c>
      <c r="R305" s="3">
        <f>NETWORKDAYS(N305,P305,AL305:AO305:AP305:AQ305:AR305:AS305:AT305:AU305:AV305:AW305:AX305:AY305)</f>
        <v>17</v>
      </c>
      <c r="S305" s="24" t="s">
        <v>50</v>
      </c>
      <c r="T305" s="5" t="s">
        <v>1349</v>
      </c>
      <c r="U305" s="6">
        <v>45075</v>
      </c>
      <c r="V305" s="5" t="s">
        <v>40</v>
      </c>
      <c r="W305" s="5" t="s">
        <v>41</v>
      </c>
      <c r="X305" s="5" t="s">
        <v>42</v>
      </c>
      <c r="Y305" s="5" t="s">
        <v>42</v>
      </c>
      <c r="AL305" s="10">
        <v>44935</v>
      </c>
      <c r="AM305" s="10">
        <v>45005</v>
      </c>
      <c r="AN305" s="10">
        <v>45022</v>
      </c>
      <c r="AO305" s="10">
        <v>45023</v>
      </c>
      <c r="AP305" s="10">
        <v>45047</v>
      </c>
      <c r="AQ305" s="10">
        <v>45068</v>
      </c>
      <c r="AR305" s="10">
        <v>45089</v>
      </c>
      <c r="AS305" s="10">
        <v>45096</v>
      </c>
      <c r="AT305" s="10">
        <v>45110</v>
      </c>
      <c r="AU305" s="10">
        <v>45127</v>
      </c>
      <c r="AV305" s="10">
        <v>45145</v>
      </c>
      <c r="AW305" s="10">
        <v>45159</v>
      </c>
      <c r="AX305" s="10">
        <v>45215</v>
      </c>
      <c r="AY305" s="10">
        <v>45236</v>
      </c>
    </row>
    <row r="306" spans="1:51" ht="45" hidden="1" x14ac:dyDescent="0.25">
      <c r="A306" s="1" t="s">
        <v>26</v>
      </c>
      <c r="B306" s="5" t="s">
        <v>27</v>
      </c>
      <c r="C306" s="1" t="s">
        <v>415</v>
      </c>
      <c r="D306" s="5" t="s">
        <v>1350</v>
      </c>
      <c r="E306" s="5" t="s">
        <v>269</v>
      </c>
      <c r="F306" s="1" t="s">
        <v>75</v>
      </c>
      <c r="G306" s="5" t="s">
        <v>1351</v>
      </c>
      <c r="H306" s="5" t="s">
        <v>997</v>
      </c>
      <c r="I306" s="5" t="s">
        <v>34</v>
      </c>
      <c r="J306" s="1" t="s">
        <v>48</v>
      </c>
      <c r="K306" s="5" t="s">
        <v>82</v>
      </c>
      <c r="L306" s="1">
        <v>15</v>
      </c>
      <c r="M306" s="1" t="s">
        <v>1352</v>
      </c>
      <c r="N306" s="18">
        <v>45050</v>
      </c>
      <c r="O306" s="3">
        <v>20232110083641</v>
      </c>
      <c r="P306" s="4">
        <v>45064</v>
      </c>
      <c r="Q306" s="3">
        <f t="shared" si="4"/>
        <v>10</v>
      </c>
      <c r="R306" s="3">
        <f>NETWORKDAYS(N306,P306,AL306:AO306:AP306:AQ306:AR306:AS306:AT306:AU306:AV306:AW306:AX306:AY306)</f>
        <v>11</v>
      </c>
      <c r="S306" s="24" t="s">
        <v>50</v>
      </c>
      <c r="T306" s="5" t="s">
        <v>1353</v>
      </c>
      <c r="U306" s="6">
        <v>45118</v>
      </c>
      <c r="V306" s="5" t="s">
        <v>40</v>
      </c>
      <c r="W306" s="5" t="s">
        <v>41</v>
      </c>
      <c r="X306" s="5" t="s">
        <v>42</v>
      </c>
      <c r="Y306" s="5"/>
      <c r="AL306" s="10">
        <v>44935</v>
      </c>
      <c r="AM306" s="10">
        <v>45005</v>
      </c>
      <c r="AN306" s="10">
        <v>45022</v>
      </c>
      <c r="AO306" s="10">
        <v>45023</v>
      </c>
      <c r="AP306" s="10">
        <v>45047</v>
      </c>
      <c r="AQ306" s="10">
        <v>45068</v>
      </c>
      <c r="AR306" s="10">
        <v>45089</v>
      </c>
      <c r="AS306" s="10">
        <v>45096</v>
      </c>
      <c r="AT306" s="10">
        <v>45110</v>
      </c>
      <c r="AU306" s="10">
        <v>45127</v>
      </c>
      <c r="AV306" s="10">
        <v>45145</v>
      </c>
      <c r="AW306" s="10">
        <v>45159</v>
      </c>
      <c r="AX306" s="10">
        <v>45215</v>
      </c>
      <c r="AY306" s="10">
        <v>45236</v>
      </c>
    </row>
    <row r="307" spans="1:51" ht="45" hidden="1" x14ac:dyDescent="0.25">
      <c r="A307" s="1" t="s">
        <v>26</v>
      </c>
      <c r="B307" s="5" t="s">
        <v>27</v>
      </c>
      <c r="C307" s="5" t="s">
        <v>644</v>
      </c>
      <c r="D307" s="5" t="s">
        <v>1354</v>
      </c>
      <c r="E307" s="5" t="s">
        <v>80</v>
      </c>
      <c r="F307" s="1" t="s">
        <v>68</v>
      </c>
      <c r="G307" s="5" t="s">
        <v>1355</v>
      </c>
      <c r="H307" s="5" t="s">
        <v>560</v>
      </c>
      <c r="I307" s="5" t="s">
        <v>34</v>
      </c>
      <c r="J307" s="1" t="s">
        <v>252</v>
      </c>
      <c r="K307" s="5" t="s">
        <v>82</v>
      </c>
      <c r="L307" s="1">
        <v>15</v>
      </c>
      <c r="M307" s="1" t="s">
        <v>1356</v>
      </c>
      <c r="N307" s="18">
        <v>45050</v>
      </c>
      <c r="O307" s="3">
        <v>20232120086161</v>
      </c>
      <c r="P307" s="4">
        <v>45071</v>
      </c>
      <c r="Q307" s="3">
        <f t="shared" si="4"/>
        <v>14</v>
      </c>
      <c r="R307" s="3">
        <f>NETWORKDAYS(N307,P307,AL307:AO307:AP307:AQ307:AR307:AS307:AT307:AU307:AV307:AW307:AX307:AY307)</f>
        <v>15</v>
      </c>
      <c r="S307" s="24" t="s">
        <v>50</v>
      </c>
      <c r="T307" s="5" t="s">
        <v>1357</v>
      </c>
      <c r="U307" s="6" t="s">
        <v>42</v>
      </c>
      <c r="V307" s="5" t="s">
        <v>42</v>
      </c>
      <c r="W307" s="5" t="s">
        <v>42</v>
      </c>
      <c r="X307" s="5" t="s">
        <v>42</v>
      </c>
      <c r="Y307" s="5" t="s">
        <v>1358</v>
      </c>
      <c r="AL307" s="10">
        <v>44935</v>
      </c>
      <c r="AM307" s="10">
        <v>45005</v>
      </c>
      <c r="AN307" s="10">
        <v>45022</v>
      </c>
      <c r="AO307" s="10">
        <v>45023</v>
      </c>
      <c r="AP307" s="10">
        <v>45047</v>
      </c>
      <c r="AQ307" s="10">
        <v>45068</v>
      </c>
      <c r="AR307" s="10">
        <v>45089</v>
      </c>
      <c r="AS307" s="10">
        <v>45096</v>
      </c>
      <c r="AT307" s="10">
        <v>45110</v>
      </c>
      <c r="AU307" s="10">
        <v>45127</v>
      </c>
      <c r="AV307" s="10">
        <v>45145</v>
      </c>
      <c r="AW307" s="10">
        <v>45159</v>
      </c>
      <c r="AX307" s="10">
        <v>45215</v>
      </c>
      <c r="AY307" s="10">
        <v>45236</v>
      </c>
    </row>
    <row r="308" spans="1:51" ht="90" hidden="1" x14ac:dyDescent="0.25">
      <c r="A308" s="1" t="s">
        <v>26</v>
      </c>
      <c r="B308" s="5" t="s">
        <v>27</v>
      </c>
      <c r="C308" s="1" t="s">
        <v>85</v>
      </c>
      <c r="D308" s="5" t="s">
        <v>1359</v>
      </c>
      <c r="E308" s="5" t="s">
        <v>269</v>
      </c>
      <c r="F308" s="5" t="s">
        <v>622</v>
      </c>
      <c r="G308" s="5" t="s">
        <v>1360</v>
      </c>
      <c r="H308" s="5" t="s">
        <v>1299</v>
      </c>
      <c r="I308" s="5" t="s">
        <v>34</v>
      </c>
      <c r="J308" s="1" t="s">
        <v>129</v>
      </c>
      <c r="K308" s="5" t="s">
        <v>36</v>
      </c>
      <c r="L308" s="1">
        <v>30</v>
      </c>
      <c r="M308" s="1" t="s">
        <v>1361</v>
      </c>
      <c r="N308" s="18">
        <v>45050</v>
      </c>
      <c r="O308" s="3">
        <v>20232140089021</v>
      </c>
      <c r="P308" s="4">
        <v>45091</v>
      </c>
      <c r="Q308" s="3">
        <f t="shared" si="4"/>
        <v>27</v>
      </c>
      <c r="R308" s="3">
        <f>NETWORKDAYS(N308,P308,AL308:AO308:AP308:AQ308:AR308:AS308:AT308:AU308:AV308:AW308:AX308:AY308)</f>
        <v>28</v>
      </c>
      <c r="S308" s="24" t="s">
        <v>50</v>
      </c>
      <c r="T308" s="5" t="s">
        <v>1362</v>
      </c>
      <c r="U308" s="6">
        <v>45091</v>
      </c>
      <c r="V308" s="5" t="s">
        <v>40</v>
      </c>
      <c r="W308" s="5" t="s">
        <v>41</v>
      </c>
      <c r="X308" s="5" t="s">
        <v>42</v>
      </c>
      <c r="Y308" s="5" t="s">
        <v>42</v>
      </c>
      <c r="AL308" s="10">
        <v>44935</v>
      </c>
      <c r="AM308" s="10">
        <v>45005</v>
      </c>
      <c r="AN308" s="10">
        <v>45022</v>
      </c>
      <c r="AO308" s="10">
        <v>45023</v>
      </c>
      <c r="AP308" s="10">
        <v>45047</v>
      </c>
      <c r="AQ308" s="10">
        <v>45068</v>
      </c>
      <c r="AR308" s="10">
        <v>45089</v>
      </c>
      <c r="AS308" s="10">
        <v>45096</v>
      </c>
      <c r="AT308" s="10">
        <v>45110</v>
      </c>
      <c r="AU308" s="10">
        <v>45127</v>
      </c>
      <c r="AV308" s="10">
        <v>45145</v>
      </c>
      <c r="AW308" s="10">
        <v>45159</v>
      </c>
      <c r="AX308" s="10">
        <v>45215</v>
      </c>
      <c r="AY308" s="10">
        <v>45236</v>
      </c>
    </row>
    <row r="309" spans="1:51" ht="45" hidden="1" x14ac:dyDescent="0.25">
      <c r="A309" s="1" t="s">
        <v>26</v>
      </c>
      <c r="B309" s="1" t="s">
        <v>195</v>
      </c>
      <c r="C309" s="5" t="s">
        <v>196</v>
      </c>
      <c r="D309" s="5" t="s">
        <v>1342</v>
      </c>
      <c r="E309" s="5" t="s">
        <v>80</v>
      </c>
      <c r="F309" s="1" t="s">
        <v>68</v>
      </c>
      <c r="G309" s="5" t="s">
        <v>1363</v>
      </c>
      <c r="H309" s="5" t="s">
        <v>997</v>
      </c>
      <c r="I309" s="5" t="s">
        <v>34</v>
      </c>
      <c r="J309" s="1" t="s">
        <v>48</v>
      </c>
      <c r="K309" s="5" t="s">
        <v>82</v>
      </c>
      <c r="L309" s="1">
        <v>15</v>
      </c>
      <c r="M309" s="1" t="s">
        <v>1364</v>
      </c>
      <c r="N309" s="18">
        <v>45051</v>
      </c>
      <c r="O309" s="3">
        <v>20232110086191</v>
      </c>
      <c r="P309" s="4">
        <v>45064</v>
      </c>
      <c r="Q309" s="3">
        <f t="shared" si="4"/>
        <v>9</v>
      </c>
      <c r="R309" s="3">
        <f>NETWORKDAYS(N309,P309,AL309:AO309:AP309:AQ309:AR309:AS309:AT309:AU309:AV309:AW309:AX309:AY309)</f>
        <v>10</v>
      </c>
      <c r="S309" s="24" t="s">
        <v>50</v>
      </c>
      <c r="T309" s="5" t="s">
        <v>1365</v>
      </c>
      <c r="U309" s="6">
        <v>45084</v>
      </c>
      <c r="V309" s="5" t="s">
        <v>40</v>
      </c>
      <c r="W309" s="5" t="s">
        <v>41</v>
      </c>
      <c r="X309" s="5" t="s">
        <v>42</v>
      </c>
      <c r="Y309" s="5"/>
      <c r="AL309" s="10">
        <v>44935</v>
      </c>
      <c r="AM309" s="10">
        <v>45005</v>
      </c>
      <c r="AN309" s="10">
        <v>45022</v>
      </c>
      <c r="AO309" s="10">
        <v>45023</v>
      </c>
      <c r="AP309" s="10">
        <v>45047</v>
      </c>
      <c r="AQ309" s="10">
        <v>45068</v>
      </c>
      <c r="AR309" s="10">
        <v>45089</v>
      </c>
      <c r="AS309" s="10">
        <v>45096</v>
      </c>
      <c r="AT309" s="10">
        <v>45110</v>
      </c>
      <c r="AU309" s="10">
        <v>45127</v>
      </c>
      <c r="AV309" s="10">
        <v>45145</v>
      </c>
      <c r="AW309" s="10">
        <v>45159</v>
      </c>
      <c r="AX309" s="10">
        <v>45215</v>
      </c>
      <c r="AY309" s="10">
        <v>45236</v>
      </c>
    </row>
    <row r="310" spans="1:51" ht="56.25" hidden="1" x14ac:dyDescent="0.25">
      <c r="A310" s="1" t="s">
        <v>26</v>
      </c>
      <c r="B310" s="5" t="s">
        <v>27</v>
      </c>
      <c r="C310" s="5" t="s">
        <v>126</v>
      </c>
      <c r="D310" s="5" t="s">
        <v>1366</v>
      </c>
      <c r="E310" s="5" t="s">
        <v>269</v>
      </c>
      <c r="F310" s="5" t="s">
        <v>106</v>
      </c>
      <c r="G310" s="5" t="s">
        <v>1317</v>
      </c>
      <c r="H310" s="5" t="s">
        <v>560</v>
      </c>
      <c r="I310" s="5" t="s">
        <v>34</v>
      </c>
      <c r="J310" s="1" t="s">
        <v>252</v>
      </c>
      <c r="K310" s="5" t="s">
        <v>108</v>
      </c>
      <c r="L310" s="1">
        <v>10</v>
      </c>
      <c r="M310" s="1" t="s">
        <v>1367</v>
      </c>
      <c r="N310" s="18">
        <v>45051</v>
      </c>
      <c r="O310" s="3" t="s">
        <v>42</v>
      </c>
      <c r="P310" s="4">
        <v>45117</v>
      </c>
      <c r="Q310" s="3">
        <f t="shared" si="4"/>
        <v>42</v>
      </c>
      <c r="R310" s="3">
        <f>NETWORKDAYS(N310,P310,AL310:AO310:AP310:AQ310:AR310:AS310:AT310:AU310:AV310:AW310:AX310:AY310)</f>
        <v>43</v>
      </c>
      <c r="S310" s="25" t="s">
        <v>139</v>
      </c>
      <c r="T310" s="5" t="s">
        <v>1368</v>
      </c>
      <c r="U310" s="6"/>
      <c r="V310" s="5"/>
      <c r="W310" s="5"/>
      <c r="X310" s="5"/>
      <c r="Y310" s="5"/>
      <c r="AL310" s="10">
        <v>44935</v>
      </c>
      <c r="AM310" s="10">
        <v>45005</v>
      </c>
      <c r="AN310" s="10">
        <v>45022</v>
      </c>
      <c r="AO310" s="10">
        <v>45023</v>
      </c>
      <c r="AP310" s="10">
        <v>45047</v>
      </c>
      <c r="AQ310" s="10">
        <v>45068</v>
      </c>
      <c r="AR310" s="10">
        <v>45089</v>
      </c>
      <c r="AS310" s="10">
        <v>45096</v>
      </c>
      <c r="AT310" s="10">
        <v>45110</v>
      </c>
      <c r="AU310" s="10">
        <v>45127</v>
      </c>
      <c r="AV310" s="10">
        <v>45145</v>
      </c>
      <c r="AW310" s="10">
        <v>45159</v>
      </c>
      <c r="AX310" s="10">
        <v>45215</v>
      </c>
      <c r="AY310" s="10">
        <v>45236</v>
      </c>
    </row>
    <row r="311" spans="1:51" ht="56.25" hidden="1" x14ac:dyDescent="0.25">
      <c r="A311" s="1" t="s">
        <v>26</v>
      </c>
      <c r="B311" s="1" t="s">
        <v>195</v>
      </c>
      <c r="C311" s="1" t="s">
        <v>85</v>
      </c>
      <c r="D311" s="5" t="s">
        <v>1369</v>
      </c>
      <c r="E311" s="1" t="s">
        <v>213</v>
      </c>
      <c r="F311" s="1" t="s">
        <v>68</v>
      </c>
      <c r="G311" s="5" t="s">
        <v>1370</v>
      </c>
      <c r="H311" s="5" t="s">
        <v>154</v>
      </c>
      <c r="I311" s="1" t="s">
        <v>90</v>
      </c>
      <c r="J311" s="1" t="s">
        <v>91</v>
      </c>
      <c r="K311" s="5" t="s">
        <v>82</v>
      </c>
      <c r="L311" s="1">
        <v>15</v>
      </c>
      <c r="M311" s="1" t="s">
        <v>1371</v>
      </c>
      <c r="N311" s="18">
        <v>45051</v>
      </c>
      <c r="O311" s="3"/>
      <c r="P311" s="4">
        <v>45117</v>
      </c>
      <c r="Q311" s="3">
        <f t="shared" si="4"/>
        <v>42</v>
      </c>
      <c r="R311" s="3">
        <f>NETWORKDAYS(N311,P311,AL311:AO311:AP311:AQ311:AR311:AS311:AT311:AU311:AV311:AW311:AX311:AY311)</f>
        <v>43</v>
      </c>
      <c r="S311" s="25" t="s">
        <v>139</v>
      </c>
      <c r="T311" s="5"/>
      <c r="U311" s="6"/>
      <c r="V311" s="5"/>
      <c r="W311" s="5"/>
      <c r="X311" s="5"/>
      <c r="Y311" s="5"/>
      <c r="AL311" s="10">
        <v>44935</v>
      </c>
      <c r="AM311" s="10">
        <v>45005</v>
      </c>
      <c r="AN311" s="10">
        <v>45022</v>
      </c>
      <c r="AO311" s="10">
        <v>45023</v>
      </c>
      <c r="AP311" s="10">
        <v>45047</v>
      </c>
      <c r="AQ311" s="10">
        <v>45068</v>
      </c>
      <c r="AR311" s="10">
        <v>45089</v>
      </c>
      <c r="AS311" s="10">
        <v>45096</v>
      </c>
      <c r="AT311" s="10">
        <v>45110</v>
      </c>
      <c r="AU311" s="10">
        <v>45127</v>
      </c>
      <c r="AV311" s="10">
        <v>45145</v>
      </c>
      <c r="AW311" s="10">
        <v>45159</v>
      </c>
      <c r="AX311" s="10">
        <v>45215</v>
      </c>
      <c r="AY311" s="10">
        <v>45236</v>
      </c>
    </row>
    <row r="312" spans="1:51" ht="45" hidden="1" x14ac:dyDescent="0.25">
      <c r="A312" s="1" t="s">
        <v>26</v>
      </c>
      <c r="B312" s="1" t="s">
        <v>195</v>
      </c>
      <c r="C312" s="5" t="s">
        <v>1372</v>
      </c>
      <c r="D312" s="5" t="s">
        <v>635</v>
      </c>
      <c r="E312" s="5" t="s">
        <v>53</v>
      </c>
      <c r="F312" s="5" t="s">
        <v>31</v>
      </c>
      <c r="G312" s="5" t="s">
        <v>1373</v>
      </c>
      <c r="H312" s="5" t="s">
        <v>647</v>
      </c>
      <c r="I312" s="5" t="s">
        <v>34</v>
      </c>
      <c r="J312" s="1" t="s">
        <v>64</v>
      </c>
      <c r="K312" s="5" t="s">
        <v>55</v>
      </c>
      <c r="L312" s="1">
        <v>15</v>
      </c>
      <c r="M312" s="1" t="s">
        <v>1374</v>
      </c>
      <c r="N312" s="18">
        <v>45051</v>
      </c>
      <c r="O312" s="3">
        <v>20232110084251</v>
      </c>
      <c r="P312" s="4">
        <v>45069</v>
      </c>
      <c r="Q312" s="3">
        <f t="shared" si="4"/>
        <v>11</v>
      </c>
      <c r="R312" s="3">
        <f>NETWORKDAYS(N312,P312,AL312:AO312:AP312:AQ312:AR312:AS312:AT312:AU312:AV312:AW312:AX312:AY312)</f>
        <v>12</v>
      </c>
      <c r="S312" s="24" t="s">
        <v>50</v>
      </c>
      <c r="T312" s="5" t="s">
        <v>1375</v>
      </c>
      <c r="U312" s="6">
        <v>45084</v>
      </c>
      <c r="V312" s="5" t="s">
        <v>40</v>
      </c>
      <c r="W312" s="5" t="s">
        <v>41</v>
      </c>
      <c r="X312" s="5" t="s">
        <v>42</v>
      </c>
      <c r="Y312" s="5" t="s">
        <v>42</v>
      </c>
      <c r="AL312" s="10">
        <v>44935</v>
      </c>
      <c r="AM312" s="10">
        <v>45005</v>
      </c>
      <c r="AN312" s="10">
        <v>45022</v>
      </c>
      <c r="AO312" s="10">
        <v>45023</v>
      </c>
      <c r="AP312" s="10">
        <v>45047</v>
      </c>
      <c r="AQ312" s="10">
        <v>45068</v>
      </c>
      <c r="AR312" s="10">
        <v>45089</v>
      </c>
      <c r="AS312" s="10">
        <v>45096</v>
      </c>
      <c r="AT312" s="10">
        <v>45110</v>
      </c>
      <c r="AU312" s="10">
        <v>45127</v>
      </c>
      <c r="AV312" s="10">
        <v>45145</v>
      </c>
      <c r="AW312" s="10">
        <v>45159</v>
      </c>
      <c r="AX312" s="10">
        <v>45215</v>
      </c>
      <c r="AY312" s="10">
        <v>45236</v>
      </c>
    </row>
    <row r="313" spans="1:51" ht="45" hidden="1" x14ac:dyDescent="0.25">
      <c r="A313" s="1" t="s">
        <v>26</v>
      </c>
      <c r="B313" s="1" t="s">
        <v>195</v>
      </c>
      <c r="C313" s="5" t="s">
        <v>1376</v>
      </c>
      <c r="D313" s="5" t="s">
        <v>892</v>
      </c>
      <c r="E313" s="7" t="s">
        <v>53</v>
      </c>
      <c r="F313" s="5" t="s">
        <v>622</v>
      </c>
      <c r="G313" s="5" t="s">
        <v>1377</v>
      </c>
      <c r="H313" s="5" t="s">
        <v>128</v>
      </c>
      <c r="I313" s="5" t="s">
        <v>34</v>
      </c>
      <c r="J313" s="1" t="s">
        <v>129</v>
      </c>
      <c r="K313" s="5" t="s">
        <v>36</v>
      </c>
      <c r="L313" s="1">
        <v>30</v>
      </c>
      <c r="M313" s="1" t="s">
        <v>1378</v>
      </c>
      <c r="N313" s="18">
        <v>45051</v>
      </c>
      <c r="O313" s="3">
        <v>20232140082541</v>
      </c>
      <c r="P313" s="4">
        <v>45051</v>
      </c>
      <c r="Q313" s="3">
        <f t="shared" si="4"/>
        <v>0</v>
      </c>
      <c r="R313" s="3">
        <f>NETWORKDAYS(N313,P313,AL313:AO313:AP313:AQ313:AR313:AS313:AT313:AU313:AV313:AW313:AX313:AY313)</f>
        <v>1</v>
      </c>
      <c r="S313" s="24" t="s">
        <v>50</v>
      </c>
      <c r="T313" s="5" t="s">
        <v>1379</v>
      </c>
      <c r="U313" s="6">
        <v>45059</v>
      </c>
      <c r="V313" s="5" t="s">
        <v>40</v>
      </c>
      <c r="W313" s="5" t="s">
        <v>41</v>
      </c>
      <c r="X313" s="5" t="s">
        <v>42</v>
      </c>
      <c r="Y313" s="5" t="s">
        <v>42</v>
      </c>
      <c r="AL313" s="10">
        <v>44935</v>
      </c>
      <c r="AM313" s="10">
        <v>45005</v>
      </c>
      <c r="AN313" s="10">
        <v>45022</v>
      </c>
      <c r="AO313" s="10">
        <v>45023</v>
      </c>
      <c r="AP313" s="10">
        <v>45047</v>
      </c>
      <c r="AQ313" s="10">
        <v>45068</v>
      </c>
      <c r="AR313" s="10">
        <v>45089</v>
      </c>
      <c r="AS313" s="10">
        <v>45096</v>
      </c>
      <c r="AT313" s="10">
        <v>45110</v>
      </c>
      <c r="AU313" s="10">
        <v>45127</v>
      </c>
      <c r="AV313" s="10">
        <v>45145</v>
      </c>
      <c r="AW313" s="10">
        <v>45159</v>
      </c>
      <c r="AX313" s="10">
        <v>45215</v>
      </c>
      <c r="AY313" s="10">
        <v>45236</v>
      </c>
    </row>
    <row r="314" spans="1:51" ht="45" hidden="1" x14ac:dyDescent="0.25">
      <c r="A314" s="1" t="s">
        <v>26</v>
      </c>
      <c r="B314" s="1" t="s">
        <v>195</v>
      </c>
      <c r="C314" s="1" t="s">
        <v>112</v>
      </c>
      <c r="D314" s="5" t="s">
        <v>1380</v>
      </c>
      <c r="E314" s="5" t="s">
        <v>269</v>
      </c>
      <c r="F314" s="5" t="s">
        <v>106</v>
      </c>
      <c r="G314" s="5" t="s">
        <v>1381</v>
      </c>
      <c r="H314" s="5" t="s">
        <v>647</v>
      </c>
      <c r="I314" s="5" t="s">
        <v>34</v>
      </c>
      <c r="J314" s="1" t="s">
        <v>64</v>
      </c>
      <c r="K314" s="5" t="s">
        <v>82</v>
      </c>
      <c r="L314" s="1">
        <v>15</v>
      </c>
      <c r="M314" s="1" t="s">
        <v>1382</v>
      </c>
      <c r="N314" s="18">
        <v>45051</v>
      </c>
      <c r="O314" s="3">
        <v>20232110083561</v>
      </c>
      <c r="P314" s="4">
        <v>45113</v>
      </c>
      <c r="Q314" s="3">
        <f t="shared" si="4"/>
        <v>40</v>
      </c>
      <c r="R314" s="3">
        <f>NETWORKDAYS(N314,P314,AL314:AO314:AP314:AQ314:AR314:AS314:AT314:AU314:AV314:AW314:AX314:AY314)</f>
        <v>41</v>
      </c>
      <c r="S314" s="23" t="s">
        <v>38</v>
      </c>
      <c r="T314" s="5" t="s">
        <v>1383</v>
      </c>
      <c r="U314" s="6">
        <v>45113</v>
      </c>
      <c r="V314" s="5" t="s">
        <v>40</v>
      </c>
      <c r="W314" s="5" t="s">
        <v>41</v>
      </c>
      <c r="X314" s="5" t="s">
        <v>42</v>
      </c>
      <c r="Y314" s="5" t="s">
        <v>42</v>
      </c>
      <c r="AL314" s="10">
        <v>44935</v>
      </c>
      <c r="AM314" s="10">
        <v>45005</v>
      </c>
      <c r="AN314" s="10">
        <v>45022</v>
      </c>
      <c r="AO314" s="10">
        <v>45023</v>
      </c>
      <c r="AP314" s="10">
        <v>45047</v>
      </c>
      <c r="AQ314" s="10">
        <v>45068</v>
      </c>
      <c r="AR314" s="10">
        <v>45089</v>
      </c>
      <c r="AS314" s="10">
        <v>45096</v>
      </c>
      <c r="AT314" s="10">
        <v>45110</v>
      </c>
      <c r="AU314" s="10">
        <v>45127</v>
      </c>
      <c r="AV314" s="10">
        <v>45145</v>
      </c>
      <c r="AW314" s="10">
        <v>45159</v>
      </c>
      <c r="AX314" s="10">
        <v>45215</v>
      </c>
      <c r="AY314" s="10">
        <v>45236</v>
      </c>
    </row>
    <row r="315" spans="1:51" ht="45" hidden="1" x14ac:dyDescent="0.25">
      <c r="A315" s="1" t="s">
        <v>26</v>
      </c>
      <c r="B315" s="1" t="s">
        <v>195</v>
      </c>
      <c r="C315" s="5" t="s">
        <v>73</v>
      </c>
      <c r="D315" s="5" t="s">
        <v>1077</v>
      </c>
      <c r="E315" s="1" t="s">
        <v>213</v>
      </c>
      <c r="F315" s="5" t="s">
        <v>31</v>
      </c>
      <c r="G315" s="5" t="s">
        <v>1384</v>
      </c>
      <c r="H315" s="5" t="s">
        <v>1294</v>
      </c>
      <c r="I315" s="5" t="s">
        <v>34</v>
      </c>
      <c r="J315" s="1" t="s">
        <v>48</v>
      </c>
      <c r="K315" s="5" t="s">
        <v>36</v>
      </c>
      <c r="L315" s="1">
        <v>30</v>
      </c>
      <c r="M315" s="1" t="s">
        <v>1385</v>
      </c>
      <c r="N315" s="18">
        <v>45051</v>
      </c>
      <c r="O315" s="3">
        <v>20232110086991</v>
      </c>
      <c r="P315" s="4">
        <v>45091</v>
      </c>
      <c r="Q315" s="3">
        <f t="shared" si="4"/>
        <v>26</v>
      </c>
      <c r="R315" s="3">
        <f>NETWORKDAYS(N315,P315,AL315:AO315:AP315:AQ315:AR315:AS315:AT315:AU315:AV315:AW315:AX315:AY315)</f>
        <v>27</v>
      </c>
      <c r="S315" s="24" t="s">
        <v>50</v>
      </c>
      <c r="T315" s="5" t="s">
        <v>1386</v>
      </c>
      <c r="U315" s="6">
        <v>45089</v>
      </c>
      <c r="V315" s="5" t="s">
        <v>40</v>
      </c>
      <c r="W315" s="5" t="s">
        <v>41</v>
      </c>
      <c r="X315" s="5" t="s">
        <v>42</v>
      </c>
      <c r="Y315" s="5" t="s">
        <v>42</v>
      </c>
      <c r="AL315" s="10">
        <v>44935</v>
      </c>
      <c r="AM315" s="10">
        <v>45005</v>
      </c>
      <c r="AN315" s="10">
        <v>45022</v>
      </c>
      <c r="AO315" s="10">
        <v>45023</v>
      </c>
      <c r="AP315" s="10">
        <v>45047</v>
      </c>
      <c r="AQ315" s="10">
        <v>45068</v>
      </c>
      <c r="AR315" s="10">
        <v>45089</v>
      </c>
      <c r="AS315" s="10">
        <v>45096</v>
      </c>
      <c r="AT315" s="10">
        <v>45110</v>
      </c>
      <c r="AU315" s="10">
        <v>45127</v>
      </c>
      <c r="AV315" s="10">
        <v>45145</v>
      </c>
      <c r="AW315" s="10">
        <v>45159</v>
      </c>
      <c r="AX315" s="10">
        <v>45215</v>
      </c>
      <c r="AY315" s="10">
        <v>45236</v>
      </c>
    </row>
    <row r="316" spans="1:51" ht="45" hidden="1" x14ac:dyDescent="0.25">
      <c r="A316" s="1" t="s">
        <v>26</v>
      </c>
      <c r="B316" s="1" t="s">
        <v>195</v>
      </c>
      <c r="C316" s="5" t="s">
        <v>132</v>
      </c>
      <c r="D316" s="5" t="s">
        <v>1387</v>
      </c>
      <c r="E316" s="5" t="s">
        <v>53</v>
      </c>
      <c r="F316" s="1" t="s">
        <v>310</v>
      </c>
      <c r="G316" s="5" t="s">
        <v>1388</v>
      </c>
      <c r="H316" s="5" t="s">
        <v>647</v>
      </c>
      <c r="I316" s="5" t="s">
        <v>34</v>
      </c>
      <c r="J316" s="1" t="s">
        <v>64</v>
      </c>
      <c r="K316" s="5" t="s">
        <v>55</v>
      </c>
      <c r="L316" s="1">
        <v>15</v>
      </c>
      <c r="M316" s="1" t="s">
        <v>1389</v>
      </c>
      <c r="N316" s="18">
        <v>45051</v>
      </c>
      <c r="O316" s="3">
        <v>20232110083891</v>
      </c>
      <c r="P316" s="4">
        <v>45069</v>
      </c>
      <c r="Q316" s="3">
        <f t="shared" si="4"/>
        <v>11</v>
      </c>
      <c r="R316" s="3">
        <f>NETWORKDAYS(N316,P316,AL316:AO316:AP316:AQ316:AR316:AS316:AT316:AU316:AV316:AW316:AX316:AY316)</f>
        <v>12</v>
      </c>
      <c r="S316" s="24" t="s">
        <v>50</v>
      </c>
      <c r="T316" s="5" t="s">
        <v>1390</v>
      </c>
      <c r="U316" s="6">
        <v>45084</v>
      </c>
      <c r="V316" s="5" t="s">
        <v>40</v>
      </c>
      <c r="W316" s="5" t="s">
        <v>41</v>
      </c>
      <c r="X316" s="5" t="s">
        <v>42</v>
      </c>
      <c r="Y316" s="5" t="s">
        <v>42</v>
      </c>
      <c r="AL316" s="10">
        <v>44935</v>
      </c>
      <c r="AM316" s="10">
        <v>45005</v>
      </c>
      <c r="AN316" s="10">
        <v>45022</v>
      </c>
      <c r="AO316" s="10">
        <v>45023</v>
      </c>
      <c r="AP316" s="10">
        <v>45047</v>
      </c>
      <c r="AQ316" s="10">
        <v>45068</v>
      </c>
      <c r="AR316" s="10">
        <v>45089</v>
      </c>
      <c r="AS316" s="10">
        <v>45096</v>
      </c>
      <c r="AT316" s="10">
        <v>45110</v>
      </c>
      <c r="AU316" s="10">
        <v>45127</v>
      </c>
      <c r="AV316" s="10">
        <v>45145</v>
      </c>
      <c r="AW316" s="10">
        <v>45159</v>
      </c>
      <c r="AX316" s="10">
        <v>45215</v>
      </c>
      <c r="AY316" s="10">
        <v>45236</v>
      </c>
    </row>
    <row r="317" spans="1:51" ht="56.25" hidden="1" x14ac:dyDescent="0.25">
      <c r="A317" s="1" t="s">
        <v>26</v>
      </c>
      <c r="B317" s="5" t="s">
        <v>27</v>
      </c>
      <c r="C317" s="5" t="s">
        <v>126</v>
      </c>
      <c r="D317" s="5" t="s">
        <v>1391</v>
      </c>
      <c r="E317" s="1" t="s">
        <v>213</v>
      </c>
      <c r="F317" s="5" t="s">
        <v>31</v>
      </c>
      <c r="G317" s="5" t="s">
        <v>1392</v>
      </c>
      <c r="H317" s="5" t="s">
        <v>997</v>
      </c>
      <c r="I317" s="5" t="s">
        <v>34</v>
      </c>
      <c r="J317" s="1" t="s">
        <v>48</v>
      </c>
      <c r="K317" s="5" t="s">
        <v>55</v>
      </c>
      <c r="L317" s="1">
        <v>15</v>
      </c>
      <c r="M317" s="1" t="s">
        <v>1393</v>
      </c>
      <c r="N317" s="18">
        <v>45051</v>
      </c>
      <c r="O317" s="3">
        <v>20232110086091</v>
      </c>
      <c r="P317" s="4">
        <v>45082</v>
      </c>
      <c r="Q317" s="3">
        <f t="shared" si="4"/>
        <v>20</v>
      </c>
      <c r="R317" s="3">
        <f>NETWORKDAYS(N317,P317,AL317:AO317:AP317:AQ317:AR317:AS317:AT317:AU317:AV317:AW317:AX317:AY317)</f>
        <v>21</v>
      </c>
      <c r="S317" s="23" t="s">
        <v>38</v>
      </c>
      <c r="T317" s="5" t="s">
        <v>1394</v>
      </c>
      <c r="U317" s="6">
        <v>45082</v>
      </c>
      <c r="V317" s="5" t="s">
        <v>40</v>
      </c>
      <c r="W317" s="5" t="s">
        <v>41</v>
      </c>
      <c r="X317" s="5" t="s">
        <v>42</v>
      </c>
      <c r="Y317" s="5" t="s">
        <v>42</v>
      </c>
      <c r="AL317" s="10">
        <v>44935</v>
      </c>
      <c r="AM317" s="10">
        <v>45005</v>
      </c>
      <c r="AN317" s="10">
        <v>45022</v>
      </c>
      <c r="AO317" s="10">
        <v>45023</v>
      </c>
      <c r="AP317" s="10">
        <v>45047</v>
      </c>
      <c r="AQ317" s="10">
        <v>45068</v>
      </c>
      <c r="AR317" s="10">
        <v>45089</v>
      </c>
      <c r="AS317" s="10">
        <v>45096</v>
      </c>
      <c r="AT317" s="10">
        <v>45110</v>
      </c>
      <c r="AU317" s="10">
        <v>45127</v>
      </c>
      <c r="AV317" s="10">
        <v>45145</v>
      </c>
      <c r="AW317" s="10">
        <v>45159</v>
      </c>
      <c r="AX317" s="10">
        <v>45215</v>
      </c>
      <c r="AY317" s="10">
        <v>45236</v>
      </c>
    </row>
    <row r="318" spans="1:51" ht="45" hidden="1" x14ac:dyDescent="0.25">
      <c r="A318" s="1" t="s">
        <v>26</v>
      </c>
      <c r="B318" s="5" t="s">
        <v>27</v>
      </c>
      <c r="C318" s="5" t="s">
        <v>446</v>
      </c>
      <c r="D318" s="5" t="s">
        <v>1395</v>
      </c>
      <c r="E318" s="1" t="s">
        <v>213</v>
      </c>
      <c r="F318" s="1" t="s">
        <v>310</v>
      </c>
      <c r="G318" s="5" t="s">
        <v>1396</v>
      </c>
      <c r="H318" s="5" t="s">
        <v>1015</v>
      </c>
      <c r="I318" s="5" t="s">
        <v>34</v>
      </c>
      <c r="J318" s="1" t="s">
        <v>64</v>
      </c>
      <c r="K318" s="5" t="s">
        <v>82</v>
      </c>
      <c r="L318" s="1">
        <v>15</v>
      </c>
      <c r="M318" s="1" t="s">
        <v>1397</v>
      </c>
      <c r="N318" s="18">
        <v>45051</v>
      </c>
      <c r="O318" s="3">
        <v>20232150084461</v>
      </c>
      <c r="P318" s="4">
        <v>45069</v>
      </c>
      <c r="Q318" s="3">
        <f t="shared" si="4"/>
        <v>11</v>
      </c>
      <c r="R318" s="3">
        <f>NETWORKDAYS(N318,P318,AL318:AO318:AP318:AQ318:AR318:AS318:AT318:AU318:AV318:AW318:AX318:AY318)</f>
        <v>12</v>
      </c>
      <c r="S318" s="24" t="s">
        <v>50</v>
      </c>
      <c r="T318" s="5" t="s">
        <v>1398</v>
      </c>
      <c r="U318" s="6">
        <v>45075</v>
      </c>
      <c r="V318" s="6" t="s">
        <v>40</v>
      </c>
      <c r="W318" s="5" t="s">
        <v>42</v>
      </c>
      <c r="X318" s="5" t="s">
        <v>42</v>
      </c>
      <c r="Y318" s="5"/>
      <c r="AL318" s="10">
        <v>44935</v>
      </c>
      <c r="AM318" s="10">
        <v>45005</v>
      </c>
      <c r="AN318" s="10">
        <v>45022</v>
      </c>
      <c r="AO318" s="10">
        <v>45023</v>
      </c>
      <c r="AP318" s="10">
        <v>45047</v>
      </c>
      <c r="AQ318" s="10">
        <v>45068</v>
      </c>
      <c r="AR318" s="10">
        <v>45089</v>
      </c>
      <c r="AS318" s="10">
        <v>45096</v>
      </c>
      <c r="AT318" s="10">
        <v>45110</v>
      </c>
      <c r="AU318" s="10">
        <v>45127</v>
      </c>
      <c r="AV318" s="10">
        <v>45145</v>
      </c>
      <c r="AW318" s="10">
        <v>45159</v>
      </c>
      <c r="AX318" s="10">
        <v>45215</v>
      </c>
      <c r="AY318" s="10">
        <v>45236</v>
      </c>
    </row>
    <row r="319" spans="1:51" ht="45" hidden="1" x14ac:dyDescent="0.25">
      <c r="A319" s="1" t="s">
        <v>26</v>
      </c>
      <c r="B319" s="5" t="s">
        <v>27</v>
      </c>
      <c r="C319" s="1" t="s">
        <v>217</v>
      </c>
      <c r="D319" s="5" t="s">
        <v>1399</v>
      </c>
      <c r="E319" s="1" t="s">
        <v>213</v>
      </c>
      <c r="F319" s="5" t="s">
        <v>31</v>
      </c>
      <c r="G319" s="5" t="s">
        <v>1400</v>
      </c>
      <c r="H319" s="5" t="s">
        <v>143</v>
      </c>
      <c r="I319" s="5" t="s">
        <v>34</v>
      </c>
      <c r="J319" s="1" t="s">
        <v>129</v>
      </c>
      <c r="K319" s="5" t="s">
        <v>55</v>
      </c>
      <c r="L319" s="1">
        <v>15</v>
      </c>
      <c r="M319" s="1" t="s">
        <v>1401</v>
      </c>
      <c r="N319" s="18">
        <v>45051</v>
      </c>
      <c r="O319" s="3"/>
      <c r="P319" s="4">
        <v>45117</v>
      </c>
      <c r="Q319" s="3">
        <f t="shared" si="4"/>
        <v>42</v>
      </c>
      <c r="R319" s="3">
        <f>NETWORKDAYS(N319,P319,AL319:AO319:AP319:AQ319:AR319:AS319:AT319:AU319:AV319:AW319:AX319:AY319)</f>
        <v>43</v>
      </c>
      <c r="S319" s="25" t="s">
        <v>139</v>
      </c>
      <c r="T319" s="5"/>
      <c r="U319" s="6"/>
      <c r="V319" s="5"/>
      <c r="W319" s="5"/>
      <c r="X319" s="5"/>
      <c r="Y319" s="5"/>
      <c r="AL319" s="10">
        <v>44935</v>
      </c>
      <c r="AM319" s="10">
        <v>45005</v>
      </c>
      <c r="AN319" s="10">
        <v>45022</v>
      </c>
      <c r="AO319" s="10">
        <v>45023</v>
      </c>
      <c r="AP319" s="10">
        <v>45047</v>
      </c>
      <c r="AQ319" s="10">
        <v>45068</v>
      </c>
      <c r="AR319" s="10">
        <v>45089</v>
      </c>
      <c r="AS319" s="10">
        <v>45096</v>
      </c>
      <c r="AT319" s="10">
        <v>45110</v>
      </c>
      <c r="AU319" s="10">
        <v>45127</v>
      </c>
      <c r="AV319" s="10">
        <v>45145</v>
      </c>
      <c r="AW319" s="10">
        <v>45159</v>
      </c>
      <c r="AX319" s="10">
        <v>45215</v>
      </c>
      <c r="AY319" s="10">
        <v>45236</v>
      </c>
    </row>
    <row r="320" spans="1:51" ht="45" hidden="1" x14ac:dyDescent="0.25">
      <c r="A320" s="1" t="s">
        <v>26</v>
      </c>
      <c r="B320" s="5" t="s">
        <v>27</v>
      </c>
      <c r="C320" s="1" t="s">
        <v>389</v>
      </c>
      <c r="D320" s="5" t="s">
        <v>390</v>
      </c>
      <c r="E320" s="5" t="s">
        <v>269</v>
      </c>
      <c r="F320" s="1" t="s">
        <v>310</v>
      </c>
      <c r="G320" s="5" t="s">
        <v>1402</v>
      </c>
      <c r="H320" s="5" t="s">
        <v>1403</v>
      </c>
      <c r="I320" s="5" t="s">
        <v>34</v>
      </c>
      <c r="J320" s="1" t="s">
        <v>64</v>
      </c>
      <c r="K320" s="5" t="s">
        <v>55</v>
      </c>
      <c r="L320" s="1">
        <v>15</v>
      </c>
      <c r="M320" s="1" t="s">
        <v>1404</v>
      </c>
      <c r="N320" s="18">
        <v>45051</v>
      </c>
      <c r="O320" s="3">
        <v>20232000083751</v>
      </c>
      <c r="P320" s="4">
        <v>45061</v>
      </c>
      <c r="Q320" s="3">
        <f t="shared" si="4"/>
        <v>6</v>
      </c>
      <c r="R320" s="3">
        <f>NETWORKDAYS(N320,P320,AL320:AO320:AP320:AQ320:AR320:AS320:AT320:AU320:AV320:AW320:AX320:AY320)</f>
        <v>7</v>
      </c>
      <c r="S320" s="24" t="s">
        <v>50</v>
      </c>
      <c r="T320" s="5" t="s">
        <v>1405</v>
      </c>
      <c r="U320" s="6">
        <v>45111</v>
      </c>
      <c r="V320" s="5" t="s">
        <v>40</v>
      </c>
      <c r="W320" s="5" t="s">
        <v>41</v>
      </c>
      <c r="X320" s="5" t="s">
        <v>42</v>
      </c>
      <c r="Y320" s="5" t="s">
        <v>42</v>
      </c>
      <c r="AL320" s="10">
        <v>44935</v>
      </c>
      <c r="AM320" s="10">
        <v>45005</v>
      </c>
      <c r="AN320" s="10">
        <v>45022</v>
      </c>
      <c r="AO320" s="10">
        <v>45023</v>
      </c>
      <c r="AP320" s="10">
        <v>45047</v>
      </c>
      <c r="AQ320" s="10">
        <v>45068</v>
      </c>
      <c r="AR320" s="10">
        <v>45089</v>
      </c>
      <c r="AS320" s="10">
        <v>45096</v>
      </c>
      <c r="AT320" s="10">
        <v>45110</v>
      </c>
      <c r="AU320" s="10">
        <v>45127</v>
      </c>
      <c r="AV320" s="10">
        <v>45145</v>
      </c>
      <c r="AW320" s="10">
        <v>45159</v>
      </c>
      <c r="AX320" s="10">
        <v>45215</v>
      </c>
      <c r="AY320" s="10">
        <v>45236</v>
      </c>
    </row>
    <row r="321" spans="1:51" ht="56.25" hidden="1" x14ac:dyDescent="0.25">
      <c r="A321" s="1" t="s">
        <v>26</v>
      </c>
      <c r="B321" s="5" t="s">
        <v>27</v>
      </c>
      <c r="C321" s="5" t="s">
        <v>411</v>
      </c>
      <c r="D321" s="5" t="s">
        <v>604</v>
      </c>
      <c r="E321" s="5" t="s">
        <v>269</v>
      </c>
      <c r="F321" s="1" t="s">
        <v>310</v>
      </c>
      <c r="G321" s="5" t="s">
        <v>1406</v>
      </c>
      <c r="H321" s="5" t="s">
        <v>1403</v>
      </c>
      <c r="I321" s="5" t="s">
        <v>34</v>
      </c>
      <c r="J321" s="1" t="s">
        <v>64</v>
      </c>
      <c r="K321" s="5" t="s">
        <v>55</v>
      </c>
      <c r="L321" s="1">
        <v>15</v>
      </c>
      <c r="M321" s="1" t="s">
        <v>1407</v>
      </c>
      <c r="N321" s="18">
        <v>45055</v>
      </c>
      <c r="O321" s="3">
        <v>20232000090511</v>
      </c>
      <c r="P321" s="4">
        <v>45107</v>
      </c>
      <c r="Q321" s="3">
        <f t="shared" si="4"/>
        <v>35</v>
      </c>
      <c r="R321" s="3">
        <f>NETWORKDAYS(N321,P321,AL321:AO321:AP321:AQ321:AR321:AS321:AT321:AU321:AV321:AW321:AX321:AY321)</f>
        <v>36</v>
      </c>
      <c r="S321" s="23" t="s">
        <v>38</v>
      </c>
      <c r="T321" s="5" t="s">
        <v>1408</v>
      </c>
      <c r="U321" s="6">
        <v>45111</v>
      </c>
      <c r="V321" s="5" t="s">
        <v>40</v>
      </c>
      <c r="W321" s="5" t="s">
        <v>41</v>
      </c>
      <c r="X321" s="5" t="s">
        <v>42</v>
      </c>
      <c r="Y321" s="5"/>
      <c r="AL321" s="10">
        <v>44935</v>
      </c>
      <c r="AM321" s="10">
        <v>45005</v>
      </c>
      <c r="AN321" s="10">
        <v>45022</v>
      </c>
      <c r="AO321" s="10">
        <v>45023</v>
      </c>
      <c r="AP321" s="10">
        <v>45047</v>
      </c>
      <c r="AQ321" s="10">
        <v>45068</v>
      </c>
      <c r="AR321" s="10">
        <v>45089</v>
      </c>
      <c r="AS321" s="10">
        <v>45096</v>
      </c>
      <c r="AT321" s="10">
        <v>45110</v>
      </c>
      <c r="AU321" s="10">
        <v>45127</v>
      </c>
      <c r="AV321" s="10">
        <v>45145</v>
      </c>
      <c r="AW321" s="10">
        <v>45159</v>
      </c>
      <c r="AX321" s="10">
        <v>45215</v>
      </c>
      <c r="AY321" s="10">
        <v>45236</v>
      </c>
    </row>
    <row r="322" spans="1:51" ht="45" hidden="1" x14ac:dyDescent="0.25">
      <c r="A322" s="1" t="s">
        <v>26</v>
      </c>
      <c r="B322" s="5" t="s">
        <v>27</v>
      </c>
      <c r="C322" s="5" t="s">
        <v>60</v>
      </c>
      <c r="D322" s="5" t="s">
        <v>1409</v>
      </c>
      <c r="E322" s="5" t="s">
        <v>269</v>
      </c>
      <c r="F322" s="1" t="s">
        <v>68</v>
      </c>
      <c r="G322" s="5" t="s">
        <v>1410</v>
      </c>
      <c r="H322" s="5" t="s">
        <v>560</v>
      </c>
      <c r="I322" s="5" t="s">
        <v>34</v>
      </c>
      <c r="J322" s="1" t="s">
        <v>252</v>
      </c>
      <c r="K322" s="5" t="s">
        <v>36</v>
      </c>
      <c r="L322" s="1">
        <v>30</v>
      </c>
      <c r="M322" s="1" t="s">
        <v>1411</v>
      </c>
      <c r="N322" s="18">
        <v>45055</v>
      </c>
      <c r="O322" s="3">
        <v>20232120085371</v>
      </c>
      <c r="P322" s="4">
        <v>45065</v>
      </c>
      <c r="Q322" s="3">
        <f t="shared" si="4"/>
        <v>8</v>
      </c>
      <c r="R322" s="3">
        <f>NETWORKDAYS(N322,P322,AL322:AO322:AP322:AQ322:AR322:AS322:AT322:AU322:AV322:AW322:AX322:AY322)</f>
        <v>9</v>
      </c>
      <c r="S322" s="24" t="s">
        <v>50</v>
      </c>
      <c r="T322" s="5" t="s">
        <v>1412</v>
      </c>
      <c r="U322" s="6">
        <v>45132</v>
      </c>
      <c r="V322" s="5" t="s">
        <v>40</v>
      </c>
      <c r="W322" s="5" t="s">
        <v>41</v>
      </c>
      <c r="X322" s="5"/>
      <c r="Y322" s="5"/>
      <c r="AL322" s="10">
        <v>44935</v>
      </c>
      <c r="AM322" s="10">
        <v>45005</v>
      </c>
      <c r="AN322" s="10">
        <v>45022</v>
      </c>
      <c r="AO322" s="10">
        <v>45023</v>
      </c>
      <c r="AP322" s="10">
        <v>45047</v>
      </c>
      <c r="AQ322" s="10">
        <v>45068</v>
      </c>
      <c r="AR322" s="10">
        <v>45089</v>
      </c>
      <c r="AS322" s="10">
        <v>45096</v>
      </c>
      <c r="AT322" s="10">
        <v>45110</v>
      </c>
      <c r="AU322" s="10">
        <v>45127</v>
      </c>
      <c r="AV322" s="10">
        <v>45145</v>
      </c>
      <c r="AW322" s="10">
        <v>45159</v>
      </c>
      <c r="AX322" s="10">
        <v>45215</v>
      </c>
      <c r="AY322" s="10">
        <v>45236</v>
      </c>
    </row>
    <row r="323" spans="1:51" ht="45" hidden="1" x14ac:dyDescent="0.25">
      <c r="A323" s="1" t="s">
        <v>26</v>
      </c>
      <c r="B323" s="5" t="s">
        <v>27</v>
      </c>
      <c r="C323" s="1" t="s">
        <v>85</v>
      </c>
      <c r="D323" s="5" t="s">
        <v>1413</v>
      </c>
      <c r="E323" s="5" t="s">
        <v>53</v>
      </c>
      <c r="F323" s="5" t="s">
        <v>31</v>
      </c>
      <c r="G323" s="5" t="s">
        <v>1317</v>
      </c>
      <c r="H323" s="5" t="s">
        <v>143</v>
      </c>
      <c r="I323" s="5" t="s">
        <v>34</v>
      </c>
      <c r="J323" s="1" t="s">
        <v>129</v>
      </c>
      <c r="K323" s="5" t="s">
        <v>55</v>
      </c>
      <c r="L323" s="1">
        <v>15</v>
      </c>
      <c r="M323" s="1" t="s">
        <v>1414</v>
      </c>
      <c r="N323" s="18">
        <v>45055</v>
      </c>
      <c r="O323" s="3"/>
      <c r="P323" s="4">
        <v>45117</v>
      </c>
      <c r="Q323" s="3">
        <f t="shared" ref="Q323:Q386" si="5">R323-1</f>
        <v>40</v>
      </c>
      <c r="R323" s="3">
        <f>NETWORKDAYS(N323,P323,AL323:AO323:AP323:AQ323:AR323:AS323:AT323:AU323:AV323:AW323:AX323:AY323)</f>
        <v>41</v>
      </c>
      <c r="S323" s="25" t="s">
        <v>139</v>
      </c>
      <c r="T323" s="5"/>
      <c r="U323" s="6"/>
      <c r="V323" s="5"/>
      <c r="W323" s="5"/>
      <c r="X323" s="5"/>
      <c r="Y323" s="5"/>
      <c r="AL323" s="10">
        <v>44935</v>
      </c>
      <c r="AM323" s="10">
        <v>45005</v>
      </c>
      <c r="AN323" s="10">
        <v>45022</v>
      </c>
      <c r="AO323" s="10">
        <v>45023</v>
      </c>
      <c r="AP323" s="10">
        <v>45047</v>
      </c>
      <c r="AQ323" s="10">
        <v>45068</v>
      </c>
      <c r="AR323" s="10">
        <v>45089</v>
      </c>
      <c r="AS323" s="10">
        <v>45096</v>
      </c>
      <c r="AT323" s="10">
        <v>45110</v>
      </c>
      <c r="AU323" s="10">
        <v>45127</v>
      </c>
      <c r="AV323" s="10">
        <v>45145</v>
      </c>
      <c r="AW323" s="10">
        <v>45159</v>
      </c>
      <c r="AX323" s="10">
        <v>45215</v>
      </c>
      <c r="AY323" s="10">
        <v>45236</v>
      </c>
    </row>
    <row r="324" spans="1:51" ht="45" hidden="1" x14ac:dyDescent="0.25">
      <c r="A324" s="1" t="s">
        <v>26</v>
      </c>
      <c r="B324" s="5" t="s">
        <v>404</v>
      </c>
      <c r="C324" s="5" t="s">
        <v>43</v>
      </c>
      <c r="D324" s="5" t="s">
        <v>309</v>
      </c>
      <c r="E324" s="5" t="s">
        <v>53</v>
      </c>
      <c r="F324" s="1" t="s">
        <v>310</v>
      </c>
      <c r="G324" s="5" t="s">
        <v>1415</v>
      </c>
      <c r="H324" s="5" t="s">
        <v>63</v>
      </c>
      <c r="I324" s="5" t="s">
        <v>34</v>
      </c>
      <c r="J324" s="1" t="s">
        <v>64</v>
      </c>
      <c r="K324" s="5" t="s">
        <v>55</v>
      </c>
      <c r="L324" s="1">
        <v>15</v>
      </c>
      <c r="M324" s="1" t="s">
        <v>1416</v>
      </c>
      <c r="N324" s="18">
        <v>45055</v>
      </c>
      <c r="O324" s="3">
        <v>20232150086281</v>
      </c>
      <c r="P324" s="4">
        <v>45084</v>
      </c>
      <c r="Q324" s="3">
        <f t="shared" si="5"/>
        <v>20</v>
      </c>
      <c r="R324" s="3">
        <f>NETWORKDAYS(N324,P324,AL324:AO324:AP324:AQ324:AR324:AS324:AT324:AU324:AV324:AW324:AX324:AY324)</f>
        <v>21</v>
      </c>
      <c r="S324" s="23" t="s">
        <v>38</v>
      </c>
      <c r="T324" s="5" t="s">
        <v>1417</v>
      </c>
      <c r="U324" s="6">
        <v>45084</v>
      </c>
      <c r="V324" s="5" t="s">
        <v>40</v>
      </c>
      <c r="W324" s="5" t="s">
        <v>41</v>
      </c>
      <c r="X324" s="5" t="s">
        <v>42</v>
      </c>
      <c r="Y324" s="5" t="s">
        <v>42</v>
      </c>
      <c r="AL324" s="10">
        <v>44935</v>
      </c>
      <c r="AM324" s="10">
        <v>45005</v>
      </c>
      <c r="AN324" s="10">
        <v>45022</v>
      </c>
      <c r="AO324" s="10">
        <v>45023</v>
      </c>
      <c r="AP324" s="10">
        <v>45047</v>
      </c>
      <c r="AQ324" s="10">
        <v>45068</v>
      </c>
      <c r="AR324" s="10">
        <v>45089</v>
      </c>
      <c r="AS324" s="10">
        <v>45096</v>
      </c>
      <c r="AT324" s="10">
        <v>45110</v>
      </c>
      <c r="AU324" s="10">
        <v>45127</v>
      </c>
      <c r="AV324" s="10">
        <v>45145</v>
      </c>
      <c r="AW324" s="10">
        <v>45159</v>
      </c>
      <c r="AX324" s="10">
        <v>45215</v>
      </c>
      <c r="AY324" s="10">
        <v>45236</v>
      </c>
    </row>
    <row r="325" spans="1:51" ht="45" hidden="1" x14ac:dyDescent="0.25">
      <c r="A325" s="1" t="s">
        <v>26</v>
      </c>
      <c r="B325" s="5" t="s">
        <v>27</v>
      </c>
      <c r="C325" s="5" t="s">
        <v>43</v>
      </c>
      <c r="D325" s="5" t="s">
        <v>1418</v>
      </c>
      <c r="E325" s="5" t="s">
        <v>269</v>
      </c>
      <c r="F325" s="5" t="s">
        <v>31</v>
      </c>
      <c r="G325" s="5" t="s">
        <v>618</v>
      </c>
      <c r="H325" s="5" t="s">
        <v>128</v>
      </c>
      <c r="I325" s="5" t="s">
        <v>34</v>
      </c>
      <c r="J325" s="1" t="s">
        <v>129</v>
      </c>
      <c r="K325" s="5" t="s">
        <v>55</v>
      </c>
      <c r="L325" s="1">
        <v>15</v>
      </c>
      <c r="M325" s="1" t="s">
        <v>1419</v>
      </c>
      <c r="N325" s="18">
        <v>45055</v>
      </c>
      <c r="O325" s="3" t="s">
        <v>42</v>
      </c>
      <c r="P325" s="4">
        <v>45061</v>
      </c>
      <c r="Q325" s="3">
        <f t="shared" si="5"/>
        <v>4</v>
      </c>
      <c r="R325" s="3">
        <f>NETWORKDAYS(N325,P325,AL325:AO325:AP325:AQ325:AR325:AS325:AT325:AU325:AV325:AW325:AX325:AY325)</f>
        <v>5</v>
      </c>
      <c r="S325" s="24" t="s">
        <v>50</v>
      </c>
      <c r="T325" s="5" t="s">
        <v>1420</v>
      </c>
      <c r="U325" s="6" t="s">
        <v>42</v>
      </c>
      <c r="V325" s="5" t="s">
        <v>42</v>
      </c>
      <c r="W325" s="5" t="s">
        <v>41</v>
      </c>
      <c r="X325" s="5" t="s">
        <v>42</v>
      </c>
      <c r="Y325" s="5" t="s">
        <v>929</v>
      </c>
      <c r="AL325" s="10">
        <v>44935</v>
      </c>
      <c r="AM325" s="10">
        <v>45005</v>
      </c>
      <c r="AN325" s="10">
        <v>45022</v>
      </c>
      <c r="AO325" s="10">
        <v>45023</v>
      </c>
      <c r="AP325" s="10">
        <v>45047</v>
      </c>
      <c r="AQ325" s="10">
        <v>45068</v>
      </c>
      <c r="AR325" s="10">
        <v>45089</v>
      </c>
      <c r="AS325" s="10">
        <v>45096</v>
      </c>
      <c r="AT325" s="10">
        <v>45110</v>
      </c>
      <c r="AU325" s="10">
        <v>45127</v>
      </c>
      <c r="AV325" s="10">
        <v>45145</v>
      </c>
      <c r="AW325" s="10">
        <v>45159</v>
      </c>
      <c r="AX325" s="10">
        <v>45215</v>
      </c>
      <c r="AY325" s="10">
        <v>45236</v>
      </c>
    </row>
    <row r="326" spans="1:51" ht="45" hidden="1" x14ac:dyDescent="0.25">
      <c r="A326" s="1" t="s">
        <v>26</v>
      </c>
      <c r="B326" s="5" t="s">
        <v>27</v>
      </c>
      <c r="C326" s="5" t="s">
        <v>196</v>
      </c>
      <c r="D326" s="5" t="s">
        <v>1030</v>
      </c>
      <c r="E326" s="5" t="s">
        <v>269</v>
      </c>
      <c r="F326" s="5" t="s">
        <v>31</v>
      </c>
      <c r="G326" s="5" t="s">
        <v>1421</v>
      </c>
      <c r="H326" s="5" t="s">
        <v>1294</v>
      </c>
      <c r="I326" s="5" t="s">
        <v>34</v>
      </c>
      <c r="J326" s="1" t="s">
        <v>48</v>
      </c>
      <c r="K326" s="5" t="s">
        <v>82</v>
      </c>
      <c r="L326" s="1">
        <v>15</v>
      </c>
      <c r="M326" s="1" t="s">
        <v>1422</v>
      </c>
      <c r="N326" s="18">
        <v>45055</v>
      </c>
      <c r="O326" s="3">
        <v>20232110086141</v>
      </c>
      <c r="P326" s="4">
        <v>45079</v>
      </c>
      <c r="Q326" s="3">
        <f t="shared" si="5"/>
        <v>17</v>
      </c>
      <c r="R326" s="3">
        <f>NETWORKDAYS(N326,P326,AL326:AO326:AP326:AQ326:AR326:AS326:AT326:AU326:AV326:AW326:AX326:AY326)</f>
        <v>18</v>
      </c>
      <c r="S326" s="23" t="s">
        <v>38</v>
      </c>
      <c r="T326" s="5" t="s">
        <v>1423</v>
      </c>
      <c r="U326" s="6">
        <v>45079</v>
      </c>
      <c r="V326" s="5" t="s">
        <v>40</v>
      </c>
      <c r="W326" s="5" t="s">
        <v>41</v>
      </c>
      <c r="X326" s="5" t="s">
        <v>42</v>
      </c>
      <c r="Y326" s="5" t="s">
        <v>42</v>
      </c>
      <c r="AL326" s="10">
        <v>44935</v>
      </c>
      <c r="AM326" s="10">
        <v>45005</v>
      </c>
      <c r="AN326" s="10">
        <v>45022</v>
      </c>
      <c r="AO326" s="10">
        <v>45023</v>
      </c>
      <c r="AP326" s="10">
        <v>45047</v>
      </c>
      <c r="AQ326" s="10">
        <v>45068</v>
      </c>
      <c r="AR326" s="10">
        <v>45089</v>
      </c>
      <c r="AS326" s="10">
        <v>45096</v>
      </c>
      <c r="AT326" s="10">
        <v>45110</v>
      </c>
      <c r="AU326" s="10">
        <v>45127</v>
      </c>
      <c r="AV326" s="10">
        <v>45145</v>
      </c>
      <c r="AW326" s="10">
        <v>45159</v>
      </c>
      <c r="AX326" s="10">
        <v>45215</v>
      </c>
      <c r="AY326" s="10">
        <v>45236</v>
      </c>
    </row>
    <row r="327" spans="1:51" ht="45" hidden="1" x14ac:dyDescent="0.25">
      <c r="A327" s="1" t="s">
        <v>26</v>
      </c>
      <c r="B327" s="5" t="s">
        <v>27</v>
      </c>
      <c r="C327" s="5" t="s">
        <v>1372</v>
      </c>
      <c r="D327" s="5" t="s">
        <v>1424</v>
      </c>
      <c r="E327" s="5" t="s">
        <v>269</v>
      </c>
      <c r="F327" s="5" t="s">
        <v>31</v>
      </c>
      <c r="G327" s="5" t="s">
        <v>1425</v>
      </c>
      <c r="H327" s="5" t="s">
        <v>997</v>
      </c>
      <c r="I327" s="5" t="s">
        <v>34</v>
      </c>
      <c r="J327" s="1" t="s">
        <v>48</v>
      </c>
      <c r="K327" s="5" t="s">
        <v>108</v>
      </c>
      <c r="L327" s="1">
        <v>10</v>
      </c>
      <c r="M327" s="1" t="s">
        <v>1426</v>
      </c>
      <c r="N327" s="18">
        <v>45055</v>
      </c>
      <c r="O327" s="3">
        <v>20232110086231</v>
      </c>
      <c r="P327" s="4">
        <v>45084</v>
      </c>
      <c r="Q327" s="3">
        <f t="shared" si="5"/>
        <v>20</v>
      </c>
      <c r="R327" s="3">
        <f>NETWORKDAYS(N327,P327,AL327:AO327:AP327:AQ327:AR327:AS327:AT327:AU327:AV327:AW327:AX327:AY327)</f>
        <v>21</v>
      </c>
      <c r="S327" s="23" t="s">
        <v>38</v>
      </c>
      <c r="T327" s="5" t="s">
        <v>1427</v>
      </c>
      <c r="U327" s="6">
        <v>45084</v>
      </c>
      <c r="V327" s="5" t="s">
        <v>40</v>
      </c>
      <c r="W327" s="5" t="s">
        <v>41</v>
      </c>
      <c r="X327" s="5" t="s">
        <v>42</v>
      </c>
      <c r="Y327" s="5"/>
      <c r="AL327" s="10">
        <v>44935</v>
      </c>
      <c r="AM327" s="10">
        <v>45005</v>
      </c>
      <c r="AN327" s="10">
        <v>45022</v>
      </c>
      <c r="AO327" s="10">
        <v>45023</v>
      </c>
      <c r="AP327" s="10">
        <v>45047</v>
      </c>
      <c r="AQ327" s="10">
        <v>45068</v>
      </c>
      <c r="AR327" s="10">
        <v>45089</v>
      </c>
      <c r="AS327" s="10">
        <v>45096</v>
      </c>
      <c r="AT327" s="10">
        <v>45110</v>
      </c>
      <c r="AU327" s="10">
        <v>45127</v>
      </c>
      <c r="AV327" s="10">
        <v>45145</v>
      </c>
      <c r="AW327" s="10">
        <v>45159</v>
      </c>
      <c r="AX327" s="10">
        <v>45215</v>
      </c>
      <c r="AY327" s="10">
        <v>45236</v>
      </c>
    </row>
    <row r="328" spans="1:51" ht="56.25" hidden="1" x14ac:dyDescent="0.25">
      <c r="A328" s="1" t="s">
        <v>26</v>
      </c>
      <c r="B328" s="1" t="s">
        <v>195</v>
      </c>
      <c r="C328" s="1" t="s">
        <v>85</v>
      </c>
      <c r="D328" s="5" t="s">
        <v>1428</v>
      </c>
      <c r="E328" s="5" t="s">
        <v>87</v>
      </c>
      <c r="F328" s="1" t="s">
        <v>68</v>
      </c>
      <c r="G328" s="5" t="s">
        <v>1429</v>
      </c>
      <c r="H328" s="5" t="s">
        <v>560</v>
      </c>
      <c r="I328" s="5" t="s">
        <v>34</v>
      </c>
      <c r="J328" s="1" t="s">
        <v>252</v>
      </c>
      <c r="K328" s="5" t="s">
        <v>82</v>
      </c>
      <c r="L328" s="1">
        <v>15</v>
      </c>
      <c r="M328" s="1" t="s">
        <v>1430</v>
      </c>
      <c r="N328" s="18">
        <v>45055</v>
      </c>
      <c r="O328" s="3" t="s">
        <v>42</v>
      </c>
      <c r="P328" s="4">
        <v>45117</v>
      </c>
      <c r="Q328" s="3">
        <f t="shared" si="5"/>
        <v>40</v>
      </c>
      <c r="R328" s="3">
        <f>NETWORKDAYS(N328,P328,AL328:AO328:AP328:AQ328:AR328:AS328:AT328:AU328:AV328:AW328:AX328:AY328)</f>
        <v>41</v>
      </c>
      <c r="S328" s="25" t="s">
        <v>139</v>
      </c>
      <c r="T328" s="5" t="s">
        <v>1431</v>
      </c>
      <c r="U328" s="6"/>
      <c r="V328" s="5"/>
      <c r="W328" s="5"/>
      <c r="X328" s="5"/>
      <c r="Y328" s="5"/>
      <c r="AL328" s="10">
        <v>44935</v>
      </c>
      <c r="AM328" s="10">
        <v>45005</v>
      </c>
      <c r="AN328" s="10">
        <v>45022</v>
      </c>
      <c r="AO328" s="10">
        <v>45023</v>
      </c>
      <c r="AP328" s="10">
        <v>45047</v>
      </c>
      <c r="AQ328" s="10">
        <v>45068</v>
      </c>
      <c r="AR328" s="10">
        <v>45089</v>
      </c>
      <c r="AS328" s="10">
        <v>45096</v>
      </c>
      <c r="AT328" s="10">
        <v>45110</v>
      </c>
      <c r="AU328" s="10">
        <v>45127</v>
      </c>
      <c r="AV328" s="10">
        <v>45145</v>
      </c>
      <c r="AW328" s="10">
        <v>45159</v>
      </c>
      <c r="AX328" s="10">
        <v>45215</v>
      </c>
      <c r="AY328" s="10">
        <v>45236</v>
      </c>
    </row>
    <row r="329" spans="1:51" ht="45" hidden="1" x14ac:dyDescent="0.25">
      <c r="A329" s="1" t="s">
        <v>26</v>
      </c>
      <c r="B329" s="5" t="s">
        <v>27</v>
      </c>
      <c r="C329" s="1" t="s">
        <v>95</v>
      </c>
      <c r="D329" s="5" t="s">
        <v>1288</v>
      </c>
      <c r="E329" s="5" t="s">
        <v>269</v>
      </c>
      <c r="F329" s="5" t="s">
        <v>106</v>
      </c>
      <c r="G329" s="5" t="s">
        <v>1432</v>
      </c>
      <c r="H329" s="5" t="s">
        <v>560</v>
      </c>
      <c r="I329" s="5" t="s">
        <v>34</v>
      </c>
      <c r="J329" s="1" t="s">
        <v>252</v>
      </c>
      <c r="K329" s="5" t="s">
        <v>82</v>
      </c>
      <c r="L329" s="1">
        <v>15</v>
      </c>
      <c r="M329" s="1" t="s">
        <v>1433</v>
      </c>
      <c r="N329" s="18">
        <v>45055</v>
      </c>
      <c r="O329" s="3"/>
      <c r="P329" s="4">
        <v>45061</v>
      </c>
      <c r="Q329" s="3">
        <f t="shared" si="5"/>
        <v>4</v>
      </c>
      <c r="R329" s="3">
        <f>NETWORKDAYS(N329,P329,AL329:AO329:AP329:AQ329:AR329:AS329:AT329:AU329:AV329:AW329:AX329:AY329)</f>
        <v>5</v>
      </c>
      <c r="S329" s="24" t="s">
        <v>50</v>
      </c>
      <c r="T329" s="5"/>
      <c r="U329" s="6">
        <v>45121</v>
      </c>
      <c r="V329" s="5" t="s">
        <v>40</v>
      </c>
      <c r="W329" s="5" t="s">
        <v>41</v>
      </c>
      <c r="X329" s="5"/>
      <c r="Y329" s="5"/>
      <c r="AL329" s="10">
        <v>44935</v>
      </c>
      <c r="AM329" s="10">
        <v>45005</v>
      </c>
      <c r="AN329" s="10">
        <v>45022</v>
      </c>
      <c r="AO329" s="10">
        <v>45023</v>
      </c>
      <c r="AP329" s="10">
        <v>45047</v>
      </c>
      <c r="AQ329" s="10">
        <v>45068</v>
      </c>
      <c r="AR329" s="10">
        <v>45089</v>
      </c>
      <c r="AS329" s="10">
        <v>45096</v>
      </c>
      <c r="AT329" s="10">
        <v>45110</v>
      </c>
      <c r="AU329" s="10">
        <v>45127</v>
      </c>
      <c r="AV329" s="10">
        <v>45145</v>
      </c>
      <c r="AW329" s="10">
        <v>45159</v>
      </c>
      <c r="AX329" s="10">
        <v>45215</v>
      </c>
      <c r="AY329" s="10">
        <v>45236</v>
      </c>
    </row>
    <row r="330" spans="1:51" ht="56.25" hidden="1" x14ac:dyDescent="0.25">
      <c r="A330" s="1" t="s">
        <v>26</v>
      </c>
      <c r="B330" s="5" t="s">
        <v>27</v>
      </c>
      <c r="C330" s="5" t="s">
        <v>60</v>
      </c>
      <c r="D330" s="5" t="s">
        <v>1434</v>
      </c>
      <c r="E330" s="5" t="s">
        <v>53</v>
      </c>
      <c r="F330" s="5" t="s">
        <v>106</v>
      </c>
      <c r="G330" s="5" t="s">
        <v>1435</v>
      </c>
      <c r="H330" s="5" t="s">
        <v>1027</v>
      </c>
      <c r="I330" s="5" t="s">
        <v>34</v>
      </c>
      <c r="J330" s="1" t="s">
        <v>35</v>
      </c>
      <c r="K330" s="5" t="s">
        <v>108</v>
      </c>
      <c r="L330" s="1">
        <v>10</v>
      </c>
      <c r="M330" s="1" t="s">
        <v>1436</v>
      </c>
      <c r="N330" s="18">
        <v>45055</v>
      </c>
      <c r="O330" s="3">
        <v>20232130085341</v>
      </c>
      <c r="P330" s="4">
        <v>45069</v>
      </c>
      <c r="Q330" s="3">
        <f t="shared" si="5"/>
        <v>9</v>
      </c>
      <c r="R330" s="3">
        <f>NETWORKDAYS(N330,P330,AL330:AO330:AP330:AQ330:AR330:AS330:AT330:AU330:AV330:AW330:AX330:AY330)</f>
        <v>10</v>
      </c>
      <c r="S330" s="24" t="s">
        <v>50</v>
      </c>
      <c r="T330" s="5" t="s">
        <v>1437</v>
      </c>
      <c r="U330" s="6">
        <v>45069</v>
      </c>
      <c r="V330" s="5" t="s">
        <v>40</v>
      </c>
      <c r="W330" s="5" t="s">
        <v>41</v>
      </c>
      <c r="X330" s="5" t="s">
        <v>42</v>
      </c>
      <c r="Y330" s="5"/>
      <c r="AL330" s="10">
        <v>44935</v>
      </c>
      <c r="AM330" s="10">
        <v>45005</v>
      </c>
      <c r="AN330" s="10">
        <v>45022</v>
      </c>
      <c r="AO330" s="10">
        <v>45023</v>
      </c>
      <c r="AP330" s="10">
        <v>45047</v>
      </c>
      <c r="AQ330" s="10">
        <v>45068</v>
      </c>
      <c r="AR330" s="10">
        <v>45089</v>
      </c>
      <c r="AS330" s="10">
        <v>45096</v>
      </c>
      <c r="AT330" s="10">
        <v>45110</v>
      </c>
      <c r="AU330" s="10">
        <v>45127</v>
      </c>
      <c r="AV330" s="10">
        <v>45145</v>
      </c>
      <c r="AW330" s="10">
        <v>45159</v>
      </c>
      <c r="AX330" s="10">
        <v>45215</v>
      </c>
      <c r="AY330" s="10">
        <v>45236</v>
      </c>
    </row>
    <row r="331" spans="1:51" ht="56.25" hidden="1" x14ac:dyDescent="0.25">
      <c r="A331" s="1" t="s">
        <v>26</v>
      </c>
      <c r="B331" s="1" t="s">
        <v>195</v>
      </c>
      <c r="C331" s="5" t="s">
        <v>43</v>
      </c>
      <c r="D331" s="5" t="s">
        <v>1162</v>
      </c>
      <c r="E331" s="5" t="s">
        <v>53</v>
      </c>
      <c r="F331" s="5" t="s">
        <v>31</v>
      </c>
      <c r="G331" s="5" t="s">
        <v>1438</v>
      </c>
      <c r="H331" s="5" t="s">
        <v>1294</v>
      </c>
      <c r="I331" s="5" t="s">
        <v>34</v>
      </c>
      <c r="J331" s="1" t="s">
        <v>48</v>
      </c>
      <c r="K331" s="5" t="s">
        <v>36</v>
      </c>
      <c r="L331" s="1">
        <v>30</v>
      </c>
      <c r="M331" s="1" t="s">
        <v>1439</v>
      </c>
      <c r="N331" s="18">
        <v>45056</v>
      </c>
      <c r="O331" s="3">
        <v>20232110088361</v>
      </c>
      <c r="P331" s="4">
        <v>45085</v>
      </c>
      <c r="Q331" s="3">
        <f t="shared" si="5"/>
        <v>20</v>
      </c>
      <c r="R331" s="3">
        <f>NETWORKDAYS(N331,P331,AL331:AO331:AP331:AQ331:AR331:AS331:AT331:AU331:AV331:AW331:AX331:AY331)</f>
        <v>21</v>
      </c>
      <c r="S331" s="24" t="s">
        <v>50</v>
      </c>
      <c r="T331" s="5" t="s">
        <v>1440</v>
      </c>
      <c r="U331" s="6">
        <v>45085</v>
      </c>
      <c r="V331" s="5" t="s">
        <v>40</v>
      </c>
      <c r="W331" s="5" t="s">
        <v>41</v>
      </c>
      <c r="X331" s="5" t="s">
        <v>42</v>
      </c>
      <c r="Y331" s="5" t="s">
        <v>42</v>
      </c>
      <c r="AL331" s="10">
        <v>44935</v>
      </c>
      <c r="AM331" s="10">
        <v>45005</v>
      </c>
      <c r="AN331" s="10">
        <v>45022</v>
      </c>
      <c r="AO331" s="10">
        <v>45023</v>
      </c>
      <c r="AP331" s="10">
        <v>45047</v>
      </c>
      <c r="AQ331" s="10">
        <v>45068</v>
      </c>
      <c r="AR331" s="10">
        <v>45089</v>
      </c>
      <c r="AS331" s="10">
        <v>45096</v>
      </c>
      <c r="AT331" s="10">
        <v>45110</v>
      </c>
      <c r="AU331" s="10">
        <v>45127</v>
      </c>
      <c r="AV331" s="10">
        <v>45145</v>
      </c>
      <c r="AW331" s="10">
        <v>45159</v>
      </c>
      <c r="AX331" s="10">
        <v>45215</v>
      </c>
      <c r="AY331" s="10">
        <v>45236</v>
      </c>
    </row>
    <row r="332" spans="1:51" ht="56.25" hidden="1" x14ac:dyDescent="0.25">
      <c r="A332" s="1" t="s">
        <v>26</v>
      </c>
      <c r="B332" s="5" t="s">
        <v>27</v>
      </c>
      <c r="C332" s="5" t="s">
        <v>60</v>
      </c>
      <c r="D332" s="5" t="s">
        <v>1441</v>
      </c>
      <c r="E332" s="5" t="s">
        <v>269</v>
      </c>
      <c r="F332" s="1" t="s">
        <v>75</v>
      </c>
      <c r="G332" s="5" t="s">
        <v>1442</v>
      </c>
      <c r="H332" s="5" t="s">
        <v>647</v>
      </c>
      <c r="I332" s="5" t="s">
        <v>34</v>
      </c>
      <c r="J332" s="1" t="s">
        <v>64</v>
      </c>
      <c r="K332" s="5" t="s">
        <v>82</v>
      </c>
      <c r="L332" s="1">
        <v>15</v>
      </c>
      <c r="M332" s="1" t="s">
        <v>1443</v>
      </c>
      <c r="N332" s="18">
        <v>45056</v>
      </c>
      <c r="O332" s="3">
        <v>20232110086391</v>
      </c>
      <c r="P332" s="4">
        <v>45084</v>
      </c>
      <c r="Q332" s="3">
        <f t="shared" si="5"/>
        <v>19</v>
      </c>
      <c r="R332" s="3">
        <f>NETWORKDAYS(N332,P332,AL332:AO332:AP332:AQ332:AR332:AS332:AT332:AU332:AV332:AW332:AX332:AY332)</f>
        <v>20</v>
      </c>
      <c r="S332" s="24" t="s">
        <v>50</v>
      </c>
      <c r="T332" s="5" t="s">
        <v>1444</v>
      </c>
      <c r="U332" s="6">
        <v>45113</v>
      </c>
      <c r="V332" s="5" t="s">
        <v>40</v>
      </c>
      <c r="W332" s="5" t="s">
        <v>41</v>
      </c>
      <c r="X332" s="5" t="s">
        <v>42</v>
      </c>
      <c r="Y332" s="5" t="s">
        <v>42</v>
      </c>
      <c r="AL332" s="10">
        <v>44935</v>
      </c>
      <c r="AM332" s="10">
        <v>45005</v>
      </c>
      <c r="AN332" s="10">
        <v>45022</v>
      </c>
      <c r="AO332" s="10">
        <v>45023</v>
      </c>
      <c r="AP332" s="10">
        <v>45047</v>
      </c>
      <c r="AQ332" s="10">
        <v>45068</v>
      </c>
      <c r="AR332" s="10">
        <v>45089</v>
      </c>
      <c r="AS332" s="10">
        <v>45096</v>
      </c>
      <c r="AT332" s="10">
        <v>45110</v>
      </c>
      <c r="AU332" s="10">
        <v>45127</v>
      </c>
      <c r="AV332" s="10">
        <v>45145</v>
      </c>
      <c r="AW332" s="10">
        <v>45159</v>
      </c>
      <c r="AX332" s="10">
        <v>45215</v>
      </c>
      <c r="AY332" s="10">
        <v>45236</v>
      </c>
    </row>
    <row r="333" spans="1:51" ht="67.5" hidden="1" x14ac:dyDescent="0.25">
      <c r="A333" s="1" t="s">
        <v>26</v>
      </c>
      <c r="B333" s="5" t="s">
        <v>27</v>
      </c>
      <c r="C333" s="5" t="s">
        <v>73</v>
      </c>
      <c r="D333" s="5" t="s">
        <v>1445</v>
      </c>
      <c r="E333" s="5" t="s">
        <v>80</v>
      </c>
      <c r="F333" s="5" t="s">
        <v>31</v>
      </c>
      <c r="G333" s="5" t="s">
        <v>1446</v>
      </c>
      <c r="H333" s="5" t="s">
        <v>143</v>
      </c>
      <c r="I333" s="5" t="s">
        <v>34</v>
      </c>
      <c r="J333" s="1" t="s">
        <v>129</v>
      </c>
      <c r="K333" s="5" t="s">
        <v>82</v>
      </c>
      <c r="L333" s="1">
        <v>15</v>
      </c>
      <c r="M333" s="1" t="s">
        <v>1447</v>
      </c>
      <c r="N333" s="18">
        <v>45057</v>
      </c>
      <c r="O333" s="3"/>
      <c r="P333" s="4">
        <v>45117</v>
      </c>
      <c r="Q333" s="3">
        <f t="shared" si="5"/>
        <v>38</v>
      </c>
      <c r="R333" s="3">
        <f>NETWORKDAYS(N333,P333,AL333:AO333:AP333:AQ333:AR333:AS333:AT333:AU333:AV333:AW333:AX333:AY333)</f>
        <v>39</v>
      </c>
      <c r="S333" s="25" t="s">
        <v>139</v>
      </c>
      <c r="T333" s="5"/>
      <c r="U333" s="6"/>
      <c r="V333" s="5"/>
      <c r="W333" s="5"/>
      <c r="X333" s="5"/>
      <c r="Y333" s="5"/>
      <c r="AL333" s="10">
        <v>44935</v>
      </c>
      <c r="AM333" s="10">
        <v>45005</v>
      </c>
      <c r="AN333" s="10">
        <v>45022</v>
      </c>
      <c r="AO333" s="10">
        <v>45023</v>
      </c>
      <c r="AP333" s="10">
        <v>45047</v>
      </c>
      <c r="AQ333" s="10">
        <v>45068</v>
      </c>
      <c r="AR333" s="10">
        <v>45089</v>
      </c>
      <c r="AS333" s="10">
        <v>45096</v>
      </c>
      <c r="AT333" s="10">
        <v>45110</v>
      </c>
      <c r="AU333" s="10">
        <v>45127</v>
      </c>
      <c r="AV333" s="10">
        <v>45145</v>
      </c>
      <c r="AW333" s="10">
        <v>45159</v>
      </c>
      <c r="AX333" s="10">
        <v>45215</v>
      </c>
      <c r="AY333" s="10">
        <v>45236</v>
      </c>
    </row>
    <row r="334" spans="1:51" ht="45" hidden="1" x14ac:dyDescent="0.25">
      <c r="A334" s="1" t="s">
        <v>26</v>
      </c>
      <c r="B334" s="5" t="s">
        <v>27</v>
      </c>
      <c r="C334" s="5" t="s">
        <v>196</v>
      </c>
      <c r="D334" s="5" t="s">
        <v>1448</v>
      </c>
      <c r="E334" s="5" t="s">
        <v>53</v>
      </c>
      <c r="F334" s="5" t="s">
        <v>31</v>
      </c>
      <c r="G334" s="5" t="s">
        <v>1449</v>
      </c>
      <c r="H334" s="5" t="s">
        <v>1299</v>
      </c>
      <c r="I334" s="5" t="s">
        <v>34</v>
      </c>
      <c r="J334" s="1" t="s">
        <v>129</v>
      </c>
      <c r="K334" s="5" t="s">
        <v>82</v>
      </c>
      <c r="L334" s="1">
        <v>15</v>
      </c>
      <c r="M334" s="1" t="s">
        <v>1450</v>
      </c>
      <c r="N334" s="18">
        <v>45058</v>
      </c>
      <c r="O334" s="3">
        <v>20232140088401</v>
      </c>
      <c r="P334" s="4">
        <v>45090</v>
      </c>
      <c r="Q334" s="3">
        <f t="shared" si="5"/>
        <v>20</v>
      </c>
      <c r="R334" s="3">
        <f>NETWORKDAYS(N334,P334,AL334:AO334:AP334:AQ334:AR334:AS334:AT334:AU334:AV334:AW334:AX334:AY334)</f>
        <v>21</v>
      </c>
      <c r="S334" s="23" t="s">
        <v>38</v>
      </c>
      <c r="T334" s="5" t="s">
        <v>1451</v>
      </c>
      <c r="U334" s="6">
        <v>45090</v>
      </c>
      <c r="V334" s="5" t="s">
        <v>40</v>
      </c>
      <c r="W334" s="5" t="s">
        <v>41</v>
      </c>
      <c r="X334" s="5" t="s">
        <v>42</v>
      </c>
      <c r="Y334" s="5" t="s">
        <v>42</v>
      </c>
      <c r="AL334" s="10">
        <v>44935</v>
      </c>
      <c r="AM334" s="10">
        <v>45005</v>
      </c>
      <c r="AN334" s="10">
        <v>45022</v>
      </c>
      <c r="AO334" s="10">
        <v>45023</v>
      </c>
      <c r="AP334" s="10">
        <v>45047</v>
      </c>
      <c r="AQ334" s="10">
        <v>45068</v>
      </c>
      <c r="AR334" s="10">
        <v>45089</v>
      </c>
      <c r="AS334" s="10">
        <v>45096</v>
      </c>
      <c r="AT334" s="10">
        <v>45110</v>
      </c>
      <c r="AU334" s="10">
        <v>45127</v>
      </c>
      <c r="AV334" s="10">
        <v>45145</v>
      </c>
      <c r="AW334" s="10">
        <v>45159</v>
      </c>
      <c r="AX334" s="10">
        <v>45215</v>
      </c>
      <c r="AY334" s="10">
        <v>45236</v>
      </c>
    </row>
    <row r="335" spans="1:51" ht="45" hidden="1" x14ac:dyDescent="0.25">
      <c r="A335" s="1" t="s">
        <v>26</v>
      </c>
      <c r="B335" s="1" t="s">
        <v>195</v>
      </c>
      <c r="C335" s="5" t="s">
        <v>1372</v>
      </c>
      <c r="D335" s="5" t="s">
        <v>635</v>
      </c>
      <c r="E335" s="5" t="s">
        <v>53</v>
      </c>
      <c r="F335" s="5" t="s">
        <v>31</v>
      </c>
      <c r="G335" s="5" t="s">
        <v>1452</v>
      </c>
      <c r="H335" s="5" t="s">
        <v>647</v>
      </c>
      <c r="I335" s="5" t="s">
        <v>34</v>
      </c>
      <c r="J335" s="1" t="s">
        <v>64</v>
      </c>
      <c r="K335" s="5" t="s">
        <v>36</v>
      </c>
      <c r="L335" s="1">
        <v>30</v>
      </c>
      <c r="M335" s="1" t="s">
        <v>1453</v>
      </c>
      <c r="N335" s="18">
        <v>45058</v>
      </c>
      <c r="O335" s="3">
        <v>20232110085401</v>
      </c>
      <c r="P335" s="4">
        <v>45075</v>
      </c>
      <c r="Q335" s="3">
        <f t="shared" si="5"/>
        <v>10</v>
      </c>
      <c r="R335" s="3">
        <f>NETWORKDAYS(N335,P335,AL335:AO335:AP335:AQ335:AR335:AS335:AT335:AU335:AV335:AW335:AX335:AY335)</f>
        <v>11</v>
      </c>
      <c r="S335" s="24" t="s">
        <v>50</v>
      </c>
      <c r="T335" s="5" t="s">
        <v>1454</v>
      </c>
      <c r="U335" s="6">
        <v>45113</v>
      </c>
      <c r="V335" s="5" t="s">
        <v>40</v>
      </c>
      <c r="W335" s="5" t="s">
        <v>41</v>
      </c>
      <c r="X335" s="5" t="s">
        <v>42</v>
      </c>
      <c r="Y335" s="5" t="s">
        <v>42</v>
      </c>
      <c r="AL335" s="10">
        <v>44935</v>
      </c>
      <c r="AM335" s="10">
        <v>45005</v>
      </c>
      <c r="AN335" s="10">
        <v>45022</v>
      </c>
      <c r="AO335" s="10">
        <v>45023</v>
      </c>
      <c r="AP335" s="10">
        <v>45047</v>
      </c>
      <c r="AQ335" s="10">
        <v>45068</v>
      </c>
      <c r="AR335" s="10">
        <v>45089</v>
      </c>
      <c r="AS335" s="10">
        <v>45096</v>
      </c>
      <c r="AT335" s="10">
        <v>45110</v>
      </c>
      <c r="AU335" s="10">
        <v>45127</v>
      </c>
      <c r="AV335" s="10">
        <v>45145</v>
      </c>
      <c r="AW335" s="10">
        <v>45159</v>
      </c>
      <c r="AX335" s="10">
        <v>45215</v>
      </c>
      <c r="AY335" s="10">
        <v>45236</v>
      </c>
    </row>
    <row r="336" spans="1:51" ht="45" hidden="1" x14ac:dyDescent="0.25">
      <c r="A336" s="1" t="s">
        <v>26</v>
      </c>
      <c r="B336" s="5" t="s">
        <v>27</v>
      </c>
      <c r="C336" s="5" t="s">
        <v>60</v>
      </c>
      <c r="D336" s="5" t="s">
        <v>1455</v>
      </c>
      <c r="E336" s="5" t="s">
        <v>80</v>
      </c>
      <c r="F336" s="5" t="s">
        <v>622</v>
      </c>
      <c r="G336" s="5" t="s">
        <v>1456</v>
      </c>
      <c r="H336" s="5" t="s">
        <v>1299</v>
      </c>
      <c r="I336" s="5" t="s">
        <v>34</v>
      </c>
      <c r="J336" s="1" t="s">
        <v>129</v>
      </c>
      <c r="K336" s="5" t="s">
        <v>82</v>
      </c>
      <c r="L336" s="3">
        <v>15</v>
      </c>
      <c r="M336" s="1" t="s">
        <v>1457</v>
      </c>
      <c r="N336" s="18">
        <v>45058</v>
      </c>
      <c r="O336" s="3" t="s">
        <v>42</v>
      </c>
      <c r="P336" s="4">
        <v>45083</v>
      </c>
      <c r="Q336" s="3">
        <f t="shared" si="5"/>
        <v>16</v>
      </c>
      <c r="R336" s="3">
        <f>NETWORKDAYS(N336,P336,AL336:AO336:AP336:AQ336:AR336:AS336:AT336:AU336:AV336:AW336:AX336:AY336)</f>
        <v>17</v>
      </c>
      <c r="S336" s="23" t="s">
        <v>38</v>
      </c>
      <c r="T336" s="5" t="s">
        <v>1458</v>
      </c>
      <c r="U336" s="6" t="s">
        <v>42</v>
      </c>
      <c r="V336" s="5" t="s">
        <v>42</v>
      </c>
      <c r="W336" s="5" t="s">
        <v>41</v>
      </c>
      <c r="X336" s="5" t="s">
        <v>42</v>
      </c>
      <c r="Y336" s="5" t="s">
        <v>929</v>
      </c>
      <c r="AL336" s="10">
        <v>44935</v>
      </c>
      <c r="AM336" s="10">
        <v>45005</v>
      </c>
      <c r="AN336" s="10">
        <v>45022</v>
      </c>
      <c r="AO336" s="10">
        <v>45023</v>
      </c>
      <c r="AP336" s="10">
        <v>45047</v>
      </c>
      <c r="AQ336" s="10">
        <v>45068</v>
      </c>
      <c r="AR336" s="10">
        <v>45089</v>
      </c>
      <c r="AS336" s="10">
        <v>45096</v>
      </c>
      <c r="AT336" s="10">
        <v>45110</v>
      </c>
      <c r="AU336" s="10">
        <v>45127</v>
      </c>
      <c r="AV336" s="10">
        <v>45145</v>
      </c>
      <c r="AW336" s="10">
        <v>45159</v>
      </c>
      <c r="AX336" s="10">
        <v>45215</v>
      </c>
      <c r="AY336" s="10">
        <v>45236</v>
      </c>
    </row>
    <row r="337" spans="1:51" ht="45" hidden="1" x14ac:dyDescent="0.25">
      <c r="A337" s="1" t="s">
        <v>26</v>
      </c>
      <c r="B337" s="5" t="s">
        <v>404</v>
      </c>
      <c r="C337" s="1" t="s">
        <v>85</v>
      </c>
      <c r="D337" s="5" t="s">
        <v>1459</v>
      </c>
      <c r="E337" s="5" t="s">
        <v>53</v>
      </c>
      <c r="F337" s="1" t="s">
        <v>68</v>
      </c>
      <c r="G337" s="5" t="s">
        <v>1460</v>
      </c>
      <c r="H337" s="5" t="s">
        <v>1461</v>
      </c>
      <c r="I337" s="5" t="s">
        <v>207</v>
      </c>
      <c r="J337" s="5" t="s">
        <v>1462</v>
      </c>
      <c r="K337" s="5" t="s">
        <v>108</v>
      </c>
      <c r="L337" s="1">
        <v>10</v>
      </c>
      <c r="M337" s="1" t="s">
        <v>1463</v>
      </c>
      <c r="N337" s="18">
        <v>45058</v>
      </c>
      <c r="O337" s="3">
        <v>20231140084331</v>
      </c>
      <c r="P337" s="4">
        <v>45061</v>
      </c>
      <c r="Q337" s="3">
        <f t="shared" si="5"/>
        <v>1</v>
      </c>
      <c r="R337" s="3">
        <f>NETWORKDAYS(N337,P337,AL337:AO337:AP337:AQ337:AR337:AS337:AT337:AU337:AV337:AW337:AX337:AY337)</f>
        <v>2</v>
      </c>
      <c r="S337" s="24" t="s">
        <v>50</v>
      </c>
      <c r="T337" s="5" t="s">
        <v>1464</v>
      </c>
      <c r="U337" s="6">
        <v>45058</v>
      </c>
      <c r="V337" s="5" t="s">
        <v>40</v>
      </c>
      <c r="W337" s="5" t="s">
        <v>41</v>
      </c>
      <c r="X337" s="5" t="s">
        <v>42</v>
      </c>
      <c r="Y337" s="5" t="s">
        <v>42</v>
      </c>
      <c r="AL337" s="10">
        <v>44935</v>
      </c>
      <c r="AM337" s="10">
        <v>45005</v>
      </c>
      <c r="AN337" s="10">
        <v>45022</v>
      </c>
      <c r="AO337" s="10">
        <v>45023</v>
      </c>
      <c r="AP337" s="10">
        <v>45047</v>
      </c>
      <c r="AQ337" s="10">
        <v>45068</v>
      </c>
      <c r="AR337" s="10">
        <v>45089</v>
      </c>
      <c r="AS337" s="10">
        <v>45096</v>
      </c>
      <c r="AT337" s="10">
        <v>45110</v>
      </c>
      <c r="AU337" s="10">
        <v>45127</v>
      </c>
      <c r="AV337" s="10">
        <v>45145</v>
      </c>
      <c r="AW337" s="10">
        <v>45159</v>
      </c>
      <c r="AX337" s="10">
        <v>45215</v>
      </c>
      <c r="AY337" s="10">
        <v>45236</v>
      </c>
    </row>
    <row r="338" spans="1:51" ht="45" hidden="1" x14ac:dyDescent="0.25">
      <c r="A338" s="1" t="s">
        <v>26</v>
      </c>
      <c r="B338" s="5" t="s">
        <v>27</v>
      </c>
      <c r="C338" s="1" t="s">
        <v>85</v>
      </c>
      <c r="D338" s="5" t="s">
        <v>1465</v>
      </c>
      <c r="E338" s="5" t="s">
        <v>53</v>
      </c>
      <c r="F338" s="5" t="s">
        <v>622</v>
      </c>
      <c r="G338" s="5" t="s">
        <v>1466</v>
      </c>
      <c r="H338" s="5" t="s">
        <v>128</v>
      </c>
      <c r="I338" s="5" t="s">
        <v>34</v>
      </c>
      <c r="J338" s="1" t="s">
        <v>129</v>
      </c>
      <c r="K338" s="5" t="s">
        <v>55</v>
      </c>
      <c r="L338" s="1">
        <v>15</v>
      </c>
      <c r="M338" s="1" t="s">
        <v>1467</v>
      </c>
      <c r="N338" s="18">
        <v>45061</v>
      </c>
      <c r="O338" s="3" t="s">
        <v>42</v>
      </c>
      <c r="P338" s="4">
        <v>45061</v>
      </c>
      <c r="Q338" s="3">
        <f t="shared" si="5"/>
        <v>0</v>
      </c>
      <c r="R338" s="3">
        <f>NETWORKDAYS(N338,P338,AL338:AO338:AP338:AQ338:AR338:AS338:AT338:AU338:AV338:AW338:AX338:AY338)</f>
        <v>1</v>
      </c>
      <c r="S338" s="24" t="s">
        <v>50</v>
      </c>
      <c r="T338" s="5" t="s">
        <v>1468</v>
      </c>
      <c r="U338" s="6" t="s">
        <v>42</v>
      </c>
      <c r="V338" s="5" t="s">
        <v>42</v>
      </c>
      <c r="W338" s="5" t="s">
        <v>41</v>
      </c>
      <c r="X338" s="5" t="s">
        <v>42</v>
      </c>
      <c r="Y338" s="5" t="s">
        <v>929</v>
      </c>
      <c r="AL338" s="10">
        <v>44935</v>
      </c>
      <c r="AM338" s="10">
        <v>45005</v>
      </c>
      <c r="AN338" s="10">
        <v>45022</v>
      </c>
      <c r="AO338" s="10">
        <v>45023</v>
      </c>
      <c r="AP338" s="10">
        <v>45047</v>
      </c>
      <c r="AQ338" s="10">
        <v>45068</v>
      </c>
      <c r="AR338" s="10">
        <v>45089</v>
      </c>
      <c r="AS338" s="10">
        <v>45096</v>
      </c>
      <c r="AT338" s="10">
        <v>45110</v>
      </c>
      <c r="AU338" s="10">
        <v>45127</v>
      </c>
      <c r="AV338" s="10">
        <v>45145</v>
      </c>
      <c r="AW338" s="10">
        <v>45159</v>
      </c>
      <c r="AX338" s="10">
        <v>45215</v>
      </c>
      <c r="AY338" s="10">
        <v>45236</v>
      </c>
    </row>
    <row r="339" spans="1:51" ht="45" hidden="1" x14ac:dyDescent="0.25">
      <c r="A339" s="1" t="s">
        <v>26</v>
      </c>
      <c r="B339" s="5" t="s">
        <v>27</v>
      </c>
      <c r="C339" s="1" t="s">
        <v>85</v>
      </c>
      <c r="D339" s="5" t="s">
        <v>1469</v>
      </c>
      <c r="E339" s="1" t="s">
        <v>213</v>
      </c>
      <c r="F339" s="5" t="s">
        <v>622</v>
      </c>
      <c r="G339" s="5" t="s">
        <v>1470</v>
      </c>
      <c r="H339" s="5" t="s">
        <v>1299</v>
      </c>
      <c r="I339" s="5" t="s">
        <v>34</v>
      </c>
      <c r="J339" s="1" t="s">
        <v>129</v>
      </c>
      <c r="K339" s="5" t="s">
        <v>36</v>
      </c>
      <c r="L339" s="1">
        <v>30</v>
      </c>
      <c r="M339" s="1" t="s">
        <v>1471</v>
      </c>
      <c r="N339" s="18">
        <v>45061</v>
      </c>
      <c r="O339" s="3">
        <v>20232140089071</v>
      </c>
      <c r="P339" s="4">
        <v>45091</v>
      </c>
      <c r="Q339" s="3">
        <f t="shared" si="5"/>
        <v>20</v>
      </c>
      <c r="R339" s="3">
        <f>NETWORKDAYS(N339,P339,AL339:AO339:AP339:AQ339:AR339:AS339:AT339:AU339:AV339:AW339:AX339:AY339)</f>
        <v>21</v>
      </c>
      <c r="S339" s="24" t="s">
        <v>50</v>
      </c>
      <c r="T339" s="5" t="s">
        <v>1472</v>
      </c>
      <c r="U339" s="6">
        <v>45091</v>
      </c>
      <c r="V339" s="5" t="s">
        <v>40</v>
      </c>
      <c r="W339" s="5" t="s">
        <v>41</v>
      </c>
      <c r="X339" s="5" t="s">
        <v>42</v>
      </c>
      <c r="Y339" s="5" t="s">
        <v>42</v>
      </c>
      <c r="AL339" s="10">
        <v>44935</v>
      </c>
      <c r="AM339" s="10">
        <v>45005</v>
      </c>
      <c r="AN339" s="10">
        <v>45022</v>
      </c>
      <c r="AO339" s="10">
        <v>45023</v>
      </c>
      <c r="AP339" s="10">
        <v>45047</v>
      </c>
      <c r="AQ339" s="10">
        <v>45068</v>
      </c>
      <c r="AR339" s="10">
        <v>45089</v>
      </c>
      <c r="AS339" s="10">
        <v>45096</v>
      </c>
      <c r="AT339" s="10">
        <v>45110</v>
      </c>
      <c r="AU339" s="10">
        <v>45127</v>
      </c>
      <c r="AV339" s="10">
        <v>45145</v>
      </c>
      <c r="AW339" s="10">
        <v>45159</v>
      </c>
      <c r="AX339" s="10">
        <v>45215</v>
      </c>
      <c r="AY339" s="10">
        <v>45236</v>
      </c>
    </row>
    <row r="340" spans="1:51" ht="45" hidden="1" x14ac:dyDescent="0.25">
      <c r="A340" s="1" t="s">
        <v>26</v>
      </c>
      <c r="B340" s="5" t="s">
        <v>27</v>
      </c>
      <c r="C340" s="5" t="s">
        <v>721</v>
      </c>
      <c r="D340" s="5" t="s">
        <v>1473</v>
      </c>
      <c r="E340" s="5" t="s">
        <v>53</v>
      </c>
      <c r="F340" s="5" t="s">
        <v>31</v>
      </c>
      <c r="G340" s="5" t="s">
        <v>1474</v>
      </c>
      <c r="H340" s="5" t="s">
        <v>1294</v>
      </c>
      <c r="I340" s="5" t="s">
        <v>34</v>
      </c>
      <c r="J340" s="1" t="s">
        <v>48</v>
      </c>
      <c r="K340" s="5" t="s">
        <v>55</v>
      </c>
      <c r="L340" s="1">
        <v>15</v>
      </c>
      <c r="M340" s="1" t="s">
        <v>1475</v>
      </c>
      <c r="N340" s="18">
        <v>45061</v>
      </c>
      <c r="O340" s="3">
        <v>20232110088961</v>
      </c>
      <c r="P340" s="4">
        <v>45091</v>
      </c>
      <c r="Q340" s="3">
        <f t="shared" si="5"/>
        <v>20</v>
      </c>
      <c r="R340" s="3">
        <f>NETWORKDAYS(N340,P340,AL340:AO340:AP340:AQ340:AR340:AS340:AT340:AU340:AV340:AW340:AX340:AY340)</f>
        <v>21</v>
      </c>
      <c r="S340" s="23" t="s">
        <v>38</v>
      </c>
      <c r="T340" s="5" t="s">
        <v>1476</v>
      </c>
      <c r="U340" s="6">
        <v>45091</v>
      </c>
      <c r="V340" s="5" t="s">
        <v>40</v>
      </c>
      <c r="W340" s="5" t="s">
        <v>41</v>
      </c>
      <c r="X340" s="5" t="s">
        <v>42</v>
      </c>
      <c r="Y340" s="5" t="s">
        <v>42</v>
      </c>
      <c r="AL340" s="10">
        <v>44935</v>
      </c>
      <c r="AM340" s="10">
        <v>45005</v>
      </c>
      <c r="AN340" s="10">
        <v>45022</v>
      </c>
      <c r="AO340" s="10">
        <v>45023</v>
      </c>
      <c r="AP340" s="10">
        <v>45047</v>
      </c>
      <c r="AQ340" s="10">
        <v>45068</v>
      </c>
      <c r="AR340" s="10">
        <v>45089</v>
      </c>
      <c r="AS340" s="10">
        <v>45096</v>
      </c>
      <c r="AT340" s="10">
        <v>45110</v>
      </c>
      <c r="AU340" s="10">
        <v>45127</v>
      </c>
      <c r="AV340" s="10">
        <v>45145</v>
      </c>
      <c r="AW340" s="10">
        <v>45159</v>
      </c>
      <c r="AX340" s="10">
        <v>45215</v>
      </c>
      <c r="AY340" s="10">
        <v>45236</v>
      </c>
    </row>
    <row r="341" spans="1:51" ht="33.75" hidden="1" x14ac:dyDescent="0.25">
      <c r="A341" s="1" t="s">
        <v>26</v>
      </c>
      <c r="B341" s="5" t="s">
        <v>27</v>
      </c>
      <c r="C341" s="1" t="s">
        <v>85</v>
      </c>
      <c r="D341" s="5" t="s">
        <v>1477</v>
      </c>
      <c r="E341" s="5" t="s">
        <v>87</v>
      </c>
      <c r="F341" s="5" t="s">
        <v>106</v>
      </c>
      <c r="G341" s="5" t="s">
        <v>1478</v>
      </c>
      <c r="H341" s="5" t="s">
        <v>263</v>
      </c>
      <c r="I341" s="5" t="s">
        <v>207</v>
      </c>
      <c r="J341" s="5" t="s">
        <v>208</v>
      </c>
      <c r="K341" s="5" t="s">
        <v>92</v>
      </c>
      <c r="L341" s="1">
        <v>10</v>
      </c>
      <c r="M341" s="1" t="s">
        <v>1479</v>
      </c>
      <c r="N341" s="18">
        <v>45061</v>
      </c>
      <c r="O341" s="3" t="s">
        <v>42</v>
      </c>
      <c r="P341" s="4">
        <v>45064</v>
      </c>
      <c r="Q341" s="3">
        <f t="shared" si="5"/>
        <v>3</v>
      </c>
      <c r="R341" s="3">
        <f>NETWORKDAYS(N341,P341,AL341:AO341:AP341:AQ341:AR341:AS341:AT341:AU341:AV341:AW341:AX341:AY341)</f>
        <v>4</v>
      </c>
      <c r="S341" s="24" t="s">
        <v>50</v>
      </c>
      <c r="T341" s="5" t="s">
        <v>1480</v>
      </c>
      <c r="U341" s="6" t="s">
        <v>42</v>
      </c>
      <c r="V341" s="5" t="s">
        <v>42</v>
      </c>
      <c r="W341" s="5" t="s">
        <v>41</v>
      </c>
      <c r="X341" s="5" t="s">
        <v>42</v>
      </c>
      <c r="Y341" s="5" t="s">
        <v>929</v>
      </c>
      <c r="AL341" s="10">
        <v>44935</v>
      </c>
      <c r="AM341" s="10">
        <v>45005</v>
      </c>
      <c r="AN341" s="10">
        <v>45022</v>
      </c>
      <c r="AO341" s="10">
        <v>45023</v>
      </c>
      <c r="AP341" s="10">
        <v>45047</v>
      </c>
      <c r="AQ341" s="10">
        <v>45068</v>
      </c>
      <c r="AR341" s="10">
        <v>45089</v>
      </c>
      <c r="AS341" s="10">
        <v>45096</v>
      </c>
      <c r="AT341" s="10">
        <v>45110</v>
      </c>
      <c r="AU341" s="10">
        <v>45127</v>
      </c>
      <c r="AV341" s="10">
        <v>45145</v>
      </c>
      <c r="AW341" s="10">
        <v>45159</v>
      </c>
      <c r="AX341" s="10">
        <v>45215</v>
      </c>
      <c r="AY341" s="10">
        <v>45236</v>
      </c>
    </row>
    <row r="342" spans="1:51" ht="67.5" hidden="1" x14ac:dyDescent="0.25">
      <c r="A342" s="1" t="s">
        <v>26</v>
      </c>
      <c r="B342" s="5" t="s">
        <v>27</v>
      </c>
      <c r="C342" s="1" t="s">
        <v>85</v>
      </c>
      <c r="D342" s="5" t="s">
        <v>261</v>
      </c>
      <c r="E342" s="5" t="s">
        <v>87</v>
      </c>
      <c r="F342" s="5" t="s">
        <v>106</v>
      </c>
      <c r="G342" s="5" t="s">
        <v>1481</v>
      </c>
      <c r="H342" s="5" t="s">
        <v>263</v>
      </c>
      <c r="I342" s="5" t="s">
        <v>207</v>
      </c>
      <c r="J342" s="5" t="s">
        <v>208</v>
      </c>
      <c r="K342" s="5" t="s">
        <v>92</v>
      </c>
      <c r="L342" s="1">
        <v>10</v>
      </c>
      <c r="M342" s="1" t="s">
        <v>1482</v>
      </c>
      <c r="N342" s="18">
        <v>45061</v>
      </c>
      <c r="O342" s="3">
        <v>20233130090451</v>
      </c>
      <c r="P342" s="4">
        <v>45104</v>
      </c>
      <c r="Q342" s="3">
        <f t="shared" si="5"/>
        <v>28</v>
      </c>
      <c r="R342" s="3">
        <f>NETWORKDAYS(N342,P342,AL342:AO342:AP342:AQ342:AR342:AS342:AT342:AU342:AV342:AW342:AX342:AY342)</f>
        <v>29</v>
      </c>
      <c r="S342" s="23" t="s">
        <v>38</v>
      </c>
      <c r="T342" s="5" t="s">
        <v>1483</v>
      </c>
      <c r="U342" s="6" t="s">
        <v>42</v>
      </c>
      <c r="V342" s="5" t="s">
        <v>42</v>
      </c>
      <c r="W342" s="5" t="s">
        <v>41</v>
      </c>
      <c r="X342" s="5" t="s">
        <v>42</v>
      </c>
      <c r="Y342" s="5" t="s">
        <v>1484</v>
      </c>
      <c r="AL342" s="10">
        <v>44935</v>
      </c>
      <c r="AM342" s="10">
        <v>45005</v>
      </c>
      <c r="AN342" s="10">
        <v>45022</v>
      </c>
      <c r="AO342" s="10">
        <v>45023</v>
      </c>
      <c r="AP342" s="10">
        <v>45047</v>
      </c>
      <c r="AQ342" s="10">
        <v>45068</v>
      </c>
      <c r="AR342" s="10">
        <v>45089</v>
      </c>
      <c r="AS342" s="10">
        <v>45096</v>
      </c>
      <c r="AT342" s="10">
        <v>45110</v>
      </c>
      <c r="AU342" s="10">
        <v>45127</v>
      </c>
      <c r="AV342" s="10">
        <v>45145</v>
      </c>
      <c r="AW342" s="10">
        <v>45159</v>
      </c>
      <c r="AX342" s="10">
        <v>45215</v>
      </c>
      <c r="AY342" s="10">
        <v>45236</v>
      </c>
    </row>
    <row r="343" spans="1:51" ht="45" hidden="1" x14ac:dyDescent="0.25">
      <c r="A343" s="1" t="s">
        <v>26</v>
      </c>
      <c r="B343" s="5" t="s">
        <v>27</v>
      </c>
      <c r="C343" s="5" t="s">
        <v>121</v>
      </c>
      <c r="D343" s="5" t="s">
        <v>1485</v>
      </c>
      <c r="E343" s="5" t="s">
        <v>269</v>
      </c>
      <c r="F343" s="5" t="s">
        <v>31</v>
      </c>
      <c r="G343" s="5" t="s">
        <v>1486</v>
      </c>
      <c r="H343" s="5" t="s">
        <v>1487</v>
      </c>
      <c r="I343" s="5" t="s">
        <v>34</v>
      </c>
      <c r="J343" s="1" t="s">
        <v>48</v>
      </c>
      <c r="K343" s="5" t="s">
        <v>36</v>
      </c>
      <c r="L343" s="1">
        <v>30</v>
      </c>
      <c r="M343" s="1" t="s">
        <v>1488</v>
      </c>
      <c r="N343" s="18">
        <v>45061</v>
      </c>
      <c r="O343" s="3">
        <v>20232110086211</v>
      </c>
      <c r="P343" s="4">
        <v>45084</v>
      </c>
      <c r="Q343" s="3">
        <f t="shared" si="5"/>
        <v>16</v>
      </c>
      <c r="R343" s="3">
        <f>NETWORKDAYS(N343,P343,AL343:AO343:AP343:AQ343:AR343:AS343:AT343:AU343:AV343:AW343:AX343:AY343)</f>
        <v>17</v>
      </c>
      <c r="S343" s="25" t="s">
        <v>139</v>
      </c>
      <c r="T343" s="5"/>
      <c r="U343" s="6">
        <v>45084</v>
      </c>
      <c r="V343" s="5" t="s">
        <v>40</v>
      </c>
      <c r="W343" s="5" t="s">
        <v>42</v>
      </c>
      <c r="X343" s="5" t="s">
        <v>42</v>
      </c>
      <c r="Y343" s="5" t="s">
        <v>1489</v>
      </c>
      <c r="AL343" s="10">
        <v>44935</v>
      </c>
      <c r="AM343" s="10">
        <v>45005</v>
      </c>
      <c r="AN343" s="10">
        <v>45022</v>
      </c>
      <c r="AO343" s="10">
        <v>45023</v>
      </c>
      <c r="AP343" s="10">
        <v>45047</v>
      </c>
      <c r="AQ343" s="10">
        <v>45068</v>
      </c>
      <c r="AR343" s="10">
        <v>45089</v>
      </c>
      <c r="AS343" s="10">
        <v>45096</v>
      </c>
      <c r="AT343" s="10">
        <v>45110</v>
      </c>
      <c r="AU343" s="10">
        <v>45127</v>
      </c>
      <c r="AV343" s="10">
        <v>45145</v>
      </c>
      <c r="AW343" s="10">
        <v>45159</v>
      </c>
      <c r="AX343" s="10">
        <v>45215</v>
      </c>
      <c r="AY343" s="10">
        <v>45236</v>
      </c>
    </row>
    <row r="344" spans="1:51" ht="45" hidden="1" x14ac:dyDescent="0.25">
      <c r="A344" s="1" t="s">
        <v>26</v>
      </c>
      <c r="B344" s="5" t="s">
        <v>27</v>
      </c>
      <c r="C344" s="5" t="s">
        <v>132</v>
      </c>
      <c r="D344" s="5" t="s">
        <v>529</v>
      </c>
      <c r="E344" s="5" t="s">
        <v>269</v>
      </c>
      <c r="F344" s="5" t="s">
        <v>622</v>
      </c>
      <c r="G344" s="5" t="s">
        <v>1490</v>
      </c>
      <c r="H344" s="5" t="s">
        <v>1252</v>
      </c>
      <c r="I344" s="5" t="s">
        <v>34</v>
      </c>
      <c r="J344" s="1" t="s">
        <v>129</v>
      </c>
      <c r="K344" s="5" t="s">
        <v>108</v>
      </c>
      <c r="L344" s="1">
        <v>10</v>
      </c>
      <c r="M344" s="1" t="s">
        <v>1491</v>
      </c>
      <c r="N344" s="18">
        <v>45062</v>
      </c>
      <c r="O344" s="3" t="s">
        <v>42</v>
      </c>
      <c r="P344" s="4">
        <v>45070</v>
      </c>
      <c r="Q344" s="3">
        <f t="shared" si="5"/>
        <v>5</v>
      </c>
      <c r="R344" s="3">
        <f>NETWORKDAYS(N344,P344,AL344:AO344:AP344:AQ344:AR344:AS344:AT344:AU344:AV344:AW344:AX344:AY344)</f>
        <v>6</v>
      </c>
      <c r="S344" s="24" t="s">
        <v>50</v>
      </c>
      <c r="T344" s="5" t="s">
        <v>1492</v>
      </c>
      <c r="U344" s="6" t="s">
        <v>42</v>
      </c>
      <c r="V344" s="5"/>
      <c r="W344" s="5"/>
      <c r="X344" s="5"/>
      <c r="Y344" s="5"/>
      <c r="AL344" s="10">
        <v>44935</v>
      </c>
      <c r="AM344" s="10">
        <v>45005</v>
      </c>
      <c r="AN344" s="10">
        <v>45022</v>
      </c>
      <c r="AO344" s="10">
        <v>45023</v>
      </c>
      <c r="AP344" s="10">
        <v>45047</v>
      </c>
      <c r="AQ344" s="10">
        <v>45068</v>
      </c>
      <c r="AR344" s="10">
        <v>45089</v>
      </c>
      <c r="AS344" s="10">
        <v>45096</v>
      </c>
      <c r="AT344" s="10">
        <v>45110</v>
      </c>
      <c r="AU344" s="10">
        <v>45127</v>
      </c>
      <c r="AV344" s="10">
        <v>45145</v>
      </c>
      <c r="AW344" s="10">
        <v>45159</v>
      </c>
      <c r="AX344" s="10">
        <v>45215</v>
      </c>
      <c r="AY344" s="10">
        <v>45236</v>
      </c>
    </row>
    <row r="345" spans="1:51" ht="45" hidden="1" x14ac:dyDescent="0.25">
      <c r="A345" s="1" t="s">
        <v>26</v>
      </c>
      <c r="B345" s="5" t="s">
        <v>27</v>
      </c>
      <c r="C345" s="5" t="s">
        <v>60</v>
      </c>
      <c r="D345" s="5" t="s">
        <v>1493</v>
      </c>
      <c r="E345" s="5" t="s">
        <v>80</v>
      </c>
      <c r="F345" s="1" t="s">
        <v>75</v>
      </c>
      <c r="G345" s="5" t="s">
        <v>1494</v>
      </c>
      <c r="H345" s="5" t="s">
        <v>997</v>
      </c>
      <c r="I345" s="5" t="s">
        <v>34</v>
      </c>
      <c r="J345" s="1" t="s">
        <v>48</v>
      </c>
      <c r="K345" s="5" t="s">
        <v>82</v>
      </c>
      <c r="L345" s="1">
        <v>15</v>
      </c>
      <c r="M345" s="1" t="s">
        <v>1495</v>
      </c>
      <c r="N345" s="18">
        <v>45063</v>
      </c>
      <c r="O345" s="3">
        <v>20232110086251</v>
      </c>
      <c r="P345" s="4">
        <v>45084</v>
      </c>
      <c r="Q345" s="3">
        <f t="shared" si="5"/>
        <v>14</v>
      </c>
      <c r="R345" s="3">
        <f>NETWORKDAYS(N345,P345,AL345:AO345:AP345:AQ345:AR345:AS345:AT345:AU345:AV345:AW345:AX345:AY345)</f>
        <v>15</v>
      </c>
      <c r="S345" s="24" t="s">
        <v>50</v>
      </c>
      <c r="T345" s="5" t="s">
        <v>1496</v>
      </c>
      <c r="U345" s="6">
        <v>45084</v>
      </c>
      <c r="V345" s="5" t="s">
        <v>40</v>
      </c>
      <c r="W345" s="5" t="s">
        <v>42</v>
      </c>
      <c r="X345" s="5" t="s">
        <v>42</v>
      </c>
      <c r="Y345" s="5" t="s">
        <v>1497</v>
      </c>
      <c r="AL345" s="10">
        <v>44935</v>
      </c>
      <c r="AM345" s="10">
        <v>45005</v>
      </c>
      <c r="AN345" s="10">
        <v>45022</v>
      </c>
      <c r="AO345" s="10">
        <v>45023</v>
      </c>
      <c r="AP345" s="10">
        <v>45047</v>
      </c>
      <c r="AQ345" s="10">
        <v>45068</v>
      </c>
      <c r="AR345" s="10">
        <v>45089</v>
      </c>
      <c r="AS345" s="10">
        <v>45096</v>
      </c>
      <c r="AT345" s="10">
        <v>45110</v>
      </c>
      <c r="AU345" s="10">
        <v>45127</v>
      </c>
      <c r="AV345" s="10">
        <v>45145</v>
      </c>
      <c r="AW345" s="10">
        <v>45159</v>
      </c>
      <c r="AX345" s="10">
        <v>45215</v>
      </c>
      <c r="AY345" s="10">
        <v>45236</v>
      </c>
    </row>
    <row r="346" spans="1:51" ht="22.5" hidden="1" x14ac:dyDescent="0.25">
      <c r="A346" s="1" t="s">
        <v>26</v>
      </c>
      <c r="B346" s="5" t="s">
        <v>27</v>
      </c>
      <c r="C346" s="1" t="s">
        <v>85</v>
      </c>
      <c r="D346" s="5" t="s">
        <v>1328</v>
      </c>
      <c r="E346" s="1" t="s">
        <v>213</v>
      </c>
      <c r="F346" s="1" t="s">
        <v>68</v>
      </c>
      <c r="G346" s="5" t="s">
        <v>1498</v>
      </c>
      <c r="H346" s="5" t="s">
        <v>154</v>
      </c>
      <c r="I346" s="1" t="s">
        <v>90</v>
      </c>
      <c r="J346" s="1" t="s">
        <v>91</v>
      </c>
      <c r="K346" s="5" t="s">
        <v>82</v>
      </c>
      <c r="L346" s="1">
        <v>15</v>
      </c>
      <c r="M346" s="1" t="s">
        <v>1499</v>
      </c>
      <c r="N346" s="18">
        <v>45063</v>
      </c>
      <c r="O346" s="3"/>
      <c r="P346" s="4">
        <v>45117</v>
      </c>
      <c r="Q346" s="3">
        <f t="shared" si="5"/>
        <v>34</v>
      </c>
      <c r="R346" s="3">
        <f>NETWORKDAYS(N346,P346,AL346:AO346:AP346:AQ346:AR346:AS346:AT346:AU346:AV346:AW346:AX346:AY346)</f>
        <v>35</v>
      </c>
      <c r="S346" s="25" t="s">
        <v>139</v>
      </c>
      <c r="T346" s="5"/>
      <c r="U346" s="6"/>
      <c r="V346" s="5"/>
      <c r="W346" s="5"/>
      <c r="X346" s="5"/>
      <c r="Y346" s="5"/>
      <c r="AL346" s="10">
        <v>44935</v>
      </c>
      <c r="AM346" s="10">
        <v>45005</v>
      </c>
      <c r="AN346" s="10">
        <v>45022</v>
      </c>
      <c r="AO346" s="10">
        <v>45023</v>
      </c>
      <c r="AP346" s="10">
        <v>45047</v>
      </c>
      <c r="AQ346" s="10">
        <v>45068</v>
      </c>
      <c r="AR346" s="10">
        <v>45089</v>
      </c>
      <c r="AS346" s="10">
        <v>45096</v>
      </c>
      <c r="AT346" s="10">
        <v>45110</v>
      </c>
      <c r="AU346" s="10">
        <v>45127</v>
      </c>
      <c r="AV346" s="10">
        <v>45145</v>
      </c>
      <c r="AW346" s="10">
        <v>45159</v>
      </c>
      <c r="AX346" s="10">
        <v>45215</v>
      </c>
      <c r="AY346" s="10">
        <v>45236</v>
      </c>
    </row>
    <row r="347" spans="1:51" ht="56.25" hidden="1" x14ac:dyDescent="0.25">
      <c r="A347" s="1" t="s">
        <v>26</v>
      </c>
      <c r="B347" s="5" t="s">
        <v>27</v>
      </c>
      <c r="C347" s="1" t="s">
        <v>85</v>
      </c>
      <c r="D347" s="5" t="s">
        <v>1500</v>
      </c>
      <c r="E347" s="5" t="s">
        <v>87</v>
      </c>
      <c r="F347" s="1" t="s">
        <v>68</v>
      </c>
      <c r="G347" s="5" t="s">
        <v>1501</v>
      </c>
      <c r="H347" s="5" t="s">
        <v>263</v>
      </c>
      <c r="I347" s="5" t="s">
        <v>207</v>
      </c>
      <c r="J347" s="5" t="s">
        <v>208</v>
      </c>
      <c r="K347" s="5" t="s">
        <v>92</v>
      </c>
      <c r="L347" s="1">
        <v>10</v>
      </c>
      <c r="M347" s="1" t="s">
        <v>1502</v>
      </c>
      <c r="N347" s="18">
        <v>45063</v>
      </c>
      <c r="O347" s="3" t="s">
        <v>42</v>
      </c>
      <c r="P347" s="4">
        <v>45084</v>
      </c>
      <c r="Q347" s="3">
        <f t="shared" si="5"/>
        <v>14</v>
      </c>
      <c r="R347" s="3">
        <f>NETWORKDAYS(N347,P347,AL347:AO347:AP347:AQ347:AR347:AS347:AT347:AU347:AV347:AW347:AX347:AY347)</f>
        <v>15</v>
      </c>
      <c r="S347" s="23" t="s">
        <v>38</v>
      </c>
      <c r="T347" s="5" t="s">
        <v>1503</v>
      </c>
      <c r="U347" s="6" t="s">
        <v>42</v>
      </c>
      <c r="V347" s="5" t="s">
        <v>42</v>
      </c>
      <c r="W347" s="5" t="s">
        <v>41</v>
      </c>
      <c r="X347" s="5" t="s">
        <v>42</v>
      </c>
      <c r="Y347" s="5" t="s">
        <v>1504</v>
      </c>
      <c r="AL347" s="10">
        <v>44935</v>
      </c>
      <c r="AM347" s="10">
        <v>45005</v>
      </c>
      <c r="AN347" s="10">
        <v>45022</v>
      </c>
      <c r="AO347" s="10">
        <v>45023</v>
      </c>
      <c r="AP347" s="10">
        <v>45047</v>
      </c>
      <c r="AQ347" s="10">
        <v>45068</v>
      </c>
      <c r="AR347" s="10">
        <v>45089</v>
      </c>
      <c r="AS347" s="10">
        <v>45096</v>
      </c>
      <c r="AT347" s="10">
        <v>45110</v>
      </c>
      <c r="AU347" s="10">
        <v>45127</v>
      </c>
      <c r="AV347" s="10">
        <v>45145</v>
      </c>
      <c r="AW347" s="10">
        <v>45159</v>
      </c>
      <c r="AX347" s="10">
        <v>45215</v>
      </c>
      <c r="AY347" s="10">
        <v>45236</v>
      </c>
    </row>
    <row r="348" spans="1:51" ht="45" hidden="1" x14ac:dyDescent="0.25">
      <c r="A348" s="1" t="s">
        <v>26</v>
      </c>
      <c r="B348" s="5" t="s">
        <v>27</v>
      </c>
      <c r="C348" s="1" t="s">
        <v>389</v>
      </c>
      <c r="D348" s="5" t="s">
        <v>1505</v>
      </c>
      <c r="E348" s="5" t="s">
        <v>269</v>
      </c>
      <c r="F348" s="5" t="s">
        <v>622</v>
      </c>
      <c r="G348" s="5" t="s">
        <v>1506</v>
      </c>
      <c r="H348" s="5" t="s">
        <v>1507</v>
      </c>
      <c r="I348" s="5" t="s">
        <v>34</v>
      </c>
      <c r="J348" s="1" t="s">
        <v>129</v>
      </c>
      <c r="K348" s="5" t="s">
        <v>36</v>
      </c>
      <c r="L348" s="1">
        <v>30</v>
      </c>
      <c r="M348" s="1" t="s">
        <v>1508</v>
      </c>
      <c r="N348" s="18">
        <v>45064</v>
      </c>
      <c r="O348" s="3"/>
      <c r="P348" s="4">
        <v>45117</v>
      </c>
      <c r="Q348" s="3">
        <f t="shared" si="5"/>
        <v>33</v>
      </c>
      <c r="R348" s="3">
        <f>NETWORKDAYS(N348,P348,AL348:AO348:AP348:AQ348:AR348:AS348:AT348:AU348:AV348:AW348:AX348:AY348)</f>
        <v>34</v>
      </c>
      <c r="S348" s="25" t="s">
        <v>139</v>
      </c>
      <c r="T348" s="5"/>
      <c r="U348" s="6"/>
      <c r="V348" s="5"/>
      <c r="W348" s="5"/>
      <c r="X348" s="5"/>
      <c r="Y348" s="5"/>
      <c r="AL348" s="10">
        <v>44935</v>
      </c>
      <c r="AM348" s="10">
        <v>45005</v>
      </c>
      <c r="AN348" s="10">
        <v>45022</v>
      </c>
      <c r="AO348" s="10">
        <v>45023</v>
      </c>
      <c r="AP348" s="10">
        <v>45047</v>
      </c>
      <c r="AQ348" s="10">
        <v>45068</v>
      </c>
      <c r="AR348" s="10">
        <v>45089</v>
      </c>
      <c r="AS348" s="10">
        <v>45096</v>
      </c>
      <c r="AT348" s="10">
        <v>45110</v>
      </c>
      <c r="AU348" s="10">
        <v>45127</v>
      </c>
      <c r="AV348" s="10">
        <v>45145</v>
      </c>
      <c r="AW348" s="10">
        <v>45159</v>
      </c>
      <c r="AX348" s="10">
        <v>45215</v>
      </c>
      <c r="AY348" s="10">
        <v>45236</v>
      </c>
    </row>
    <row r="349" spans="1:51" ht="33.75" hidden="1" x14ac:dyDescent="0.25">
      <c r="A349" s="1" t="s">
        <v>26</v>
      </c>
      <c r="B349" s="5" t="s">
        <v>27</v>
      </c>
      <c r="C349" s="5" t="s">
        <v>196</v>
      </c>
      <c r="D349" s="5" t="s">
        <v>1509</v>
      </c>
      <c r="E349" s="5" t="s">
        <v>80</v>
      </c>
      <c r="F349" s="5" t="s">
        <v>106</v>
      </c>
      <c r="G349" s="5" t="s">
        <v>1510</v>
      </c>
      <c r="H349" s="5" t="s">
        <v>1511</v>
      </c>
      <c r="I349" s="5" t="s">
        <v>207</v>
      </c>
      <c r="J349" s="5" t="s">
        <v>1512</v>
      </c>
      <c r="K349" s="5" t="s">
        <v>108</v>
      </c>
      <c r="L349" s="1">
        <v>10</v>
      </c>
      <c r="M349" s="1" t="s">
        <v>1513</v>
      </c>
      <c r="N349" s="18">
        <v>45064</v>
      </c>
      <c r="O349" s="3"/>
      <c r="P349" s="4">
        <v>45117</v>
      </c>
      <c r="Q349" s="3">
        <f t="shared" si="5"/>
        <v>33</v>
      </c>
      <c r="R349" s="3">
        <f>NETWORKDAYS(N349,P349,AL349:AO349:AP349:AQ349:AR349:AS349:AT349:AU349:AV349:AW349:AX349:AY349)</f>
        <v>34</v>
      </c>
      <c r="S349" s="25" t="s">
        <v>139</v>
      </c>
      <c r="T349" s="5"/>
      <c r="U349" s="6"/>
      <c r="V349" s="5"/>
      <c r="W349" s="5"/>
      <c r="X349" s="5"/>
      <c r="Y349" s="5"/>
      <c r="AL349" s="10">
        <v>44935</v>
      </c>
      <c r="AM349" s="10">
        <v>45005</v>
      </c>
      <c r="AN349" s="10">
        <v>45022</v>
      </c>
      <c r="AO349" s="10">
        <v>45023</v>
      </c>
      <c r="AP349" s="10">
        <v>45047</v>
      </c>
      <c r="AQ349" s="10">
        <v>45068</v>
      </c>
      <c r="AR349" s="10">
        <v>45089</v>
      </c>
      <c r="AS349" s="10">
        <v>45096</v>
      </c>
      <c r="AT349" s="10">
        <v>45110</v>
      </c>
      <c r="AU349" s="10">
        <v>45127</v>
      </c>
      <c r="AV349" s="10">
        <v>45145</v>
      </c>
      <c r="AW349" s="10">
        <v>45159</v>
      </c>
      <c r="AX349" s="10">
        <v>45215</v>
      </c>
      <c r="AY349" s="10">
        <v>45236</v>
      </c>
    </row>
    <row r="350" spans="1:51" ht="45" hidden="1" x14ac:dyDescent="0.25">
      <c r="A350" s="1" t="s">
        <v>26</v>
      </c>
      <c r="B350" s="5" t="s">
        <v>27</v>
      </c>
      <c r="C350" s="5" t="s">
        <v>132</v>
      </c>
      <c r="D350" s="5" t="s">
        <v>1514</v>
      </c>
      <c r="E350" s="5" t="s">
        <v>53</v>
      </c>
      <c r="F350" s="5" t="s">
        <v>31</v>
      </c>
      <c r="G350" s="5" t="s">
        <v>1515</v>
      </c>
      <c r="H350" s="5" t="s">
        <v>1299</v>
      </c>
      <c r="I350" s="5" t="s">
        <v>34</v>
      </c>
      <c r="J350" s="1" t="s">
        <v>129</v>
      </c>
      <c r="K350" s="5" t="s">
        <v>36</v>
      </c>
      <c r="L350" s="1">
        <v>30</v>
      </c>
      <c r="M350" s="1" t="s">
        <v>1516</v>
      </c>
      <c r="N350" s="18">
        <v>45064</v>
      </c>
      <c r="O350" s="3">
        <v>20232140088981</v>
      </c>
      <c r="P350" s="4">
        <v>45092</v>
      </c>
      <c r="Q350" s="3">
        <f t="shared" si="5"/>
        <v>18</v>
      </c>
      <c r="R350" s="3">
        <f>NETWORKDAYS(N350,P350,AL350:AO350:AP350:AQ350:AR350:AS350:AT350:AU350:AV350:AW350:AX350:AY350)</f>
        <v>19</v>
      </c>
      <c r="S350" s="24" t="s">
        <v>50</v>
      </c>
      <c r="T350" s="5" t="s">
        <v>1517</v>
      </c>
      <c r="U350" s="6">
        <v>45092</v>
      </c>
      <c r="V350" s="5" t="s">
        <v>40</v>
      </c>
      <c r="W350" s="5" t="s">
        <v>41</v>
      </c>
      <c r="X350" s="5" t="s">
        <v>42</v>
      </c>
      <c r="Y350" s="5" t="s">
        <v>42</v>
      </c>
      <c r="AL350" s="10">
        <v>44935</v>
      </c>
      <c r="AM350" s="10">
        <v>45005</v>
      </c>
      <c r="AN350" s="10">
        <v>45022</v>
      </c>
      <c r="AO350" s="10">
        <v>45023</v>
      </c>
      <c r="AP350" s="10">
        <v>45047</v>
      </c>
      <c r="AQ350" s="10">
        <v>45068</v>
      </c>
      <c r="AR350" s="10">
        <v>45089</v>
      </c>
      <c r="AS350" s="10">
        <v>45096</v>
      </c>
      <c r="AT350" s="10">
        <v>45110</v>
      </c>
      <c r="AU350" s="10">
        <v>45127</v>
      </c>
      <c r="AV350" s="10">
        <v>45145</v>
      </c>
      <c r="AW350" s="10">
        <v>45159</v>
      </c>
      <c r="AX350" s="10">
        <v>45215</v>
      </c>
      <c r="AY350" s="10">
        <v>45236</v>
      </c>
    </row>
    <row r="351" spans="1:51" ht="45" hidden="1" x14ac:dyDescent="0.25">
      <c r="A351" s="1" t="s">
        <v>26</v>
      </c>
      <c r="B351" s="5" t="s">
        <v>27</v>
      </c>
      <c r="C351" s="5" t="s">
        <v>60</v>
      </c>
      <c r="D351" s="5" t="s">
        <v>1518</v>
      </c>
      <c r="E351" s="5" t="s">
        <v>53</v>
      </c>
      <c r="F351" s="5" t="s">
        <v>622</v>
      </c>
      <c r="G351" s="5" t="s">
        <v>1519</v>
      </c>
      <c r="H351" s="5" t="s">
        <v>1299</v>
      </c>
      <c r="I351" s="5" t="s">
        <v>34</v>
      </c>
      <c r="J351" s="1" t="s">
        <v>129</v>
      </c>
      <c r="K351" s="5" t="s">
        <v>55</v>
      </c>
      <c r="L351" s="1">
        <v>15</v>
      </c>
      <c r="M351" s="1" t="s">
        <v>1520</v>
      </c>
      <c r="N351" s="18">
        <v>45064</v>
      </c>
      <c r="O351" s="3" t="s">
        <v>42</v>
      </c>
      <c r="P351" s="4">
        <v>45065</v>
      </c>
      <c r="Q351" s="3">
        <f t="shared" si="5"/>
        <v>1</v>
      </c>
      <c r="R351" s="3">
        <f>NETWORKDAYS(N351,P351,AL351:AO351:AP351:AQ351:AR351:AS351:AT351:AU351:AV351:AW351:AX351:AY351)</f>
        <v>2</v>
      </c>
      <c r="S351" s="24" t="s">
        <v>50</v>
      </c>
      <c r="T351" s="5" t="s">
        <v>1521</v>
      </c>
      <c r="U351" s="6" t="s">
        <v>42</v>
      </c>
      <c r="V351" s="5" t="s">
        <v>42</v>
      </c>
      <c r="W351" s="5" t="s">
        <v>41</v>
      </c>
      <c r="X351" s="5" t="s">
        <v>42</v>
      </c>
      <c r="Y351" s="5" t="s">
        <v>929</v>
      </c>
      <c r="AL351" s="10">
        <v>44935</v>
      </c>
      <c r="AM351" s="10">
        <v>45005</v>
      </c>
      <c r="AN351" s="10">
        <v>45022</v>
      </c>
      <c r="AO351" s="10">
        <v>45023</v>
      </c>
      <c r="AP351" s="10">
        <v>45047</v>
      </c>
      <c r="AQ351" s="10">
        <v>45068</v>
      </c>
      <c r="AR351" s="10">
        <v>45089</v>
      </c>
      <c r="AS351" s="10">
        <v>45096</v>
      </c>
      <c r="AT351" s="10">
        <v>45110</v>
      </c>
      <c r="AU351" s="10">
        <v>45127</v>
      </c>
      <c r="AV351" s="10">
        <v>45145</v>
      </c>
      <c r="AW351" s="10">
        <v>45159</v>
      </c>
      <c r="AX351" s="10">
        <v>45215</v>
      </c>
      <c r="AY351" s="10">
        <v>45236</v>
      </c>
    </row>
    <row r="352" spans="1:51" ht="56.25" hidden="1" x14ac:dyDescent="0.25">
      <c r="A352" s="1" t="s">
        <v>26</v>
      </c>
      <c r="B352" s="5" t="s">
        <v>27</v>
      </c>
      <c r="C352" s="1" t="s">
        <v>85</v>
      </c>
      <c r="D352" s="5" t="s">
        <v>1522</v>
      </c>
      <c r="E352" s="5" t="s">
        <v>53</v>
      </c>
      <c r="F352" s="5" t="s">
        <v>622</v>
      </c>
      <c r="G352" s="5" t="s">
        <v>1523</v>
      </c>
      <c r="H352" s="5" t="s">
        <v>1299</v>
      </c>
      <c r="I352" s="5" t="s">
        <v>34</v>
      </c>
      <c r="J352" s="1" t="s">
        <v>129</v>
      </c>
      <c r="K352" s="5" t="s">
        <v>55</v>
      </c>
      <c r="L352" s="1">
        <v>15</v>
      </c>
      <c r="M352" s="1" t="s">
        <v>1524</v>
      </c>
      <c r="N352" s="18">
        <v>45064</v>
      </c>
      <c r="O352" s="3" t="s">
        <v>42</v>
      </c>
      <c r="P352" s="4">
        <v>45065</v>
      </c>
      <c r="Q352" s="3">
        <f t="shared" si="5"/>
        <v>1</v>
      </c>
      <c r="R352" s="3">
        <f>NETWORKDAYS(N352,P352,AL352:AO352:AP352:AQ352:AR352:AS352:AT352:AU352:AV352:AW352:AX352:AY352)</f>
        <v>2</v>
      </c>
      <c r="S352" s="24" t="s">
        <v>50</v>
      </c>
      <c r="T352" s="5" t="s">
        <v>1525</v>
      </c>
      <c r="U352" s="6" t="s">
        <v>42</v>
      </c>
      <c r="V352" s="5" t="s">
        <v>42</v>
      </c>
      <c r="W352" s="5" t="s">
        <v>41</v>
      </c>
      <c r="X352" s="5" t="s">
        <v>42</v>
      </c>
      <c r="Y352" s="5" t="s">
        <v>929</v>
      </c>
      <c r="AL352" s="10">
        <v>44935</v>
      </c>
      <c r="AM352" s="10">
        <v>45005</v>
      </c>
      <c r="AN352" s="10">
        <v>45022</v>
      </c>
      <c r="AO352" s="10">
        <v>45023</v>
      </c>
      <c r="AP352" s="10">
        <v>45047</v>
      </c>
      <c r="AQ352" s="10">
        <v>45068</v>
      </c>
      <c r="AR352" s="10">
        <v>45089</v>
      </c>
      <c r="AS352" s="10">
        <v>45096</v>
      </c>
      <c r="AT352" s="10">
        <v>45110</v>
      </c>
      <c r="AU352" s="10">
        <v>45127</v>
      </c>
      <c r="AV352" s="10">
        <v>45145</v>
      </c>
      <c r="AW352" s="10">
        <v>45159</v>
      </c>
      <c r="AX352" s="10">
        <v>45215</v>
      </c>
      <c r="AY352" s="10">
        <v>45236</v>
      </c>
    </row>
    <row r="353" spans="1:51" ht="67.5" hidden="1" x14ac:dyDescent="0.25">
      <c r="A353" s="1" t="s">
        <v>26</v>
      </c>
      <c r="B353" s="5" t="s">
        <v>27</v>
      </c>
      <c r="C353" s="1" t="s">
        <v>85</v>
      </c>
      <c r="D353" s="5" t="s">
        <v>261</v>
      </c>
      <c r="E353" s="5" t="s">
        <v>87</v>
      </c>
      <c r="F353" s="5" t="s">
        <v>106</v>
      </c>
      <c r="G353" s="5" t="s">
        <v>1526</v>
      </c>
      <c r="H353" s="5" t="s">
        <v>263</v>
      </c>
      <c r="I353" s="5" t="s">
        <v>207</v>
      </c>
      <c r="J353" s="5" t="s">
        <v>208</v>
      </c>
      <c r="K353" s="5" t="s">
        <v>92</v>
      </c>
      <c r="L353" s="1">
        <v>10</v>
      </c>
      <c r="M353" s="1" t="s">
        <v>1527</v>
      </c>
      <c r="N353" s="18">
        <v>45069</v>
      </c>
      <c r="O353" s="3" t="s">
        <v>42</v>
      </c>
      <c r="P353" s="4">
        <v>45071</v>
      </c>
      <c r="Q353" s="3">
        <f t="shared" si="5"/>
        <v>2</v>
      </c>
      <c r="R353" s="3">
        <f>NETWORKDAYS(N353,P353,AL353:AO353:AP353:AQ353:AR353:AS353:AT353:AU353:AV353:AW353:AX353:AY353)</f>
        <v>3</v>
      </c>
      <c r="S353" s="24" t="s">
        <v>50</v>
      </c>
      <c r="T353" s="5" t="s">
        <v>1528</v>
      </c>
      <c r="U353" s="6" t="s">
        <v>42</v>
      </c>
      <c r="V353" s="5" t="s">
        <v>42</v>
      </c>
      <c r="W353" s="5" t="s">
        <v>41</v>
      </c>
      <c r="X353" s="5" t="s">
        <v>42</v>
      </c>
      <c r="Y353" s="5" t="s">
        <v>1529</v>
      </c>
      <c r="AL353" s="10">
        <v>44935</v>
      </c>
      <c r="AM353" s="10">
        <v>45005</v>
      </c>
      <c r="AN353" s="10">
        <v>45022</v>
      </c>
      <c r="AO353" s="10">
        <v>45023</v>
      </c>
      <c r="AP353" s="10">
        <v>45047</v>
      </c>
      <c r="AQ353" s="10">
        <v>45068</v>
      </c>
      <c r="AR353" s="10">
        <v>45089</v>
      </c>
      <c r="AS353" s="10">
        <v>45096</v>
      </c>
      <c r="AT353" s="10">
        <v>45110</v>
      </c>
      <c r="AU353" s="10">
        <v>45127</v>
      </c>
      <c r="AV353" s="10">
        <v>45145</v>
      </c>
      <c r="AW353" s="10">
        <v>45159</v>
      </c>
      <c r="AX353" s="10">
        <v>45215</v>
      </c>
      <c r="AY353" s="10">
        <v>45236</v>
      </c>
    </row>
    <row r="354" spans="1:51" ht="45" hidden="1" x14ac:dyDescent="0.25">
      <c r="A354" s="1" t="s">
        <v>26</v>
      </c>
      <c r="B354" s="5" t="s">
        <v>27</v>
      </c>
      <c r="C354" s="5" t="s">
        <v>1376</v>
      </c>
      <c r="D354" s="5" t="s">
        <v>1530</v>
      </c>
      <c r="E354" s="5" t="s">
        <v>53</v>
      </c>
      <c r="F354" s="5" t="s">
        <v>31</v>
      </c>
      <c r="G354" s="5" t="s">
        <v>62</v>
      </c>
      <c r="H354" s="5" t="s">
        <v>1487</v>
      </c>
      <c r="I354" s="5" t="s">
        <v>34</v>
      </c>
      <c r="J354" s="1" t="s">
        <v>48</v>
      </c>
      <c r="K354" s="5" t="s">
        <v>108</v>
      </c>
      <c r="L354" s="1">
        <v>10</v>
      </c>
      <c r="M354" s="1" t="s">
        <v>1531</v>
      </c>
      <c r="N354" s="18">
        <v>45069</v>
      </c>
      <c r="O354" s="3">
        <v>20232110086221</v>
      </c>
      <c r="P354" s="4">
        <v>45117</v>
      </c>
      <c r="Q354" s="3">
        <f t="shared" si="5"/>
        <v>31</v>
      </c>
      <c r="R354" s="3">
        <f>NETWORKDAYS(N354,P354,AL354:AO354:AP354:AQ354:AR354:AS354:AT354:AU354:AV354:AW354:AX354:AY354)</f>
        <v>32</v>
      </c>
      <c r="S354" s="25" t="s">
        <v>139</v>
      </c>
      <c r="T354" s="5"/>
      <c r="U354" s="6">
        <v>45084</v>
      </c>
      <c r="V354" s="5" t="s">
        <v>40</v>
      </c>
      <c r="W354" s="5" t="s">
        <v>42</v>
      </c>
      <c r="X354" s="5" t="s">
        <v>42</v>
      </c>
      <c r="Y354" s="5" t="s">
        <v>1489</v>
      </c>
      <c r="AL354" s="10">
        <v>44935</v>
      </c>
      <c r="AM354" s="10">
        <v>45005</v>
      </c>
      <c r="AN354" s="10">
        <v>45022</v>
      </c>
      <c r="AO354" s="10">
        <v>45023</v>
      </c>
      <c r="AP354" s="10">
        <v>45047</v>
      </c>
      <c r="AQ354" s="10">
        <v>45068</v>
      </c>
      <c r="AR354" s="10">
        <v>45089</v>
      </c>
      <c r="AS354" s="10">
        <v>45096</v>
      </c>
      <c r="AT354" s="10">
        <v>45110</v>
      </c>
      <c r="AU354" s="10">
        <v>45127</v>
      </c>
      <c r="AV354" s="10">
        <v>45145</v>
      </c>
      <c r="AW354" s="10">
        <v>45159</v>
      </c>
      <c r="AX354" s="10">
        <v>45215</v>
      </c>
      <c r="AY354" s="10">
        <v>45236</v>
      </c>
    </row>
    <row r="355" spans="1:51" ht="45" hidden="1" x14ac:dyDescent="0.25">
      <c r="A355" s="1" t="s">
        <v>26</v>
      </c>
      <c r="B355" s="5" t="s">
        <v>27</v>
      </c>
      <c r="C355" s="5" t="s">
        <v>73</v>
      </c>
      <c r="D355" s="5" t="s">
        <v>1532</v>
      </c>
      <c r="E355" s="5" t="s">
        <v>80</v>
      </c>
      <c r="F355" s="1" t="s">
        <v>310</v>
      </c>
      <c r="G355" s="5" t="s">
        <v>1533</v>
      </c>
      <c r="H355" s="5" t="s">
        <v>1015</v>
      </c>
      <c r="I355" s="5" t="s">
        <v>34</v>
      </c>
      <c r="J355" s="1" t="s">
        <v>64</v>
      </c>
      <c r="K355" s="5" t="s">
        <v>36</v>
      </c>
      <c r="L355" s="1">
        <v>30</v>
      </c>
      <c r="M355" s="1" t="s">
        <v>1534</v>
      </c>
      <c r="N355" s="18">
        <v>45069</v>
      </c>
      <c r="O355" s="3">
        <v>20232150086401</v>
      </c>
      <c r="P355" s="4">
        <v>45084</v>
      </c>
      <c r="Q355" s="3">
        <f t="shared" si="5"/>
        <v>11</v>
      </c>
      <c r="R355" s="3">
        <f>NETWORKDAYS(N355,P355,AL355:AO355:AP355:AQ355:AR355:AS355:AT355:AU355:AV355:AW355:AX355:AY355)</f>
        <v>12</v>
      </c>
      <c r="S355" s="24" t="s">
        <v>50</v>
      </c>
      <c r="T355" s="5" t="s">
        <v>1535</v>
      </c>
      <c r="U355" s="6">
        <v>45103</v>
      </c>
      <c r="V355" s="5" t="s">
        <v>40</v>
      </c>
      <c r="W355" s="5" t="s">
        <v>41</v>
      </c>
      <c r="X355" s="5" t="s">
        <v>42</v>
      </c>
      <c r="Y355" s="5"/>
      <c r="AL355" s="10">
        <v>44935</v>
      </c>
      <c r="AM355" s="10">
        <v>45005</v>
      </c>
      <c r="AN355" s="10">
        <v>45022</v>
      </c>
      <c r="AO355" s="10">
        <v>45023</v>
      </c>
      <c r="AP355" s="10">
        <v>45047</v>
      </c>
      <c r="AQ355" s="10">
        <v>45068</v>
      </c>
      <c r="AR355" s="10">
        <v>45089</v>
      </c>
      <c r="AS355" s="10">
        <v>45096</v>
      </c>
      <c r="AT355" s="10">
        <v>45110</v>
      </c>
      <c r="AU355" s="10">
        <v>45127</v>
      </c>
      <c r="AV355" s="10">
        <v>45145</v>
      </c>
      <c r="AW355" s="10">
        <v>45159</v>
      </c>
      <c r="AX355" s="10">
        <v>45215</v>
      </c>
      <c r="AY355" s="10">
        <v>45236</v>
      </c>
    </row>
    <row r="356" spans="1:51" ht="45" hidden="1" x14ac:dyDescent="0.25">
      <c r="A356" s="1" t="s">
        <v>26</v>
      </c>
      <c r="B356" s="5" t="s">
        <v>27</v>
      </c>
      <c r="C356" s="5" t="s">
        <v>60</v>
      </c>
      <c r="D356" s="5" t="s">
        <v>1536</v>
      </c>
      <c r="E356" s="5" t="s">
        <v>53</v>
      </c>
      <c r="F356" s="1" t="s">
        <v>310</v>
      </c>
      <c r="G356" s="5" t="s">
        <v>1537</v>
      </c>
      <c r="H356" s="5" t="s">
        <v>1015</v>
      </c>
      <c r="I356" s="5" t="s">
        <v>34</v>
      </c>
      <c r="J356" s="1" t="s">
        <v>64</v>
      </c>
      <c r="K356" s="5" t="s">
        <v>55</v>
      </c>
      <c r="L356" s="1">
        <v>15</v>
      </c>
      <c r="M356" s="1" t="s">
        <v>1538</v>
      </c>
      <c r="N356" s="18">
        <v>45069</v>
      </c>
      <c r="O356" s="3">
        <v>20212050090001</v>
      </c>
      <c r="P356" s="4">
        <v>45117</v>
      </c>
      <c r="Q356" s="3">
        <f t="shared" si="5"/>
        <v>31</v>
      </c>
      <c r="R356" s="3">
        <f>NETWORKDAYS(N356,P356,AL356:AO356:AP356:AQ356:AR356:AS356:AT356:AU356:AV356:AW356:AX356:AY356)</f>
        <v>32</v>
      </c>
      <c r="S356" s="24" t="s">
        <v>50</v>
      </c>
      <c r="T356" s="5" t="s">
        <v>1539</v>
      </c>
      <c r="U356" s="6" t="s">
        <v>42</v>
      </c>
      <c r="V356" s="5" t="s">
        <v>42</v>
      </c>
      <c r="W356" s="5" t="s">
        <v>42</v>
      </c>
      <c r="X356" s="5" t="s">
        <v>42</v>
      </c>
      <c r="Y356" s="5" t="s">
        <v>1540</v>
      </c>
      <c r="AL356" s="10">
        <v>44935</v>
      </c>
      <c r="AM356" s="10">
        <v>45005</v>
      </c>
      <c r="AN356" s="10">
        <v>45022</v>
      </c>
      <c r="AO356" s="10">
        <v>45023</v>
      </c>
      <c r="AP356" s="10">
        <v>45047</v>
      </c>
      <c r="AQ356" s="10">
        <v>45068</v>
      </c>
      <c r="AR356" s="10">
        <v>45089</v>
      </c>
      <c r="AS356" s="10">
        <v>45096</v>
      </c>
      <c r="AT356" s="10">
        <v>45110</v>
      </c>
      <c r="AU356" s="10">
        <v>45127</v>
      </c>
      <c r="AV356" s="10">
        <v>45145</v>
      </c>
      <c r="AW356" s="10">
        <v>45159</v>
      </c>
      <c r="AX356" s="10">
        <v>45215</v>
      </c>
      <c r="AY356" s="10">
        <v>45236</v>
      </c>
    </row>
    <row r="357" spans="1:51" ht="45" hidden="1" x14ac:dyDescent="0.25">
      <c r="A357" s="1" t="s">
        <v>26</v>
      </c>
      <c r="B357" s="5" t="s">
        <v>27</v>
      </c>
      <c r="C357" s="1" t="s">
        <v>389</v>
      </c>
      <c r="D357" s="5" t="s">
        <v>1541</v>
      </c>
      <c r="E357" s="5" t="s">
        <v>269</v>
      </c>
      <c r="F357" s="5" t="s">
        <v>622</v>
      </c>
      <c r="G357" s="5" t="s">
        <v>1542</v>
      </c>
      <c r="H357" s="5" t="s">
        <v>1507</v>
      </c>
      <c r="I357" s="5" t="s">
        <v>34</v>
      </c>
      <c r="J357" s="1" t="s">
        <v>129</v>
      </c>
      <c r="K357" s="5" t="s">
        <v>108</v>
      </c>
      <c r="L357" s="1">
        <v>10</v>
      </c>
      <c r="M357" s="1" t="s">
        <v>1543</v>
      </c>
      <c r="N357" s="18">
        <v>45069</v>
      </c>
      <c r="O357" s="3" t="s">
        <v>42</v>
      </c>
      <c r="P357" s="4">
        <v>45103</v>
      </c>
      <c r="Q357" s="3">
        <f t="shared" si="5"/>
        <v>22</v>
      </c>
      <c r="R357" s="3">
        <f>NETWORKDAYS(N357,P357,AL357:AO357:AP357:AQ357:AR357:AS357:AT357:AU357:AV357:AW357:AX357:AY357)</f>
        <v>23</v>
      </c>
      <c r="S357" s="23" t="s">
        <v>38</v>
      </c>
      <c r="T357" s="5" t="s">
        <v>1544</v>
      </c>
      <c r="U357" s="6" t="s">
        <v>42</v>
      </c>
      <c r="V357" s="5" t="s">
        <v>42</v>
      </c>
      <c r="W357" s="5" t="s">
        <v>41</v>
      </c>
      <c r="X357" s="5" t="s">
        <v>42</v>
      </c>
      <c r="Y357" s="5" t="s">
        <v>929</v>
      </c>
      <c r="AL357" s="10">
        <v>44935</v>
      </c>
      <c r="AM357" s="10">
        <v>45005</v>
      </c>
      <c r="AN357" s="10">
        <v>45022</v>
      </c>
      <c r="AO357" s="10">
        <v>45023</v>
      </c>
      <c r="AP357" s="10">
        <v>45047</v>
      </c>
      <c r="AQ357" s="10">
        <v>45068</v>
      </c>
      <c r="AR357" s="10">
        <v>45089</v>
      </c>
      <c r="AS357" s="10">
        <v>45096</v>
      </c>
      <c r="AT357" s="10">
        <v>45110</v>
      </c>
      <c r="AU357" s="10">
        <v>45127</v>
      </c>
      <c r="AV357" s="10">
        <v>45145</v>
      </c>
      <c r="AW357" s="10">
        <v>45159</v>
      </c>
      <c r="AX357" s="10">
        <v>45215</v>
      </c>
      <c r="AY357" s="10">
        <v>45236</v>
      </c>
    </row>
    <row r="358" spans="1:51" ht="33.75" hidden="1" x14ac:dyDescent="0.25">
      <c r="A358" s="1" t="s">
        <v>26</v>
      </c>
      <c r="B358" s="5" t="s">
        <v>27</v>
      </c>
      <c r="C358" s="1" t="s">
        <v>85</v>
      </c>
      <c r="D358" s="5" t="s">
        <v>1545</v>
      </c>
      <c r="E358" s="5" t="s">
        <v>87</v>
      </c>
      <c r="F358" s="1" t="s">
        <v>68</v>
      </c>
      <c r="G358" s="5" t="s">
        <v>1546</v>
      </c>
      <c r="H358" s="1" t="s">
        <v>154</v>
      </c>
      <c r="I358" s="5" t="s">
        <v>207</v>
      </c>
      <c r="J358" s="5" t="s">
        <v>208</v>
      </c>
      <c r="K358" s="1" t="s">
        <v>183</v>
      </c>
      <c r="L358" s="1">
        <v>5</v>
      </c>
      <c r="M358" s="1" t="s">
        <v>1547</v>
      </c>
      <c r="N358" s="18">
        <v>45069</v>
      </c>
      <c r="O358" s="3"/>
      <c r="P358" s="4">
        <v>45117</v>
      </c>
      <c r="Q358" s="3">
        <f t="shared" si="5"/>
        <v>31</v>
      </c>
      <c r="R358" s="3">
        <f>NETWORKDAYS(N358,P358,AL358:AO358:AP358:AQ358:AR358:AS358:AT358:AU358:AV358:AW358:AX358:AY358)</f>
        <v>32</v>
      </c>
      <c r="S358" s="25" t="s">
        <v>139</v>
      </c>
      <c r="T358" s="5"/>
      <c r="U358" s="6"/>
      <c r="V358" s="5"/>
      <c r="W358" s="5"/>
      <c r="X358" s="5"/>
      <c r="Y358" s="5"/>
      <c r="AL358" s="10">
        <v>44935</v>
      </c>
      <c r="AM358" s="10">
        <v>45005</v>
      </c>
      <c r="AN358" s="10">
        <v>45022</v>
      </c>
      <c r="AO358" s="10">
        <v>45023</v>
      </c>
      <c r="AP358" s="10">
        <v>45047</v>
      </c>
      <c r="AQ358" s="10">
        <v>45068</v>
      </c>
      <c r="AR358" s="10">
        <v>45089</v>
      </c>
      <c r="AS358" s="10">
        <v>45096</v>
      </c>
      <c r="AT358" s="10">
        <v>45110</v>
      </c>
      <c r="AU358" s="10">
        <v>45127</v>
      </c>
      <c r="AV358" s="10">
        <v>45145</v>
      </c>
      <c r="AW358" s="10">
        <v>45159</v>
      </c>
      <c r="AX358" s="10">
        <v>45215</v>
      </c>
      <c r="AY358" s="10">
        <v>45236</v>
      </c>
    </row>
    <row r="359" spans="1:51" ht="45" hidden="1" x14ac:dyDescent="0.25">
      <c r="A359" s="1" t="s">
        <v>26</v>
      </c>
      <c r="B359" s="5" t="s">
        <v>27</v>
      </c>
      <c r="C359" s="1" t="s">
        <v>95</v>
      </c>
      <c r="D359" s="5" t="s">
        <v>1548</v>
      </c>
      <c r="E359" s="5" t="s">
        <v>269</v>
      </c>
      <c r="F359" s="1" t="s">
        <v>310</v>
      </c>
      <c r="G359" s="5" t="s">
        <v>1549</v>
      </c>
      <c r="H359" s="5" t="s">
        <v>1015</v>
      </c>
      <c r="I359" s="5" t="s">
        <v>34</v>
      </c>
      <c r="J359" s="1" t="s">
        <v>64</v>
      </c>
      <c r="K359" s="5" t="s">
        <v>82</v>
      </c>
      <c r="L359" s="1">
        <v>15</v>
      </c>
      <c r="M359" s="1" t="s">
        <v>1550</v>
      </c>
      <c r="N359" s="18">
        <v>45069</v>
      </c>
      <c r="O359" s="3" t="s">
        <v>1551</v>
      </c>
      <c r="P359" s="4">
        <v>45100</v>
      </c>
      <c r="Q359" s="3">
        <f t="shared" si="5"/>
        <v>21</v>
      </c>
      <c r="R359" s="3">
        <f>NETWORKDAYS(N359,P359,AL359:AO359:AP359:AQ359:AR359:AS359:AT359:AU359:AV359:AW359:AX359:AY359)</f>
        <v>22</v>
      </c>
      <c r="S359" s="23" t="s">
        <v>38</v>
      </c>
      <c r="T359" s="5" t="s">
        <v>1552</v>
      </c>
      <c r="U359" s="6">
        <v>45103</v>
      </c>
      <c r="V359" s="5" t="s">
        <v>40</v>
      </c>
      <c r="W359" s="5" t="s">
        <v>41</v>
      </c>
      <c r="X359" s="5" t="s">
        <v>42</v>
      </c>
      <c r="Y359" s="5" t="s">
        <v>42</v>
      </c>
      <c r="AL359" s="10">
        <v>44935</v>
      </c>
      <c r="AM359" s="10">
        <v>45005</v>
      </c>
      <c r="AN359" s="10">
        <v>45022</v>
      </c>
      <c r="AO359" s="10">
        <v>45023</v>
      </c>
      <c r="AP359" s="10">
        <v>45047</v>
      </c>
      <c r="AQ359" s="10">
        <v>45068</v>
      </c>
      <c r="AR359" s="10">
        <v>45089</v>
      </c>
      <c r="AS359" s="10">
        <v>45096</v>
      </c>
      <c r="AT359" s="10">
        <v>45110</v>
      </c>
      <c r="AU359" s="10">
        <v>45127</v>
      </c>
      <c r="AV359" s="10">
        <v>45145</v>
      </c>
      <c r="AW359" s="10">
        <v>45159</v>
      </c>
      <c r="AX359" s="10">
        <v>45215</v>
      </c>
      <c r="AY359" s="10">
        <v>45236</v>
      </c>
    </row>
    <row r="360" spans="1:51" ht="45" hidden="1" x14ac:dyDescent="0.25">
      <c r="A360" s="1" t="s">
        <v>26</v>
      </c>
      <c r="B360" s="5" t="s">
        <v>27</v>
      </c>
      <c r="C360" s="5" t="s">
        <v>73</v>
      </c>
      <c r="D360" s="5" t="s">
        <v>1553</v>
      </c>
      <c r="E360" s="5" t="s">
        <v>53</v>
      </c>
      <c r="F360" s="5" t="s">
        <v>622</v>
      </c>
      <c r="G360" s="5" t="s">
        <v>1554</v>
      </c>
      <c r="H360" s="5" t="s">
        <v>1299</v>
      </c>
      <c r="I360" s="5" t="s">
        <v>34</v>
      </c>
      <c r="J360" s="1" t="s">
        <v>129</v>
      </c>
      <c r="K360" s="5" t="s">
        <v>55</v>
      </c>
      <c r="L360" s="1">
        <v>15</v>
      </c>
      <c r="M360" s="1" t="s">
        <v>1555</v>
      </c>
      <c r="N360" s="18">
        <v>45070</v>
      </c>
      <c r="O360" s="3" t="s">
        <v>42</v>
      </c>
      <c r="P360" s="4">
        <v>45086</v>
      </c>
      <c r="Q360" s="3">
        <f t="shared" si="5"/>
        <v>12</v>
      </c>
      <c r="R360" s="3">
        <f>NETWORKDAYS(N360,P360,AL360:AO360:AP360:AQ360:AR360:AS360:AT360:AU360:AV360:AW360:AX360:AY360)</f>
        <v>13</v>
      </c>
      <c r="S360" s="24" t="s">
        <v>50</v>
      </c>
      <c r="T360" s="5" t="s">
        <v>1556</v>
      </c>
      <c r="U360" s="6" t="s">
        <v>42</v>
      </c>
      <c r="V360" s="5" t="s">
        <v>42</v>
      </c>
      <c r="W360" s="5" t="s">
        <v>41</v>
      </c>
      <c r="X360" s="5" t="s">
        <v>42</v>
      </c>
      <c r="Y360" s="5" t="s">
        <v>929</v>
      </c>
      <c r="AL360" s="10">
        <v>44935</v>
      </c>
      <c r="AM360" s="10">
        <v>45005</v>
      </c>
      <c r="AN360" s="10">
        <v>45022</v>
      </c>
      <c r="AO360" s="10">
        <v>45023</v>
      </c>
      <c r="AP360" s="10">
        <v>45047</v>
      </c>
      <c r="AQ360" s="10">
        <v>45068</v>
      </c>
      <c r="AR360" s="10">
        <v>45089</v>
      </c>
      <c r="AS360" s="10">
        <v>45096</v>
      </c>
      <c r="AT360" s="10">
        <v>45110</v>
      </c>
      <c r="AU360" s="10">
        <v>45127</v>
      </c>
      <c r="AV360" s="10">
        <v>45145</v>
      </c>
      <c r="AW360" s="10">
        <v>45159</v>
      </c>
      <c r="AX360" s="10">
        <v>45215</v>
      </c>
      <c r="AY360" s="10">
        <v>45236</v>
      </c>
    </row>
    <row r="361" spans="1:51" ht="45" hidden="1" x14ac:dyDescent="0.25">
      <c r="A361" s="1" t="s">
        <v>26</v>
      </c>
      <c r="B361" s="5" t="s">
        <v>27</v>
      </c>
      <c r="C361" s="1" t="s">
        <v>85</v>
      </c>
      <c r="D361" s="5" t="s">
        <v>1256</v>
      </c>
      <c r="E361" s="5" t="s">
        <v>53</v>
      </c>
      <c r="F361" s="1" t="s">
        <v>68</v>
      </c>
      <c r="G361" s="5" t="s">
        <v>1557</v>
      </c>
      <c r="H361" s="5" t="s">
        <v>1294</v>
      </c>
      <c r="I361" s="5" t="s">
        <v>34</v>
      </c>
      <c r="J361" s="1" t="s">
        <v>48</v>
      </c>
      <c r="K361" s="5" t="s">
        <v>55</v>
      </c>
      <c r="L361" s="1">
        <v>15</v>
      </c>
      <c r="M361" s="1" t="s">
        <v>1558</v>
      </c>
      <c r="N361" s="18">
        <v>45070</v>
      </c>
      <c r="O361" s="3">
        <v>20232110086411</v>
      </c>
      <c r="P361" s="4">
        <v>45084</v>
      </c>
      <c r="Q361" s="3">
        <f t="shared" si="5"/>
        <v>10</v>
      </c>
      <c r="R361" s="3">
        <f>NETWORKDAYS(N361,P361,AL361:AO361:AP361:AQ361:AR361:AS361:AT361:AU361:AV361:AW361:AX361:AY361)</f>
        <v>11</v>
      </c>
      <c r="S361" s="24" t="s">
        <v>50</v>
      </c>
      <c r="T361" s="5" t="s">
        <v>1559</v>
      </c>
      <c r="U361" s="6">
        <v>45084</v>
      </c>
      <c r="V361" s="5" t="s">
        <v>40</v>
      </c>
      <c r="W361" s="5" t="s">
        <v>41</v>
      </c>
      <c r="X361" s="5" t="s">
        <v>42</v>
      </c>
      <c r="Y361" s="5"/>
      <c r="AL361" s="10">
        <v>44935</v>
      </c>
      <c r="AM361" s="10">
        <v>45005</v>
      </c>
      <c r="AN361" s="10">
        <v>45022</v>
      </c>
      <c r="AO361" s="10">
        <v>45023</v>
      </c>
      <c r="AP361" s="10">
        <v>45047</v>
      </c>
      <c r="AQ361" s="10">
        <v>45068</v>
      </c>
      <c r="AR361" s="10">
        <v>45089</v>
      </c>
      <c r="AS361" s="10">
        <v>45096</v>
      </c>
      <c r="AT361" s="10">
        <v>45110</v>
      </c>
      <c r="AU361" s="10">
        <v>45127</v>
      </c>
      <c r="AV361" s="10">
        <v>45145</v>
      </c>
      <c r="AW361" s="10">
        <v>45159</v>
      </c>
      <c r="AX361" s="10">
        <v>45215</v>
      </c>
      <c r="AY361" s="10">
        <v>45236</v>
      </c>
    </row>
    <row r="362" spans="1:51" ht="45" hidden="1" x14ac:dyDescent="0.25">
      <c r="A362" s="1" t="s">
        <v>26</v>
      </c>
      <c r="B362" s="5" t="s">
        <v>27</v>
      </c>
      <c r="C362" s="5" t="s">
        <v>60</v>
      </c>
      <c r="D362" s="5" t="s">
        <v>1409</v>
      </c>
      <c r="E362" s="5" t="s">
        <v>269</v>
      </c>
      <c r="F362" s="5" t="s">
        <v>622</v>
      </c>
      <c r="G362" s="5" t="s">
        <v>1560</v>
      </c>
      <c r="H362" s="5" t="s">
        <v>128</v>
      </c>
      <c r="I362" s="5" t="s">
        <v>34</v>
      </c>
      <c r="J362" s="1" t="s">
        <v>129</v>
      </c>
      <c r="K362" s="5" t="s">
        <v>36</v>
      </c>
      <c r="L362" s="1">
        <v>30</v>
      </c>
      <c r="M362" s="1" t="s">
        <v>1561</v>
      </c>
      <c r="N362" s="18">
        <v>45070</v>
      </c>
      <c r="O362" s="3" t="s">
        <v>42</v>
      </c>
      <c r="P362" s="4">
        <v>45085</v>
      </c>
      <c r="Q362" s="3">
        <f t="shared" si="5"/>
        <v>11</v>
      </c>
      <c r="R362" s="3">
        <f>NETWORKDAYS(N362,P362,AL362:AO362:AP362:AQ362:AR362:AS362:AT362:AU362:AV362:AW362:AX362:AY362)</f>
        <v>12</v>
      </c>
      <c r="S362" s="24" t="s">
        <v>50</v>
      </c>
      <c r="T362" s="5" t="s">
        <v>1562</v>
      </c>
      <c r="U362" s="6" t="s">
        <v>42</v>
      </c>
      <c r="V362" s="5" t="s">
        <v>42</v>
      </c>
      <c r="W362" s="5" t="s">
        <v>41</v>
      </c>
      <c r="X362" s="5" t="s">
        <v>42</v>
      </c>
      <c r="Y362" s="5" t="s">
        <v>929</v>
      </c>
      <c r="AL362" s="10">
        <v>44935</v>
      </c>
      <c r="AM362" s="10">
        <v>45005</v>
      </c>
      <c r="AN362" s="10">
        <v>45022</v>
      </c>
      <c r="AO362" s="10">
        <v>45023</v>
      </c>
      <c r="AP362" s="10">
        <v>45047</v>
      </c>
      <c r="AQ362" s="10">
        <v>45068</v>
      </c>
      <c r="AR362" s="10">
        <v>45089</v>
      </c>
      <c r="AS362" s="10">
        <v>45096</v>
      </c>
      <c r="AT362" s="10">
        <v>45110</v>
      </c>
      <c r="AU362" s="10">
        <v>45127</v>
      </c>
      <c r="AV362" s="10">
        <v>45145</v>
      </c>
      <c r="AW362" s="10">
        <v>45159</v>
      </c>
      <c r="AX362" s="10">
        <v>45215</v>
      </c>
      <c r="AY362" s="10">
        <v>45236</v>
      </c>
    </row>
    <row r="363" spans="1:51" ht="45" hidden="1" x14ac:dyDescent="0.25">
      <c r="A363" s="1" t="s">
        <v>26</v>
      </c>
      <c r="B363" s="5" t="s">
        <v>27</v>
      </c>
      <c r="C363" s="5" t="s">
        <v>273</v>
      </c>
      <c r="D363" s="5" t="s">
        <v>1563</v>
      </c>
      <c r="E363" s="5" t="s">
        <v>53</v>
      </c>
      <c r="F363" s="1" t="s">
        <v>68</v>
      </c>
      <c r="G363" s="5" t="s">
        <v>1564</v>
      </c>
      <c r="H363" s="5" t="s">
        <v>1487</v>
      </c>
      <c r="I363" s="5" t="s">
        <v>34</v>
      </c>
      <c r="J363" s="1" t="s">
        <v>48</v>
      </c>
      <c r="K363" s="5" t="s">
        <v>55</v>
      </c>
      <c r="L363" s="1">
        <v>15</v>
      </c>
      <c r="M363" s="1" t="s">
        <v>1565</v>
      </c>
      <c r="N363" s="18">
        <v>45070</v>
      </c>
      <c r="O363" s="3">
        <v>20232110086241</v>
      </c>
      <c r="P363" s="4">
        <v>45084</v>
      </c>
      <c r="Q363" s="3">
        <f t="shared" si="5"/>
        <v>10</v>
      </c>
      <c r="R363" s="3">
        <f>NETWORKDAYS(N363,P363,AL363:AO363:AP363:AQ363:AR363:AS363:AT363:AU363:AV363:AW363:AX363:AY363)</f>
        <v>11</v>
      </c>
      <c r="S363" s="25" t="s">
        <v>139</v>
      </c>
      <c r="T363" s="5"/>
      <c r="U363" s="6">
        <v>45084</v>
      </c>
      <c r="V363" s="5" t="s">
        <v>40</v>
      </c>
      <c r="W363" s="5" t="s">
        <v>42</v>
      </c>
      <c r="X363" s="5"/>
      <c r="Y363" s="5" t="s">
        <v>1489</v>
      </c>
      <c r="AL363" s="10">
        <v>44935</v>
      </c>
      <c r="AM363" s="10">
        <v>45005</v>
      </c>
      <c r="AN363" s="10">
        <v>45022</v>
      </c>
      <c r="AO363" s="10">
        <v>45023</v>
      </c>
      <c r="AP363" s="10">
        <v>45047</v>
      </c>
      <c r="AQ363" s="10">
        <v>45068</v>
      </c>
      <c r="AR363" s="10">
        <v>45089</v>
      </c>
      <c r="AS363" s="10">
        <v>45096</v>
      </c>
      <c r="AT363" s="10">
        <v>45110</v>
      </c>
      <c r="AU363" s="10">
        <v>45127</v>
      </c>
      <c r="AV363" s="10">
        <v>45145</v>
      </c>
      <c r="AW363" s="10">
        <v>45159</v>
      </c>
      <c r="AX363" s="10">
        <v>45215</v>
      </c>
      <c r="AY363" s="10">
        <v>45236</v>
      </c>
    </row>
    <row r="364" spans="1:51" ht="45" hidden="1" x14ac:dyDescent="0.25">
      <c r="A364" s="1" t="s">
        <v>26</v>
      </c>
      <c r="B364" s="1" t="s">
        <v>195</v>
      </c>
      <c r="C364" s="5" t="s">
        <v>1192</v>
      </c>
      <c r="D364" s="5" t="s">
        <v>1566</v>
      </c>
      <c r="E364" s="5" t="s">
        <v>53</v>
      </c>
      <c r="F364" s="1" t="s">
        <v>310</v>
      </c>
      <c r="G364" s="5" t="s">
        <v>296</v>
      </c>
      <c r="H364" s="5" t="s">
        <v>63</v>
      </c>
      <c r="I364" s="5" t="s">
        <v>34</v>
      </c>
      <c r="J364" s="1" t="s">
        <v>64</v>
      </c>
      <c r="K364" s="5" t="s">
        <v>55</v>
      </c>
      <c r="L364" s="1">
        <v>15</v>
      </c>
      <c r="M364" s="1" t="s">
        <v>1567</v>
      </c>
      <c r="N364" s="18">
        <v>45070</v>
      </c>
      <c r="O364" s="3">
        <v>20232150086511</v>
      </c>
      <c r="P364" s="4">
        <v>45085</v>
      </c>
      <c r="Q364" s="3">
        <f t="shared" si="5"/>
        <v>11</v>
      </c>
      <c r="R364" s="3">
        <f>NETWORKDAYS(N364,P364,AL364:AO364:AP364:AQ364:AR364:AS364:AT364:AU364:AV364:AW364:AX364:AY364)</f>
        <v>12</v>
      </c>
      <c r="S364" s="24" t="s">
        <v>50</v>
      </c>
      <c r="T364" s="5" t="s">
        <v>1568</v>
      </c>
      <c r="U364" s="6">
        <v>45085</v>
      </c>
      <c r="V364" s="5" t="s">
        <v>40</v>
      </c>
      <c r="W364" s="5" t="s">
        <v>41</v>
      </c>
      <c r="X364" s="5" t="s">
        <v>42</v>
      </c>
      <c r="Y364" s="5" t="s">
        <v>42</v>
      </c>
      <c r="AL364" s="10">
        <v>44935</v>
      </c>
      <c r="AM364" s="10">
        <v>45005</v>
      </c>
      <c r="AN364" s="10">
        <v>45022</v>
      </c>
      <c r="AO364" s="10">
        <v>45023</v>
      </c>
      <c r="AP364" s="10">
        <v>45047</v>
      </c>
      <c r="AQ364" s="10">
        <v>45068</v>
      </c>
      <c r="AR364" s="10">
        <v>45089</v>
      </c>
      <c r="AS364" s="10">
        <v>45096</v>
      </c>
      <c r="AT364" s="10">
        <v>45110</v>
      </c>
      <c r="AU364" s="10">
        <v>45127</v>
      </c>
      <c r="AV364" s="10">
        <v>45145</v>
      </c>
      <c r="AW364" s="10">
        <v>45159</v>
      </c>
      <c r="AX364" s="10">
        <v>45215</v>
      </c>
      <c r="AY364" s="10">
        <v>45236</v>
      </c>
    </row>
    <row r="365" spans="1:51" ht="45" hidden="1" x14ac:dyDescent="0.25">
      <c r="A365" s="1" t="s">
        <v>26</v>
      </c>
      <c r="B365" s="5" t="s">
        <v>27</v>
      </c>
      <c r="C365" s="5" t="s">
        <v>1372</v>
      </c>
      <c r="D365" s="5" t="s">
        <v>1569</v>
      </c>
      <c r="E365" s="5" t="s">
        <v>269</v>
      </c>
      <c r="F365" s="5" t="s">
        <v>31</v>
      </c>
      <c r="G365" s="5" t="s">
        <v>1570</v>
      </c>
      <c r="H365" s="5" t="s">
        <v>1487</v>
      </c>
      <c r="I365" s="5" t="s">
        <v>34</v>
      </c>
      <c r="J365" s="1" t="s">
        <v>48</v>
      </c>
      <c r="K365" s="5" t="s">
        <v>82</v>
      </c>
      <c r="L365" s="1">
        <v>15</v>
      </c>
      <c r="M365" s="1" t="s">
        <v>1571</v>
      </c>
      <c r="N365" s="18">
        <v>45070</v>
      </c>
      <c r="O365" s="3">
        <v>20232110086291</v>
      </c>
      <c r="P365" s="4">
        <v>45084</v>
      </c>
      <c r="Q365" s="3">
        <f t="shared" si="5"/>
        <v>10</v>
      </c>
      <c r="R365" s="3">
        <f>NETWORKDAYS(N365,P365,AL365:AO365:AP365:AQ365:AR365:AS365:AT365:AU365:AV365:AW365:AX365:AY365)</f>
        <v>11</v>
      </c>
      <c r="S365" s="25" t="s">
        <v>139</v>
      </c>
      <c r="T365" s="5"/>
      <c r="U365" s="6">
        <v>45084</v>
      </c>
      <c r="V365" s="5" t="s">
        <v>40</v>
      </c>
      <c r="W365" s="5" t="s">
        <v>42</v>
      </c>
      <c r="X365" s="5" t="s">
        <v>42</v>
      </c>
      <c r="Y365" s="5" t="s">
        <v>1489</v>
      </c>
      <c r="AL365" s="10">
        <v>44935</v>
      </c>
      <c r="AM365" s="10">
        <v>45005</v>
      </c>
      <c r="AN365" s="10">
        <v>45022</v>
      </c>
      <c r="AO365" s="10">
        <v>45023</v>
      </c>
      <c r="AP365" s="10">
        <v>45047</v>
      </c>
      <c r="AQ365" s="10">
        <v>45068</v>
      </c>
      <c r="AR365" s="10">
        <v>45089</v>
      </c>
      <c r="AS365" s="10">
        <v>45096</v>
      </c>
      <c r="AT365" s="10">
        <v>45110</v>
      </c>
      <c r="AU365" s="10">
        <v>45127</v>
      </c>
      <c r="AV365" s="10">
        <v>45145</v>
      </c>
      <c r="AW365" s="10">
        <v>45159</v>
      </c>
      <c r="AX365" s="10">
        <v>45215</v>
      </c>
      <c r="AY365" s="10">
        <v>45236</v>
      </c>
    </row>
    <row r="366" spans="1:51" ht="45" hidden="1" x14ac:dyDescent="0.25">
      <c r="A366" s="1" t="s">
        <v>26</v>
      </c>
      <c r="B366" s="5" t="s">
        <v>27</v>
      </c>
      <c r="C366" s="1" t="s">
        <v>389</v>
      </c>
      <c r="D366" s="5" t="s">
        <v>1572</v>
      </c>
      <c r="E366" s="5" t="s">
        <v>80</v>
      </c>
      <c r="F366" s="1" t="s">
        <v>75</v>
      </c>
      <c r="G366" s="5" t="s">
        <v>1573</v>
      </c>
      <c r="H366" s="5" t="s">
        <v>63</v>
      </c>
      <c r="I366" s="5" t="s">
        <v>34</v>
      </c>
      <c r="J366" s="1" t="s">
        <v>64</v>
      </c>
      <c r="K366" s="5" t="s">
        <v>36</v>
      </c>
      <c r="L366" s="1">
        <v>30</v>
      </c>
      <c r="M366" s="1" t="s">
        <v>1574</v>
      </c>
      <c r="N366" s="18">
        <v>45070</v>
      </c>
      <c r="O366" s="3">
        <v>20232150087031</v>
      </c>
      <c r="P366" s="4">
        <v>45090</v>
      </c>
      <c r="Q366" s="3">
        <f t="shared" si="5"/>
        <v>13</v>
      </c>
      <c r="R366" s="3">
        <f>NETWORKDAYS(N366,P366,AL366:AO366:AP366:AQ366:AR366:AS366:AT366:AU366:AV366:AW366:AX366:AY366)</f>
        <v>14</v>
      </c>
      <c r="S366" s="24" t="s">
        <v>50</v>
      </c>
      <c r="T366" s="5" t="s">
        <v>1575</v>
      </c>
      <c r="U366" s="6">
        <v>45089</v>
      </c>
      <c r="V366" s="5" t="s">
        <v>40</v>
      </c>
      <c r="W366" s="5" t="s">
        <v>41</v>
      </c>
      <c r="X366" s="5" t="s">
        <v>42</v>
      </c>
      <c r="Y366" s="5" t="s">
        <v>42</v>
      </c>
      <c r="AL366" s="10">
        <v>44935</v>
      </c>
      <c r="AM366" s="10">
        <v>45005</v>
      </c>
      <c r="AN366" s="10">
        <v>45022</v>
      </c>
      <c r="AO366" s="10">
        <v>45023</v>
      </c>
      <c r="AP366" s="10">
        <v>45047</v>
      </c>
      <c r="AQ366" s="10">
        <v>45068</v>
      </c>
      <c r="AR366" s="10">
        <v>45089</v>
      </c>
      <c r="AS366" s="10">
        <v>45096</v>
      </c>
      <c r="AT366" s="10">
        <v>45110</v>
      </c>
      <c r="AU366" s="10">
        <v>45127</v>
      </c>
      <c r="AV366" s="10">
        <v>45145</v>
      </c>
      <c r="AW366" s="10">
        <v>45159</v>
      </c>
      <c r="AX366" s="10">
        <v>45215</v>
      </c>
      <c r="AY366" s="10">
        <v>45236</v>
      </c>
    </row>
    <row r="367" spans="1:51" ht="45" hidden="1" x14ac:dyDescent="0.25">
      <c r="A367" s="1" t="s">
        <v>26</v>
      </c>
      <c r="B367" s="5" t="s">
        <v>27</v>
      </c>
      <c r="C367" s="1" t="s">
        <v>389</v>
      </c>
      <c r="D367" s="5" t="s">
        <v>1541</v>
      </c>
      <c r="E367" s="5" t="s">
        <v>269</v>
      </c>
      <c r="F367" s="1" t="s">
        <v>75</v>
      </c>
      <c r="G367" s="5" t="s">
        <v>1576</v>
      </c>
      <c r="H367" s="5" t="s">
        <v>1294</v>
      </c>
      <c r="I367" s="5" t="s">
        <v>34</v>
      </c>
      <c r="J367" s="1" t="s">
        <v>48</v>
      </c>
      <c r="K367" s="5" t="s">
        <v>82</v>
      </c>
      <c r="L367" s="1">
        <v>15</v>
      </c>
      <c r="M367" s="1" t="s">
        <v>1577</v>
      </c>
      <c r="N367" s="18">
        <v>45071</v>
      </c>
      <c r="O367" s="3">
        <v>20232110089841</v>
      </c>
      <c r="P367" s="4">
        <v>45100</v>
      </c>
      <c r="Q367" s="3">
        <f>R367-1</f>
        <v>19</v>
      </c>
      <c r="R367" s="3">
        <f>NETWORKDAYS(N367,P367,AL367:AO367:AP367:AQ367:AR367:AS367:AT367:AU367:AV367:AW367:AX367:AY367)</f>
        <v>20</v>
      </c>
      <c r="S367" s="23" t="s">
        <v>38</v>
      </c>
      <c r="T367" s="5" t="s">
        <v>1578</v>
      </c>
      <c r="U367" s="6">
        <v>45100</v>
      </c>
      <c r="V367" s="5" t="s">
        <v>40</v>
      </c>
      <c r="W367" s="5" t="s">
        <v>41</v>
      </c>
      <c r="X367" s="5" t="s">
        <v>42</v>
      </c>
      <c r="Y367" s="5" t="s">
        <v>42</v>
      </c>
      <c r="AL367" s="10">
        <v>44935</v>
      </c>
      <c r="AM367" s="10">
        <v>45005</v>
      </c>
      <c r="AN367" s="10">
        <v>45022</v>
      </c>
      <c r="AO367" s="10">
        <v>45023</v>
      </c>
      <c r="AP367" s="10">
        <v>45047</v>
      </c>
      <c r="AQ367" s="10">
        <v>45068</v>
      </c>
      <c r="AR367" s="10">
        <v>45089</v>
      </c>
      <c r="AS367" s="10">
        <v>45096</v>
      </c>
      <c r="AT367" s="10">
        <v>45110</v>
      </c>
      <c r="AU367" s="10">
        <v>45127</v>
      </c>
      <c r="AV367" s="10">
        <v>45145</v>
      </c>
      <c r="AW367" s="10">
        <v>45159</v>
      </c>
      <c r="AX367" s="10">
        <v>45215</v>
      </c>
      <c r="AY367" s="10">
        <v>45236</v>
      </c>
    </row>
    <row r="368" spans="1:51" ht="45" hidden="1" x14ac:dyDescent="0.25">
      <c r="A368" s="1" t="s">
        <v>26</v>
      </c>
      <c r="B368" s="5" t="s">
        <v>27</v>
      </c>
      <c r="C368" s="5" t="s">
        <v>721</v>
      </c>
      <c r="D368" s="5" t="s">
        <v>1579</v>
      </c>
      <c r="E368" s="5" t="s">
        <v>53</v>
      </c>
      <c r="F368" s="5" t="s">
        <v>622</v>
      </c>
      <c r="G368" s="5" t="s">
        <v>1580</v>
      </c>
      <c r="H368" s="5" t="s">
        <v>1507</v>
      </c>
      <c r="I368" s="5" t="s">
        <v>34</v>
      </c>
      <c r="J368" s="1" t="s">
        <v>129</v>
      </c>
      <c r="K368" s="5" t="s">
        <v>36</v>
      </c>
      <c r="L368" s="1">
        <v>30</v>
      </c>
      <c r="M368" s="1" t="s">
        <v>1581</v>
      </c>
      <c r="N368" s="18">
        <v>45072</v>
      </c>
      <c r="O368" s="3"/>
      <c r="P368" s="4">
        <v>45117</v>
      </c>
      <c r="Q368" s="3">
        <f t="shared" si="5"/>
        <v>28</v>
      </c>
      <c r="R368" s="3">
        <f>NETWORKDAYS(N368,P368,AL368:AO368:AP368:AQ368:AR368:AS368:AT368:AU368:AV368:AW368:AX368:AY368)</f>
        <v>29</v>
      </c>
      <c r="S368" s="25" t="s">
        <v>139</v>
      </c>
      <c r="T368" s="5"/>
      <c r="U368" s="6"/>
      <c r="V368" s="5"/>
      <c r="W368" s="5"/>
      <c r="X368" s="5"/>
      <c r="Y368" s="5"/>
      <c r="AL368" s="10">
        <v>44935</v>
      </c>
      <c r="AM368" s="10">
        <v>45005</v>
      </c>
      <c r="AN368" s="10">
        <v>45022</v>
      </c>
      <c r="AO368" s="10">
        <v>45023</v>
      </c>
      <c r="AP368" s="10">
        <v>45047</v>
      </c>
      <c r="AQ368" s="10">
        <v>45068</v>
      </c>
      <c r="AR368" s="10">
        <v>45089</v>
      </c>
      <c r="AS368" s="10">
        <v>45096</v>
      </c>
      <c r="AT368" s="10">
        <v>45110</v>
      </c>
      <c r="AU368" s="10">
        <v>45127</v>
      </c>
      <c r="AV368" s="10">
        <v>45145</v>
      </c>
      <c r="AW368" s="10">
        <v>45159</v>
      </c>
      <c r="AX368" s="10">
        <v>45215</v>
      </c>
      <c r="AY368" s="10">
        <v>45236</v>
      </c>
    </row>
    <row r="369" spans="1:51" ht="45" hidden="1" x14ac:dyDescent="0.25">
      <c r="A369" s="1" t="s">
        <v>26</v>
      </c>
      <c r="B369" s="5" t="s">
        <v>27</v>
      </c>
      <c r="C369" s="5" t="s">
        <v>132</v>
      </c>
      <c r="D369" s="5" t="s">
        <v>1582</v>
      </c>
      <c r="E369" s="5" t="s">
        <v>269</v>
      </c>
      <c r="F369" s="5" t="s">
        <v>622</v>
      </c>
      <c r="G369" s="5" t="s">
        <v>490</v>
      </c>
      <c r="H369" s="5" t="s">
        <v>1252</v>
      </c>
      <c r="I369" s="5" t="s">
        <v>34</v>
      </c>
      <c r="J369" s="1" t="s">
        <v>129</v>
      </c>
      <c r="K369" s="5" t="s">
        <v>108</v>
      </c>
      <c r="L369" s="1">
        <v>10</v>
      </c>
      <c r="M369" s="1" t="s">
        <v>1583</v>
      </c>
      <c r="N369" s="18">
        <v>45072</v>
      </c>
      <c r="O369" s="3" t="s">
        <v>1584</v>
      </c>
      <c r="P369" s="4">
        <v>45092</v>
      </c>
      <c r="Q369" s="3">
        <f t="shared" si="5"/>
        <v>13</v>
      </c>
      <c r="R369" s="3">
        <f>NETWORKDAYS(N369,P369,AL369:AO369:AP369:AQ369:AR369:AS369:AT369:AU369:AV369:AW369:AX369:AY369)</f>
        <v>14</v>
      </c>
      <c r="S369" s="24" t="s">
        <v>50</v>
      </c>
      <c r="T369" s="5" t="s">
        <v>1585</v>
      </c>
      <c r="U369" s="6" t="s">
        <v>42</v>
      </c>
      <c r="V369" s="5" t="s">
        <v>42</v>
      </c>
      <c r="W369" s="5" t="s">
        <v>41</v>
      </c>
      <c r="X369" s="5" t="s">
        <v>42</v>
      </c>
      <c r="Y369" s="5" t="s">
        <v>929</v>
      </c>
      <c r="AL369" s="10">
        <v>44935</v>
      </c>
      <c r="AM369" s="10">
        <v>45005</v>
      </c>
      <c r="AN369" s="10">
        <v>45022</v>
      </c>
      <c r="AO369" s="10">
        <v>45023</v>
      </c>
      <c r="AP369" s="10">
        <v>45047</v>
      </c>
      <c r="AQ369" s="10">
        <v>45068</v>
      </c>
      <c r="AR369" s="10">
        <v>45089</v>
      </c>
      <c r="AS369" s="10">
        <v>45096</v>
      </c>
      <c r="AT369" s="10">
        <v>45110</v>
      </c>
      <c r="AU369" s="10">
        <v>45127</v>
      </c>
      <c r="AV369" s="10">
        <v>45145</v>
      </c>
      <c r="AW369" s="10">
        <v>45159</v>
      </c>
      <c r="AX369" s="10">
        <v>45215</v>
      </c>
      <c r="AY369" s="10">
        <v>45236</v>
      </c>
    </row>
    <row r="370" spans="1:51" ht="45" hidden="1" x14ac:dyDescent="0.25">
      <c r="A370" s="1" t="s">
        <v>26</v>
      </c>
      <c r="B370" s="5" t="s">
        <v>27</v>
      </c>
      <c r="C370" s="1" t="s">
        <v>85</v>
      </c>
      <c r="D370" s="5" t="s">
        <v>1586</v>
      </c>
      <c r="E370" s="5" t="s">
        <v>53</v>
      </c>
      <c r="F370" s="1" t="s">
        <v>310</v>
      </c>
      <c r="G370" s="5" t="s">
        <v>1587</v>
      </c>
      <c r="H370" s="5" t="s">
        <v>63</v>
      </c>
      <c r="I370" s="5" t="s">
        <v>34</v>
      </c>
      <c r="J370" s="1" t="s">
        <v>64</v>
      </c>
      <c r="K370" s="5" t="s">
        <v>36</v>
      </c>
      <c r="L370" s="1">
        <v>30</v>
      </c>
      <c r="M370" s="1" t="s">
        <v>1588</v>
      </c>
      <c r="N370" s="18">
        <v>45072</v>
      </c>
      <c r="O370" s="3">
        <v>20232150089691</v>
      </c>
      <c r="P370" s="4">
        <v>45098</v>
      </c>
      <c r="Q370" s="3">
        <f t="shared" si="5"/>
        <v>16</v>
      </c>
      <c r="R370" s="3">
        <f>NETWORKDAYS(N370,P370,AL370:AO370:AP370:AQ370:AR370:AS370:AT370:AU370:AV370:AW370:AX370:AY370)</f>
        <v>17</v>
      </c>
      <c r="S370" s="24" t="s">
        <v>50</v>
      </c>
      <c r="T370" s="5" t="s">
        <v>1589</v>
      </c>
      <c r="U370" s="6">
        <v>45111</v>
      </c>
      <c r="V370" s="5" t="s">
        <v>40</v>
      </c>
      <c r="W370" s="5" t="s">
        <v>41</v>
      </c>
      <c r="X370" s="5" t="s">
        <v>42</v>
      </c>
      <c r="Y370" s="5" t="s">
        <v>42</v>
      </c>
      <c r="AL370" s="10">
        <v>44935</v>
      </c>
      <c r="AM370" s="10">
        <v>45005</v>
      </c>
      <c r="AN370" s="10">
        <v>45022</v>
      </c>
      <c r="AO370" s="10">
        <v>45023</v>
      </c>
      <c r="AP370" s="10">
        <v>45047</v>
      </c>
      <c r="AQ370" s="10">
        <v>45068</v>
      </c>
      <c r="AR370" s="10">
        <v>45089</v>
      </c>
      <c r="AS370" s="10">
        <v>45096</v>
      </c>
      <c r="AT370" s="10">
        <v>45110</v>
      </c>
      <c r="AU370" s="10">
        <v>45127</v>
      </c>
      <c r="AV370" s="10">
        <v>45145</v>
      </c>
      <c r="AW370" s="10">
        <v>45159</v>
      </c>
      <c r="AX370" s="10">
        <v>45215</v>
      </c>
      <c r="AY370" s="10">
        <v>45236</v>
      </c>
    </row>
    <row r="371" spans="1:51" ht="56.25" hidden="1" x14ac:dyDescent="0.25">
      <c r="A371" s="1" t="s">
        <v>26</v>
      </c>
      <c r="B371" s="5" t="s">
        <v>27</v>
      </c>
      <c r="C371" s="5" t="s">
        <v>43</v>
      </c>
      <c r="D371" s="5" t="s">
        <v>314</v>
      </c>
      <c r="E371" s="5" t="s">
        <v>269</v>
      </c>
      <c r="F371" s="5" t="s">
        <v>622</v>
      </c>
      <c r="G371" s="5" t="s">
        <v>1590</v>
      </c>
      <c r="H371" s="5" t="s">
        <v>1507</v>
      </c>
      <c r="I371" s="5" t="s">
        <v>34</v>
      </c>
      <c r="J371" s="1" t="s">
        <v>129</v>
      </c>
      <c r="K371" s="5" t="s">
        <v>82</v>
      </c>
      <c r="L371" s="1">
        <v>15</v>
      </c>
      <c r="M371" s="1" t="s">
        <v>1591</v>
      </c>
      <c r="N371" s="18">
        <v>45074</v>
      </c>
      <c r="O371" s="3" t="s">
        <v>42</v>
      </c>
      <c r="P371" s="4">
        <v>45117</v>
      </c>
      <c r="Q371" s="3">
        <f t="shared" si="5"/>
        <v>27</v>
      </c>
      <c r="R371" s="3">
        <f>NETWORKDAYS(N371,P371,AL371:AO371:AP371:AQ371:AR371:AS371:AT371:AU371:AV371:AW371:AX371:AY371)</f>
        <v>28</v>
      </c>
      <c r="S371" s="23" t="s">
        <v>38</v>
      </c>
      <c r="T371" s="5" t="s">
        <v>1592</v>
      </c>
      <c r="U371" s="6">
        <v>45117</v>
      </c>
      <c r="V371" s="5" t="s">
        <v>40</v>
      </c>
      <c r="W371" s="5" t="s">
        <v>41</v>
      </c>
      <c r="X371" s="5"/>
      <c r="Y371" s="5" t="s">
        <v>1593</v>
      </c>
      <c r="AL371" s="10">
        <v>44935</v>
      </c>
      <c r="AM371" s="10">
        <v>45005</v>
      </c>
      <c r="AN371" s="10">
        <v>45022</v>
      </c>
      <c r="AO371" s="10">
        <v>45023</v>
      </c>
      <c r="AP371" s="10">
        <v>45047</v>
      </c>
      <c r="AQ371" s="10">
        <v>45068</v>
      </c>
      <c r="AR371" s="10">
        <v>45089</v>
      </c>
      <c r="AS371" s="10">
        <v>45096</v>
      </c>
      <c r="AT371" s="10">
        <v>45110</v>
      </c>
      <c r="AU371" s="10">
        <v>45127</v>
      </c>
      <c r="AV371" s="10">
        <v>45145</v>
      </c>
      <c r="AW371" s="10">
        <v>45159</v>
      </c>
      <c r="AX371" s="10">
        <v>45215</v>
      </c>
      <c r="AY371" s="10">
        <v>45236</v>
      </c>
    </row>
    <row r="372" spans="1:51" ht="45" hidden="1" x14ac:dyDescent="0.25">
      <c r="A372" s="1" t="s">
        <v>26</v>
      </c>
      <c r="B372" s="5" t="s">
        <v>27</v>
      </c>
      <c r="C372" s="5" t="s">
        <v>43</v>
      </c>
      <c r="D372" s="5" t="s">
        <v>1594</v>
      </c>
      <c r="E372" s="5" t="s">
        <v>269</v>
      </c>
      <c r="F372" s="1" t="s">
        <v>68</v>
      </c>
      <c r="G372" s="5" t="s">
        <v>1595</v>
      </c>
      <c r="H372" s="5" t="s">
        <v>602</v>
      </c>
      <c r="I372" s="5" t="s">
        <v>34</v>
      </c>
      <c r="J372" s="1" t="s">
        <v>35</v>
      </c>
      <c r="K372" s="5" t="s">
        <v>82</v>
      </c>
      <c r="L372" s="1">
        <v>15</v>
      </c>
      <c r="M372" s="1" t="s">
        <v>1596</v>
      </c>
      <c r="N372" s="18">
        <v>45074</v>
      </c>
      <c r="O372" s="3"/>
      <c r="P372" s="4">
        <v>45117</v>
      </c>
      <c r="Q372" s="3">
        <f t="shared" si="5"/>
        <v>27</v>
      </c>
      <c r="R372" s="3">
        <f>NETWORKDAYS(N372,P372,AL372:AO372:AP372:AQ372:AR372:AS372:AT372:AU372:AV372:AW372:AX372:AY372)</f>
        <v>28</v>
      </c>
      <c r="S372" s="25" t="s">
        <v>139</v>
      </c>
      <c r="T372" s="5"/>
      <c r="U372" s="6"/>
      <c r="V372" s="5"/>
      <c r="W372" s="5"/>
      <c r="X372" s="5"/>
      <c r="Y372" s="5"/>
      <c r="AL372" s="10">
        <v>44935</v>
      </c>
      <c r="AM372" s="10">
        <v>45005</v>
      </c>
      <c r="AN372" s="10">
        <v>45022</v>
      </c>
      <c r="AO372" s="10">
        <v>45023</v>
      </c>
      <c r="AP372" s="10">
        <v>45047</v>
      </c>
      <c r="AQ372" s="10">
        <v>45068</v>
      </c>
      <c r="AR372" s="10">
        <v>45089</v>
      </c>
      <c r="AS372" s="10">
        <v>45096</v>
      </c>
      <c r="AT372" s="10">
        <v>45110</v>
      </c>
      <c r="AU372" s="10">
        <v>45127</v>
      </c>
      <c r="AV372" s="10">
        <v>45145</v>
      </c>
      <c r="AW372" s="10">
        <v>45159</v>
      </c>
      <c r="AX372" s="10">
        <v>45215</v>
      </c>
      <c r="AY372" s="10">
        <v>45236</v>
      </c>
    </row>
    <row r="373" spans="1:51" ht="45" hidden="1" x14ac:dyDescent="0.25">
      <c r="A373" s="1" t="s">
        <v>26</v>
      </c>
      <c r="B373" s="5" t="s">
        <v>27</v>
      </c>
      <c r="C373" s="1" t="s">
        <v>85</v>
      </c>
      <c r="D373" s="5" t="s">
        <v>939</v>
      </c>
      <c r="E373" s="1" t="s">
        <v>213</v>
      </c>
      <c r="F373" s="5" t="s">
        <v>31</v>
      </c>
      <c r="G373" s="5" t="s">
        <v>1597</v>
      </c>
      <c r="H373" s="5" t="s">
        <v>128</v>
      </c>
      <c r="I373" s="5" t="s">
        <v>34</v>
      </c>
      <c r="J373" s="1" t="s">
        <v>129</v>
      </c>
      <c r="K373" s="5" t="s">
        <v>36</v>
      </c>
      <c r="L373" s="1">
        <v>30</v>
      </c>
      <c r="M373" s="1" t="s">
        <v>1598</v>
      </c>
      <c r="N373" s="18">
        <v>45074</v>
      </c>
      <c r="O373" s="3">
        <v>20232140087151</v>
      </c>
      <c r="P373" s="4">
        <v>45085</v>
      </c>
      <c r="Q373" s="3">
        <f t="shared" si="5"/>
        <v>8</v>
      </c>
      <c r="R373" s="3">
        <f>NETWORKDAYS(N373,P373,AL373:AO373:AP373:AQ373:AR373:AS373:AT373:AU373:AV373:AW373:AX373:AY373)</f>
        <v>9</v>
      </c>
      <c r="S373" s="24" t="s">
        <v>50</v>
      </c>
      <c r="T373" s="5" t="s">
        <v>1599</v>
      </c>
      <c r="U373" s="6">
        <v>45085</v>
      </c>
      <c r="V373" s="5" t="s">
        <v>40</v>
      </c>
      <c r="W373" s="5" t="s">
        <v>41</v>
      </c>
      <c r="X373" s="5" t="s">
        <v>42</v>
      </c>
      <c r="Y373" s="5" t="s">
        <v>42</v>
      </c>
      <c r="AL373" s="10">
        <v>44935</v>
      </c>
      <c r="AM373" s="10">
        <v>45005</v>
      </c>
      <c r="AN373" s="10">
        <v>45022</v>
      </c>
      <c r="AO373" s="10">
        <v>45023</v>
      </c>
      <c r="AP373" s="10">
        <v>45047</v>
      </c>
      <c r="AQ373" s="10">
        <v>45068</v>
      </c>
      <c r="AR373" s="10">
        <v>45089</v>
      </c>
      <c r="AS373" s="10">
        <v>45096</v>
      </c>
      <c r="AT373" s="10">
        <v>45110</v>
      </c>
      <c r="AU373" s="10">
        <v>45127</v>
      </c>
      <c r="AV373" s="10">
        <v>45145</v>
      </c>
      <c r="AW373" s="10">
        <v>45159</v>
      </c>
      <c r="AX373" s="10">
        <v>45215</v>
      </c>
      <c r="AY373" s="10">
        <v>45236</v>
      </c>
    </row>
    <row r="374" spans="1:51" ht="45" hidden="1" x14ac:dyDescent="0.25">
      <c r="A374" s="1" t="s">
        <v>26</v>
      </c>
      <c r="B374" s="5" t="s">
        <v>27</v>
      </c>
      <c r="C374" s="5" t="s">
        <v>73</v>
      </c>
      <c r="D374" s="5" t="s">
        <v>1600</v>
      </c>
      <c r="E374" s="5" t="s">
        <v>53</v>
      </c>
      <c r="F374" s="1" t="s">
        <v>310</v>
      </c>
      <c r="G374" s="5" t="s">
        <v>1601</v>
      </c>
      <c r="H374" s="5" t="s">
        <v>1015</v>
      </c>
      <c r="I374" s="5" t="s">
        <v>34</v>
      </c>
      <c r="J374" s="1" t="s">
        <v>64</v>
      </c>
      <c r="K374" s="5" t="s">
        <v>108</v>
      </c>
      <c r="L374" s="1">
        <v>10</v>
      </c>
      <c r="M374" s="1" t="s">
        <v>1602</v>
      </c>
      <c r="N374" s="18">
        <v>45074</v>
      </c>
      <c r="O374" s="3" t="s">
        <v>1603</v>
      </c>
      <c r="P374" s="4">
        <v>45098</v>
      </c>
      <c r="Q374" s="3">
        <f t="shared" si="5"/>
        <v>15</v>
      </c>
      <c r="R374" s="3">
        <f>NETWORKDAYS(N374,P374,AL374:AO374:AP374:AQ374:AR374:AS374:AT374:AU374:AV374:AW374:AX374:AY374)</f>
        <v>16</v>
      </c>
      <c r="S374" s="23" t="s">
        <v>38</v>
      </c>
      <c r="T374" s="5" t="s">
        <v>1604</v>
      </c>
      <c r="U374" s="6">
        <v>45103</v>
      </c>
      <c r="V374" s="5" t="s">
        <v>40</v>
      </c>
      <c r="W374" s="5" t="s">
        <v>41</v>
      </c>
      <c r="X374" s="5" t="s">
        <v>42</v>
      </c>
      <c r="Y374" s="5" t="s">
        <v>42</v>
      </c>
      <c r="AL374" s="10">
        <v>44935</v>
      </c>
      <c r="AM374" s="10">
        <v>45005</v>
      </c>
      <c r="AN374" s="10">
        <v>45022</v>
      </c>
      <c r="AO374" s="10">
        <v>45023</v>
      </c>
      <c r="AP374" s="10">
        <v>45047</v>
      </c>
      <c r="AQ374" s="10">
        <v>45068</v>
      </c>
      <c r="AR374" s="10">
        <v>45089</v>
      </c>
      <c r="AS374" s="10">
        <v>45096</v>
      </c>
      <c r="AT374" s="10">
        <v>45110</v>
      </c>
      <c r="AU374" s="10">
        <v>45127</v>
      </c>
      <c r="AV374" s="10">
        <v>45145</v>
      </c>
      <c r="AW374" s="10">
        <v>45159</v>
      </c>
      <c r="AX374" s="10">
        <v>45215</v>
      </c>
      <c r="AY374" s="10">
        <v>45236</v>
      </c>
    </row>
    <row r="375" spans="1:51" ht="45" hidden="1" x14ac:dyDescent="0.25">
      <c r="A375" s="1" t="s">
        <v>26</v>
      </c>
      <c r="B375" s="5" t="s">
        <v>27</v>
      </c>
      <c r="C375" s="5" t="s">
        <v>721</v>
      </c>
      <c r="D375" s="5" t="s">
        <v>1605</v>
      </c>
      <c r="E375" s="5" t="s">
        <v>53</v>
      </c>
      <c r="F375" s="5" t="s">
        <v>622</v>
      </c>
      <c r="G375" s="5" t="s">
        <v>1606</v>
      </c>
      <c r="H375" s="5" t="s">
        <v>997</v>
      </c>
      <c r="I375" s="5" t="s">
        <v>34</v>
      </c>
      <c r="J375" s="1" t="s">
        <v>129</v>
      </c>
      <c r="K375" s="5" t="s">
        <v>36</v>
      </c>
      <c r="L375" s="1">
        <v>30</v>
      </c>
      <c r="M375" s="1" t="s">
        <v>1607</v>
      </c>
      <c r="N375" s="18">
        <v>45074</v>
      </c>
      <c r="O375" s="3">
        <v>20232110086981</v>
      </c>
      <c r="P375" s="4">
        <v>45090</v>
      </c>
      <c r="Q375" s="3">
        <f t="shared" si="5"/>
        <v>10</v>
      </c>
      <c r="R375" s="3">
        <f>NETWORKDAYS(N375,P375,AL375:AO375:AP375:AQ375:AR375:AS375:AT375:AU375:AV375:AW375:AX375:AY375)</f>
        <v>11</v>
      </c>
      <c r="S375" s="24" t="s">
        <v>50</v>
      </c>
      <c r="T375" s="5" t="s">
        <v>1608</v>
      </c>
      <c r="U375" s="6">
        <v>45089</v>
      </c>
      <c r="V375" s="5" t="s">
        <v>40</v>
      </c>
      <c r="W375" s="5" t="s">
        <v>41</v>
      </c>
      <c r="X375" s="5" t="s">
        <v>42</v>
      </c>
      <c r="Y375" s="5" t="s">
        <v>42</v>
      </c>
      <c r="AL375" s="10">
        <v>44935</v>
      </c>
      <c r="AM375" s="10">
        <v>45005</v>
      </c>
      <c r="AN375" s="10">
        <v>45022</v>
      </c>
      <c r="AO375" s="10">
        <v>45023</v>
      </c>
      <c r="AP375" s="10">
        <v>45047</v>
      </c>
      <c r="AQ375" s="10">
        <v>45068</v>
      </c>
      <c r="AR375" s="10">
        <v>45089</v>
      </c>
      <c r="AS375" s="10">
        <v>45096</v>
      </c>
      <c r="AT375" s="10">
        <v>45110</v>
      </c>
      <c r="AU375" s="10">
        <v>45127</v>
      </c>
      <c r="AV375" s="10">
        <v>45145</v>
      </c>
      <c r="AW375" s="10">
        <v>45159</v>
      </c>
      <c r="AX375" s="10">
        <v>45215</v>
      </c>
      <c r="AY375" s="10">
        <v>45236</v>
      </c>
    </row>
    <row r="376" spans="1:51" ht="45" hidden="1" x14ac:dyDescent="0.25">
      <c r="A376" s="1" t="s">
        <v>26</v>
      </c>
      <c r="B376" s="5" t="s">
        <v>27</v>
      </c>
      <c r="C376" s="5" t="s">
        <v>43</v>
      </c>
      <c r="D376" s="5" t="s">
        <v>1594</v>
      </c>
      <c r="E376" s="5" t="s">
        <v>269</v>
      </c>
      <c r="F376" s="5" t="s">
        <v>622</v>
      </c>
      <c r="G376" s="5" t="s">
        <v>1609</v>
      </c>
      <c r="H376" s="5" t="s">
        <v>1252</v>
      </c>
      <c r="I376" s="5" t="s">
        <v>34</v>
      </c>
      <c r="J376" s="1" t="s">
        <v>129</v>
      </c>
      <c r="K376" s="5" t="s">
        <v>108</v>
      </c>
      <c r="L376" s="1">
        <v>10</v>
      </c>
      <c r="M376" s="1" t="s">
        <v>1610</v>
      </c>
      <c r="N376" s="18">
        <v>45074</v>
      </c>
      <c r="O376" s="3" t="s">
        <v>1611</v>
      </c>
      <c r="P376" s="4">
        <v>45085</v>
      </c>
      <c r="Q376" s="3">
        <f t="shared" si="5"/>
        <v>8</v>
      </c>
      <c r="R376" s="3">
        <f>NETWORKDAYS(N376,P376,AL376:AO376:AP376:AQ376:AR376:AS376:AT376:AU376:AV376:AW376:AX376:AY376)</f>
        <v>9</v>
      </c>
      <c r="S376" s="24" t="s">
        <v>50</v>
      </c>
      <c r="T376" s="5" t="s">
        <v>1612</v>
      </c>
      <c r="U376" s="6">
        <v>45085</v>
      </c>
      <c r="V376" s="5" t="s">
        <v>40</v>
      </c>
      <c r="W376" s="5" t="s">
        <v>41</v>
      </c>
      <c r="X376" s="5" t="s">
        <v>42</v>
      </c>
      <c r="Y376" s="5" t="s">
        <v>42</v>
      </c>
      <c r="AL376" s="10">
        <v>44935</v>
      </c>
      <c r="AM376" s="10">
        <v>45005</v>
      </c>
      <c r="AN376" s="10">
        <v>45022</v>
      </c>
      <c r="AO376" s="10">
        <v>45023</v>
      </c>
      <c r="AP376" s="10">
        <v>45047</v>
      </c>
      <c r="AQ376" s="10">
        <v>45068</v>
      </c>
      <c r="AR376" s="10">
        <v>45089</v>
      </c>
      <c r="AS376" s="10">
        <v>45096</v>
      </c>
      <c r="AT376" s="10">
        <v>45110</v>
      </c>
      <c r="AU376" s="10">
        <v>45127</v>
      </c>
      <c r="AV376" s="10">
        <v>45145</v>
      </c>
      <c r="AW376" s="10">
        <v>45159</v>
      </c>
      <c r="AX376" s="10">
        <v>45215</v>
      </c>
      <c r="AY376" s="10">
        <v>45236</v>
      </c>
    </row>
    <row r="377" spans="1:51" ht="45" hidden="1" x14ac:dyDescent="0.25">
      <c r="A377" s="1" t="s">
        <v>26</v>
      </c>
      <c r="B377" s="5" t="s">
        <v>27</v>
      </c>
      <c r="C377" s="5" t="s">
        <v>164</v>
      </c>
      <c r="D377" s="5" t="s">
        <v>1613</v>
      </c>
      <c r="E377" s="5" t="s">
        <v>80</v>
      </c>
      <c r="F377" s="1" t="s">
        <v>75</v>
      </c>
      <c r="G377" s="5" t="s">
        <v>1614</v>
      </c>
      <c r="H377" s="5" t="s">
        <v>997</v>
      </c>
      <c r="I377" s="5" t="s">
        <v>34</v>
      </c>
      <c r="J377" s="1" t="s">
        <v>48</v>
      </c>
      <c r="K377" s="5" t="s">
        <v>82</v>
      </c>
      <c r="L377" s="1">
        <v>15</v>
      </c>
      <c r="M377" s="1" t="s">
        <v>1615</v>
      </c>
      <c r="N377" s="18">
        <v>45074</v>
      </c>
      <c r="O377" s="3">
        <v>20232110086971</v>
      </c>
      <c r="P377" s="4">
        <v>45099</v>
      </c>
      <c r="Q377" s="3">
        <f t="shared" si="5"/>
        <v>16</v>
      </c>
      <c r="R377" s="3">
        <f>NETWORKDAYS(N377,P377,AL377:AO377:AP377:AQ377:AR377:AS377:AT377:AU377:AV377:AW377:AX377:AY377)</f>
        <v>17</v>
      </c>
      <c r="S377" s="23" t="s">
        <v>38</v>
      </c>
      <c r="T377" s="5" t="s">
        <v>1616</v>
      </c>
      <c r="U377" s="6">
        <v>45099</v>
      </c>
      <c r="V377" s="5" t="s">
        <v>40</v>
      </c>
      <c r="W377" s="5" t="s">
        <v>41</v>
      </c>
      <c r="X377" s="5" t="s">
        <v>42</v>
      </c>
      <c r="Y377" s="5" t="s">
        <v>42</v>
      </c>
      <c r="AL377" s="10">
        <v>44935</v>
      </c>
      <c r="AM377" s="10">
        <v>45005</v>
      </c>
      <c r="AN377" s="10">
        <v>45022</v>
      </c>
      <c r="AO377" s="10">
        <v>45023</v>
      </c>
      <c r="AP377" s="10">
        <v>45047</v>
      </c>
      <c r="AQ377" s="10">
        <v>45068</v>
      </c>
      <c r="AR377" s="10">
        <v>45089</v>
      </c>
      <c r="AS377" s="10">
        <v>45096</v>
      </c>
      <c r="AT377" s="10">
        <v>45110</v>
      </c>
      <c r="AU377" s="10">
        <v>45127</v>
      </c>
      <c r="AV377" s="10">
        <v>45145</v>
      </c>
      <c r="AW377" s="10">
        <v>45159</v>
      </c>
      <c r="AX377" s="10">
        <v>45215</v>
      </c>
      <c r="AY377" s="10">
        <v>45236</v>
      </c>
    </row>
    <row r="378" spans="1:51" ht="45" hidden="1" x14ac:dyDescent="0.25">
      <c r="A378" s="1" t="s">
        <v>26</v>
      </c>
      <c r="B378" s="5" t="s">
        <v>27</v>
      </c>
      <c r="C378" s="5" t="s">
        <v>43</v>
      </c>
      <c r="D378" s="5" t="s">
        <v>1617</v>
      </c>
      <c r="E378" s="5" t="s">
        <v>269</v>
      </c>
      <c r="F378" s="5" t="s">
        <v>31</v>
      </c>
      <c r="G378" s="5" t="s">
        <v>490</v>
      </c>
      <c r="H378" s="5" t="s">
        <v>1294</v>
      </c>
      <c r="I378" s="5" t="s">
        <v>34</v>
      </c>
      <c r="J378" s="1" t="s">
        <v>48</v>
      </c>
      <c r="K378" s="5" t="s">
        <v>82</v>
      </c>
      <c r="L378" s="1">
        <v>15</v>
      </c>
      <c r="M378" s="1" t="s">
        <v>1618</v>
      </c>
      <c r="N378" s="18">
        <v>45074</v>
      </c>
      <c r="O378" s="3">
        <v>20232110087801</v>
      </c>
      <c r="P378" s="4">
        <v>45090</v>
      </c>
      <c r="Q378" s="3">
        <f t="shared" si="5"/>
        <v>10</v>
      </c>
      <c r="R378" s="3">
        <f>NETWORKDAYS(N378,P378,AL378:AO378:AP378:AQ378:AR378:AS378:AT378:AU378:AV378:AW378:AX378:AY378)</f>
        <v>11</v>
      </c>
      <c r="S378" s="24" t="s">
        <v>50</v>
      </c>
      <c r="T378" s="5" t="s">
        <v>1619</v>
      </c>
      <c r="U378" s="6">
        <v>45089</v>
      </c>
      <c r="V378" s="5" t="s">
        <v>40</v>
      </c>
      <c r="W378" s="5" t="s">
        <v>41</v>
      </c>
      <c r="X378" s="5" t="s">
        <v>42</v>
      </c>
      <c r="Y378" s="5" t="s">
        <v>42</v>
      </c>
      <c r="AL378" s="10">
        <v>44935</v>
      </c>
      <c r="AM378" s="10">
        <v>45005</v>
      </c>
      <c r="AN378" s="10">
        <v>45022</v>
      </c>
      <c r="AO378" s="10">
        <v>45023</v>
      </c>
      <c r="AP378" s="10">
        <v>45047</v>
      </c>
      <c r="AQ378" s="10">
        <v>45068</v>
      </c>
      <c r="AR378" s="10">
        <v>45089</v>
      </c>
      <c r="AS378" s="10">
        <v>45096</v>
      </c>
      <c r="AT378" s="10">
        <v>45110</v>
      </c>
      <c r="AU378" s="10">
        <v>45127</v>
      </c>
      <c r="AV378" s="10">
        <v>45145</v>
      </c>
      <c r="AW378" s="10">
        <v>45159</v>
      </c>
      <c r="AX378" s="10">
        <v>45215</v>
      </c>
      <c r="AY378" s="10">
        <v>45236</v>
      </c>
    </row>
    <row r="379" spans="1:51" ht="33.75" hidden="1" x14ac:dyDescent="0.25">
      <c r="A379" s="1" t="s">
        <v>26</v>
      </c>
      <c r="B379" s="5" t="s">
        <v>27</v>
      </c>
      <c r="C379" s="1" t="s">
        <v>85</v>
      </c>
      <c r="D379" s="5" t="s">
        <v>1620</v>
      </c>
      <c r="E379" s="5" t="s">
        <v>87</v>
      </c>
      <c r="F379" s="1" t="s">
        <v>68</v>
      </c>
      <c r="G379" s="5" t="s">
        <v>1621</v>
      </c>
      <c r="H379" s="5" t="s">
        <v>154</v>
      </c>
      <c r="I379" s="5" t="s">
        <v>207</v>
      </c>
      <c r="J379" s="1" t="s">
        <v>229</v>
      </c>
      <c r="K379" s="5" t="s">
        <v>92</v>
      </c>
      <c r="L379" s="1">
        <v>10</v>
      </c>
      <c r="M379" s="1" t="s">
        <v>1622</v>
      </c>
      <c r="N379" s="18">
        <v>45075</v>
      </c>
      <c r="O379" s="3"/>
      <c r="P379" s="4">
        <v>45117</v>
      </c>
      <c r="Q379" s="3">
        <f t="shared" si="5"/>
        <v>27</v>
      </c>
      <c r="R379" s="3">
        <f>NETWORKDAYS(N379,P379,AL379:AO379:AP379:AQ379:AR379:AS379:AT379:AU379:AV379:AW379:AX379:AY379)</f>
        <v>28</v>
      </c>
      <c r="S379" s="25" t="s">
        <v>139</v>
      </c>
      <c r="T379" s="5"/>
      <c r="U379" s="6"/>
      <c r="V379" s="5"/>
      <c r="W379" s="5"/>
      <c r="X379" s="5"/>
      <c r="Y379" s="5"/>
      <c r="AL379" s="10">
        <v>44935</v>
      </c>
      <c r="AM379" s="10">
        <v>45005</v>
      </c>
      <c r="AN379" s="10">
        <v>45022</v>
      </c>
      <c r="AO379" s="10">
        <v>45023</v>
      </c>
      <c r="AP379" s="10">
        <v>45047</v>
      </c>
      <c r="AQ379" s="10">
        <v>45068</v>
      </c>
      <c r="AR379" s="10">
        <v>45089</v>
      </c>
      <c r="AS379" s="10">
        <v>45096</v>
      </c>
      <c r="AT379" s="10">
        <v>45110</v>
      </c>
      <c r="AU379" s="10">
        <v>45127</v>
      </c>
      <c r="AV379" s="10">
        <v>45145</v>
      </c>
      <c r="AW379" s="10">
        <v>45159</v>
      </c>
      <c r="AX379" s="10">
        <v>45215</v>
      </c>
      <c r="AY379" s="10">
        <v>45236</v>
      </c>
    </row>
    <row r="380" spans="1:51" ht="33.75" hidden="1" x14ac:dyDescent="0.25">
      <c r="A380" s="1" t="s">
        <v>26</v>
      </c>
      <c r="B380" s="5" t="s">
        <v>27</v>
      </c>
      <c r="C380" s="1" t="s">
        <v>85</v>
      </c>
      <c r="D380" s="5" t="s">
        <v>1620</v>
      </c>
      <c r="E380" s="5" t="s">
        <v>87</v>
      </c>
      <c r="F380" s="1" t="s">
        <v>68</v>
      </c>
      <c r="G380" s="5" t="s">
        <v>1621</v>
      </c>
      <c r="H380" s="5" t="s">
        <v>154</v>
      </c>
      <c r="I380" s="1" t="s">
        <v>90</v>
      </c>
      <c r="J380" s="1" t="s">
        <v>91</v>
      </c>
      <c r="K380" s="5" t="s">
        <v>92</v>
      </c>
      <c r="L380" s="1">
        <v>10</v>
      </c>
      <c r="M380" s="1" t="s">
        <v>1623</v>
      </c>
      <c r="N380" s="18">
        <v>45075</v>
      </c>
      <c r="O380" s="3"/>
      <c r="P380" s="4">
        <v>45117</v>
      </c>
      <c r="Q380" s="3">
        <f t="shared" si="5"/>
        <v>27</v>
      </c>
      <c r="R380" s="3">
        <f>NETWORKDAYS(N380,P380,AL380:AO380:AP380:AQ380:AR380:AS380:AT380:AU380:AV380:AW380:AX380:AY380)</f>
        <v>28</v>
      </c>
      <c r="S380" s="25" t="s">
        <v>139</v>
      </c>
      <c r="T380" s="5"/>
      <c r="U380" s="6"/>
      <c r="V380" s="5"/>
      <c r="W380" s="5"/>
      <c r="X380" s="5"/>
      <c r="Y380" s="5"/>
      <c r="AL380" s="10">
        <v>44935</v>
      </c>
      <c r="AM380" s="10">
        <v>45005</v>
      </c>
      <c r="AN380" s="10">
        <v>45022</v>
      </c>
      <c r="AO380" s="10">
        <v>45023</v>
      </c>
      <c r="AP380" s="10">
        <v>45047</v>
      </c>
      <c r="AQ380" s="10">
        <v>45068</v>
      </c>
      <c r="AR380" s="10">
        <v>45089</v>
      </c>
      <c r="AS380" s="10">
        <v>45096</v>
      </c>
      <c r="AT380" s="10">
        <v>45110</v>
      </c>
      <c r="AU380" s="10">
        <v>45127</v>
      </c>
      <c r="AV380" s="10">
        <v>45145</v>
      </c>
      <c r="AW380" s="10">
        <v>45159</v>
      </c>
      <c r="AX380" s="10">
        <v>45215</v>
      </c>
      <c r="AY380" s="10">
        <v>45236</v>
      </c>
    </row>
    <row r="381" spans="1:51" ht="45" hidden="1" x14ac:dyDescent="0.25">
      <c r="A381" s="1" t="s">
        <v>26</v>
      </c>
      <c r="B381" s="5" t="s">
        <v>27</v>
      </c>
      <c r="C381" s="1" t="s">
        <v>85</v>
      </c>
      <c r="D381" s="5" t="s">
        <v>1624</v>
      </c>
      <c r="E381" s="5" t="s">
        <v>53</v>
      </c>
      <c r="F381" s="5" t="s">
        <v>622</v>
      </c>
      <c r="G381" s="5" t="s">
        <v>1625</v>
      </c>
      <c r="H381" s="5" t="s">
        <v>1252</v>
      </c>
      <c r="I381" s="5" t="s">
        <v>34</v>
      </c>
      <c r="J381" s="1" t="s">
        <v>129</v>
      </c>
      <c r="K381" s="5" t="s">
        <v>55</v>
      </c>
      <c r="L381" s="1">
        <v>15</v>
      </c>
      <c r="M381" s="1" t="s">
        <v>1626</v>
      </c>
      <c r="N381" s="18">
        <v>45075</v>
      </c>
      <c r="O381" s="3" t="s">
        <v>42</v>
      </c>
      <c r="P381" s="4">
        <v>45082</v>
      </c>
      <c r="Q381" s="3">
        <f t="shared" si="5"/>
        <v>5</v>
      </c>
      <c r="R381" s="3">
        <f>NETWORKDAYS(N381,P381,AL381:AO381:AP381:AQ381:AR381:AS381:AT381:AU381:AV381:AW381:AX381:AY381)</f>
        <v>6</v>
      </c>
      <c r="S381" s="24" t="s">
        <v>50</v>
      </c>
      <c r="T381" s="5" t="s">
        <v>1627</v>
      </c>
      <c r="U381" s="6" t="s">
        <v>42</v>
      </c>
      <c r="V381" s="5" t="s">
        <v>42</v>
      </c>
      <c r="W381" s="5" t="s">
        <v>42</v>
      </c>
      <c r="X381" s="5" t="s">
        <v>41</v>
      </c>
      <c r="Y381" s="5" t="s">
        <v>1628</v>
      </c>
      <c r="AL381" s="10">
        <v>44935</v>
      </c>
      <c r="AM381" s="10">
        <v>45005</v>
      </c>
      <c r="AN381" s="10">
        <v>45022</v>
      </c>
      <c r="AO381" s="10">
        <v>45023</v>
      </c>
      <c r="AP381" s="10">
        <v>45047</v>
      </c>
      <c r="AQ381" s="10">
        <v>45068</v>
      </c>
      <c r="AR381" s="10">
        <v>45089</v>
      </c>
      <c r="AS381" s="10">
        <v>45096</v>
      </c>
      <c r="AT381" s="10">
        <v>45110</v>
      </c>
      <c r="AU381" s="10">
        <v>45127</v>
      </c>
      <c r="AV381" s="10">
        <v>45145</v>
      </c>
      <c r="AW381" s="10">
        <v>45159</v>
      </c>
      <c r="AX381" s="10">
        <v>45215</v>
      </c>
      <c r="AY381" s="10">
        <v>45236</v>
      </c>
    </row>
    <row r="382" spans="1:51" ht="45" hidden="1" x14ac:dyDescent="0.25">
      <c r="A382" s="1" t="s">
        <v>26</v>
      </c>
      <c r="B382" s="5" t="s">
        <v>27</v>
      </c>
      <c r="C382" s="5" t="s">
        <v>60</v>
      </c>
      <c r="D382" s="5" t="s">
        <v>100</v>
      </c>
      <c r="E382" s="5" t="s">
        <v>80</v>
      </c>
      <c r="F382" s="1" t="s">
        <v>310</v>
      </c>
      <c r="G382" s="5" t="s">
        <v>257</v>
      </c>
      <c r="H382" s="5" t="s">
        <v>1015</v>
      </c>
      <c r="I382" s="5" t="s">
        <v>34</v>
      </c>
      <c r="J382" s="1" t="s">
        <v>64</v>
      </c>
      <c r="K382" s="5" t="s">
        <v>82</v>
      </c>
      <c r="L382" s="1">
        <v>15</v>
      </c>
      <c r="M382" s="1" t="s">
        <v>1629</v>
      </c>
      <c r="N382" s="18">
        <v>45075</v>
      </c>
      <c r="O382" s="3">
        <v>20232150089881</v>
      </c>
      <c r="P382" s="4">
        <v>45100</v>
      </c>
      <c r="Q382" s="3">
        <f t="shared" si="5"/>
        <v>17</v>
      </c>
      <c r="R382" s="3">
        <f>NETWORKDAYS(N382,P382,AL382:AO382:AP382:AQ382:AR382:AS382:AT382:AU382:AV382:AW382:AX382:AY382)</f>
        <v>18</v>
      </c>
      <c r="S382" s="23" t="s">
        <v>38</v>
      </c>
      <c r="T382" s="5" t="s">
        <v>1630</v>
      </c>
      <c r="U382" s="6" t="s">
        <v>42</v>
      </c>
      <c r="V382" s="5" t="s">
        <v>58</v>
      </c>
      <c r="W382" s="5" t="s">
        <v>41</v>
      </c>
      <c r="X382" s="5" t="s">
        <v>42</v>
      </c>
      <c r="Y382" s="5" t="s">
        <v>1292</v>
      </c>
      <c r="AL382" s="10">
        <v>44935</v>
      </c>
      <c r="AM382" s="10">
        <v>45005</v>
      </c>
      <c r="AN382" s="10">
        <v>45022</v>
      </c>
      <c r="AO382" s="10">
        <v>45023</v>
      </c>
      <c r="AP382" s="10">
        <v>45047</v>
      </c>
      <c r="AQ382" s="10">
        <v>45068</v>
      </c>
      <c r="AR382" s="10">
        <v>45089</v>
      </c>
      <c r="AS382" s="10">
        <v>45096</v>
      </c>
      <c r="AT382" s="10">
        <v>45110</v>
      </c>
      <c r="AU382" s="10">
        <v>45127</v>
      </c>
      <c r="AV382" s="10">
        <v>45145</v>
      </c>
      <c r="AW382" s="10">
        <v>45159</v>
      </c>
      <c r="AX382" s="10">
        <v>45215</v>
      </c>
      <c r="AY382" s="10">
        <v>45236</v>
      </c>
    </row>
    <row r="383" spans="1:51" ht="45" hidden="1" x14ac:dyDescent="0.25">
      <c r="A383" s="1" t="s">
        <v>26</v>
      </c>
      <c r="B383" s="5" t="s">
        <v>27</v>
      </c>
      <c r="C383" s="5" t="s">
        <v>126</v>
      </c>
      <c r="D383" s="5" t="s">
        <v>757</v>
      </c>
      <c r="E383" s="5" t="s">
        <v>53</v>
      </c>
      <c r="F383" s="1" t="s">
        <v>75</v>
      </c>
      <c r="G383" s="5" t="s">
        <v>1631</v>
      </c>
      <c r="H383" s="5" t="s">
        <v>647</v>
      </c>
      <c r="I383" s="5" t="s">
        <v>34</v>
      </c>
      <c r="J383" s="1" t="s">
        <v>64</v>
      </c>
      <c r="K383" s="5" t="s">
        <v>82</v>
      </c>
      <c r="L383" s="1">
        <v>15</v>
      </c>
      <c r="M383" s="1" t="s">
        <v>1632</v>
      </c>
      <c r="N383" s="18">
        <v>45075</v>
      </c>
      <c r="O383" s="3">
        <v>20232110087011</v>
      </c>
      <c r="P383" s="4">
        <v>45090</v>
      </c>
      <c r="Q383" s="3">
        <f t="shared" si="5"/>
        <v>10</v>
      </c>
      <c r="R383" s="3">
        <f>NETWORKDAYS(N383,P383,AL383:AO383:AP383:AQ383:AR383:AS383:AT383:AU383:AV383:AW383:AX383:AY383)</f>
        <v>11</v>
      </c>
      <c r="S383" s="24" t="s">
        <v>50</v>
      </c>
      <c r="T383" s="5" t="s">
        <v>1633</v>
      </c>
      <c r="U383" s="6">
        <v>45089</v>
      </c>
      <c r="V383" s="5" t="s">
        <v>40</v>
      </c>
      <c r="W383" s="5" t="s">
        <v>41</v>
      </c>
      <c r="X383" s="5" t="s">
        <v>42</v>
      </c>
      <c r="Y383" s="5" t="s">
        <v>42</v>
      </c>
      <c r="AL383" s="10">
        <v>44935</v>
      </c>
      <c r="AM383" s="10">
        <v>45005</v>
      </c>
      <c r="AN383" s="10">
        <v>45022</v>
      </c>
      <c r="AO383" s="10">
        <v>45023</v>
      </c>
      <c r="AP383" s="10">
        <v>45047</v>
      </c>
      <c r="AQ383" s="10">
        <v>45068</v>
      </c>
      <c r="AR383" s="10">
        <v>45089</v>
      </c>
      <c r="AS383" s="10">
        <v>45096</v>
      </c>
      <c r="AT383" s="10">
        <v>45110</v>
      </c>
      <c r="AU383" s="10">
        <v>45127</v>
      </c>
      <c r="AV383" s="10">
        <v>45145</v>
      </c>
      <c r="AW383" s="10">
        <v>45159</v>
      </c>
      <c r="AX383" s="10">
        <v>45215</v>
      </c>
      <c r="AY383" s="10">
        <v>45236</v>
      </c>
    </row>
    <row r="384" spans="1:51" ht="56.25" hidden="1" x14ac:dyDescent="0.25">
      <c r="A384" s="1" t="s">
        <v>26</v>
      </c>
      <c r="B384" s="5" t="s">
        <v>27</v>
      </c>
      <c r="C384" s="5" t="s">
        <v>411</v>
      </c>
      <c r="D384" s="5" t="s">
        <v>1634</v>
      </c>
      <c r="E384" s="5" t="s">
        <v>269</v>
      </c>
      <c r="F384" s="5" t="s">
        <v>31</v>
      </c>
      <c r="G384" s="5" t="s">
        <v>1635</v>
      </c>
      <c r="H384" s="5" t="s">
        <v>478</v>
      </c>
      <c r="I384" s="5" t="s">
        <v>34</v>
      </c>
      <c r="J384" s="1" t="s">
        <v>35</v>
      </c>
      <c r="K384" s="5" t="s">
        <v>55</v>
      </c>
      <c r="L384" s="1">
        <v>15</v>
      </c>
      <c r="M384" s="1" t="s">
        <v>1636</v>
      </c>
      <c r="N384" s="18">
        <v>45075</v>
      </c>
      <c r="O384" s="3">
        <v>20232130088771</v>
      </c>
      <c r="P384" s="4">
        <v>45085</v>
      </c>
      <c r="Q384" s="3">
        <f t="shared" si="5"/>
        <v>8</v>
      </c>
      <c r="R384" s="3">
        <f>NETWORKDAYS(N384,P384,AL384:AO384:AP384:AQ384:AR384:AS384:AT384:AU384:AV384:AW384:AX384:AY384)</f>
        <v>9</v>
      </c>
      <c r="S384" s="24" t="s">
        <v>50</v>
      </c>
      <c r="T384" s="5" t="s">
        <v>1637</v>
      </c>
      <c r="U384" s="6">
        <v>45085</v>
      </c>
      <c r="V384" s="5" t="s">
        <v>40</v>
      </c>
      <c r="W384" s="5" t="s">
        <v>41</v>
      </c>
      <c r="X384" s="5" t="s">
        <v>42</v>
      </c>
      <c r="Y384" s="5" t="s">
        <v>42</v>
      </c>
      <c r="AL384" s="10">
        <v>44935</v>
      </c>
      <c r="AM384" s="10">
        <v>45005</v>
      </c>
      <c r="AN384" s="10">
        <v>45022</v>
      </c>
      <c r="AO384" s="10">
        <v>45023</v>
      </c>
      <c r="AP384" s="10">
        <v>45047</v>
      </c>
      <c r="AQ384" s="10">
        <v>45068</v>
      </c>
      <c r="AR384" s="10">
        <v>45089</v>
      </c>
      <c r="AS384" s="10">
        <v>45096</v>
      </c>
      <c r="AT384" s="10">
        <v>45110</v>
      </c>
      <c r="AU384" s="10">
        <v>45127</v>
      </c>
      <c r="AV384" s="10">
        <v>45145</v>
      </c>
      <c r="AW384" s="10">
        <v>45159</v>
      </c>
      <c r="AX384" s="10">
        <v>45215</v>
      </c>
      <c r="AY384" s="10">
        <v>45236</v>
      </c>
    </row>
    <row r="385" spans="1:51" ht="45" hidden="1" x14ac:dyDescent="0.25">
      <c r="A385" s="1" t="s">
        <v>26</v>
      </c>
      <c r="B385" s="5" t="s">
        <v>27</v>
      </c>
      <c r="C385" s="1" t="s">
        <v>95</v>
      </c>
      <c r="D385" s="5" t="s">
        <v>1638</v>
      </c>
      <c r="E385" s="1" t="s">
        <v>213</v>
      </c>
      <c r="F385" s="5" t="s">
        <v>31</v>
      </c>
      <c r="G385" s="5" t="s">
        <v>614</v>
      </c>
      <c r="H385" s="5" t="s">
        <v>1294</v>
      </c>
      <c r="I385" s="5" t="s">
        <v>34</v>
      </c>
      <c r="J385" s="1" t="s">
        <v>48</v>
      </c>
      <c r="K385" s="5" t="s">
        <v>36</v>
      </c>
      <c r="L385" s="1">
        <v>30</v>
      </c>
      <c r="M385" s="1" t="s">
        <v>1639</v>
      </c>
      <c r="N385" s="18">
        <v>45076</v>
      </c>
      <c r="O385" s="3">
        <v>20232110089281</v>
      </c>
      <c r="P385" s="4">
        <v>45093</v>
      </c>
      <c r="Q385" s="3">
        <f t="shared" si="5"/>
        <v>12</v>
      </c>
      <c r="R385" s="3">
        <f>NETWORKDAYS(N385,P385,AL385:AO385:AP385:AQ385:AR385:AS385:AT385:AU385:AV385:AW385:AX385:AY385)</f>
        <v>13</v>
      </c>
      <c r="S385" s="24" t="s">
        <v>50</v>
      </c>
      <c r="T385" s="5" t="s">
        <v>1640</v>
      </c>
      <c r="U385" s="6">
        <v>45093</v>
      </c>
      <c r="V385" s="5" t="s">
        <v>40</v>
      </c>
      <c r="W385" s="5" t="s">
        <v>41</v>
      </c>
      <c r="X385" s="5" t="s">
        <v>42</v>
      </c>
      <c r="Y385" s="5" t="s">
        <v>42</v>
      </c>
      <c r="AL385" s="10">
        <v>44935</v>
      </c>
      <c r="AM385" s="10">
        <v>45005</v>
      </c>
      <c r="AN385" s="10">
        <v>45022</v>
      </c>
      <c r="AO385" s="10">
        <v>45023</v>
      </c>
      <c r="AP385" s="10">
        <v>45047</v>
      </c>
      <c r="AQ385" s="10">
        <v>45068</v>
      </c>
      <c r="AR385" s="10">
        <v>45089</v>
      </c>
      <c r="AS385" s="10">
        <v>45096</v>
      </c>
      <c r="AT385" s="10">
        <v>45110</v>
      </c>
      <c r="AU385" s="10">
        <v>45127</v>
      </c>
      <c r="AV385" s="10">
        <v>45145</v>
      </c>
      <c r="AW385" s="10">
        <v>45159</v>
      </c>
      <c r="AX385" s="10">
        <v>45215</v>
      </c>
      <c r="AY385" s="10">
        <v>45236</v>
      </c>
    </row>
    <row r="386" spans="1:51" ht="56.25" hidden="1" x14ac:dyDescent="0.25">
      <c r="A386" s="1" t="s">
        <v>26</v>
      </c>
      <c r="B386" s="5" t="s">
        <v>27</v>
      </c>
      <c r="C386" s="5" t="s">
        <v>73</v>
      </c>
      <c r="D386" s="5" t="s">
        <v>1532</v>
      </c>
      <c r="E386" s="5" t="s">
        <v>80</v>
      </c>
      <c r="F386" s="5" t="s">
        <v>31</v>
      </c>
      <c r="G386" s="5" t="s">
        <v>1641</v>
      </c>
      <c r="H386" s="5" t="s">
        <v>1015</v>
      </c>
      <c r="I386" s="5" t="s">
        <v>34</v>
      </c>
      <c r="J386" s="1" t="s">
        <v>64</v>
      </c>
      <c r="K386" s="5" t="s">
        <v>36</v>
      </c>
      <c r="L386" s="1">
        <v>30</v>
      </c>
      <c r="M386" s="1" t="s">
        <v>1642</v>
      </c>
      <c r="N386" s="18">
        <v>45076</v>
      </c>
      <c r="O386" s="3">
        <v>20232150089651</v>
      </c>
      <c r="P386" s="4">
        <v>45098</v>
      </c>
      <c r="Q386" s="3">
        <f t="shared" si="5"/>
        <v>14</v>
      </c>
      <c r="R386" s="3">
        <f>NETWORKDAYS(N386,P386,AL386:AO386:AP386:AQ386:AR386:AS386:AT386:AU386:AV386:AW386:AX386:AY386)</f>
        <v>15</v>
      </c>
      <c r="S386" s="24" t="s">
        <v>50</v>
      </c>
      <c r="T386" s="5"/>
      <c r="U386" s="19">
        <v>45112</v>
      </c>
      <c r="V386" s="5" t="s">
        <v>40</v>
      </c>
      <c r="W386" s="5" t="s">
        <v>41</v>
      </c>
      <c r="X386" s="5"/>
      <c r="Y386" s="5" t="s">
        <v>1643</v>
      </c>
      <c r="AL386" s="10">
        <v>44935</v>
      </c>
      <c r="AM386" s="10">
        <v>45005</v>
      </c>
      <c r="AN386" s="10">
        <v>45022</v>
      </c>
      <c r="AO386" s="10">
        <v>45023</v>
      </c>
      <c r="AP386" s="10">
        <v>45047</v>
      </c>
      <c r="AQ386" s="10">
        <v>45068</v>
      </c>
      <c r="AR386" s="10">
        <v>45089</v>
      </c>
      <c r="AS386" s="10">
        <v>45096</v>
      </c>
      <c r="AT386" s="10">
        <v>45110</v>
      </c>
      <c r="AU386" s="10">
        <v>45127</v>
      </c>
      <c r="AV386" s="10">
        <v>45145</v>
      </c>
      <c r="AW386" s="10">
        <v>45159</v>
      </c>
      <c r="AX386" s="10">
        <v>45215</v>
      </c>
      <c r="AY386" s="10">
        <v>45236</v>
      </c>
    </row>
    <row r="387" spans="1:51" ht="45" hidden="1" x14ac:dyDescent="0.25">
      <c r="A387" s="1" t="s">
        <v>26</v>
      </c>
      <c r="B387" s="5" t="s">
        <v>27</v>
      </c>
      <c r="C387" s="1" t="s">
        <v>217</v>
      </c>
      <c r="D387" s="5" t="s">
        <v>1104</v>
      </c>
      <c r="E387" s="1" t="s">
        <v>213</v>
      </c>
      <c r="F387" s="1" t="s">
        <v>75</v>
      </c>
      <c r="G387" s="5" t="s">
        <v>1644</v>
      </c>
      <c r="H387" s="5" t="s">
        <v>1294</v>
      </c>
      <c r="I387" s="5" t="s">
        <v>34</v>
      </c>
      <c r="J387" s="1" t="s">
        <v>48</v>
      </c>
      <c r="K387" s="5" t="s">
        <v>82</v>
      </c>
      <c r="L387" s="1">
        <v>15</v>
      </c>
      <c r="M387" s="1" t="s">
        <v>1645</v>
      </c>
      <c r="N387" s="18">
        <v>45076</v>
      </c>
      <c r="O387" s="3">
        <v>20232110090061</v>
      </c>
      <c r="P387" s="4">
        <v>45104</v>
      </c>
      <c r="Q387" s="3">
        <f t="shared" ref="Q387:Q450" si="6">R387-1</f>
        <v>18</v>
      </c>
      <c r="R387" s="3">
        <f>NETWORKDAYS(N387,P387,AL387:AO387:AP387:AQ387:AR387:AS387:AT387:AU387:AV387:AW387:AX387:AY387)</f>
        <v>19</v>
      </c>
      <c r="S387" s="23" t="s">
        <v>38</v>
      </c>
      <c r="T387" s="5" t="s">
        <v>1646</v>
      </c>
      <c r="U387" s="6">
        <v>45104</v>
      </c>
      <c r="V387" s="5" t="s">
        <v>40</v>
      </c>
      <c r="W387" s="5" t="s">
        <v>41</v>
      </c>
      <c r="X387" s="5" t="s">
        <v>42</v>
      </c>
      <c r="Y387" s="5" t="s">
        <v>42</v>
      </c>
      <c r="AL387" s="10">
        <v>44935</v>
      </c>
      <c r="AM387" s="10">
        <v>45005</v>
      </c>
      <c r="AN387" s="10">
        <v>45022</v>
      </c>
      <c r="AO387" s="10">
        <v>45023</v>
      </c>
      <c r="AP387" s="10">
        <v>45047</v>
      </c>
      <c r="AQ387" s="10">
        <v>45068</v>
      </c>
      <c r="AR387" s="10">
        <v>45089</v>
      </c>
      <c r="AS387" s="10">
        <v>45096</v>
      </c>
      <c r="AT387" s="10">
        <v>45110</v>
      </c>
      <c r="AU387" s="10">
        <v>45127</v>
      </c>
      <c r="AV387" s="10">
        <v>45145</v>
      </c>
      <c r="AW387" s="10">
        <v>45159</v>
      </c>
      <c r="AX387" s="10">
        <v>45215</v>
      </c>
      <c r="AY387" s="10">
        <v>45236</v>
      </c>
    </row>
    <row r="388" spans="1:51" ht="45" hidden="1" x14ac:dyDescent="0.25">
      <c r="A388" s="1" t="s">
        <v>26</v>
      </c>
      <c r="B388" s="5" t="s">
        <v>27</v>
      </c>
      <c r="C388" s="5" t="s">
        <v>721</v>
      </c>
      <c r="D388" s="5" t="s">
        <v>1647</v>
      </c>
      <c r="E388" s="5" t="s">
        <v>53</v>
      </c>
      <c r="F388" s="5" t="s">
        <v>31</v>
      </c>
      <c r="G388" s="5" t="s">
        <v>1648</v>
      </c>
      <c r="H388" s="5" t="s">
        <v>143</v>
      </c>
      <c r="I388" s="5" t="s">
        <v>34</v>
      </c>
      <c r="J388" s="1" t="s">
        <v>129</v>
      </c>
      <c r="K388" s="5" t="s">
        <v>55</v>
      </c>
      <c r="L388" s="1">
        <v>15</v>
      </c>
      <c r="M388" s="1" t="s">
        <v>1649</v>
      </c>
      <c r="N388" s="18">
        <v>45076</v>
      </c>
      <c r="O388" s="3"/>
      <c r="P388" s="4">
        <v>45117</v>
      </c>
      <c r="Q388" s="3">
        <f t="shared" si="6"/>
        <v>26</v>
      </c>
      <c r="R388" s="3">
        <f>NETWORKDAYS(N388,P388,AL388:AO388:AP388:AQ388:AR388:AS388:AT388:AU388:AV388:AW388:AX388:AY388)</f>
        <v>27</v>
      </c>
      <c r="S388" s="25" t="s">
        <v>139</v>
      </c>
      <c r="T388" s="5"/>
      <c r="U388" s="5"/>
      <c r="V388" s="5"/>
      <c r="W388" s="5"/>
      <c r="X388" s="5"/>
      <c r="Y388" s="5"/>
      <c r="AL388" s="10">
        <v>44935</v>
      </c>
      <c r="AM388" s="10">
        <v>45005</v>
      </c>
      <c r="AN388" s="10">
        <v>45022</v>
      </c>
      <c r="AO388" s="10">
        <v>45023</v>
      </c>
      <c r="AP388" s="10">
        <v>45047</v>
      </c>
      <c r="AQ388" s="10">
        <v>45068</v>
      </c>
      <c r="AR388" s="10">
        <v>45089</v>
      </c>
      <c r="AS388" s="10">
        <v>45096</v>
      </c>
      <c r="AT388" s="10">
        <v>45110</v>
      </c>
      <c r="AU388" s="10">
        <v>45127</v>
      </c>
      <c r="AV388" s="10">
        <v>45145</v>
      </c>
      <c r="AW388" s="10">
        <v>45159</v>
      </c>
      <c r="AX388" s="10">
        <v>45215</v>
      </c>
      <c r="AY388" s="10">
        <v>45236</v>
      </c>
    </row>
    <row r="389" spans="1:51" ht="67.5" hidden="1" x14ac:dyDescent="0.25">
      <c r="A389" s="1" t="s">
        <v>26</v>
      </c>
      <c r="B389" s="5" t="s">
        <v>27</v>
      </c>
      <c r="C389" s="5" t="s">
        <v>132</v>
      </c>
      <c r="D389" s="5" t="s">
        <v>1650</v>
      </c>
      <c r="E389" s="5" t="s">
        <v>80</v>
      </c>
      <c r="F389" s="1" t="s">
        <v>114</v>
      </c>
      <c r="G389" s="5" t="s">
        <v>1651</v>
      </c>
      <c r="H389" s="5" t="s">
        <v>602</v>
      </c>
      <c r="I389" s="5" t="s">
        <v>34</v>
      </c>
      <c r="J389" s="1" t="s">
        <v>35</v>
      </c>
      <c r="K389" s="5" t="s">
        <v>82</v>
      </c>
      <c r="L389" s="1">
        <v>15</v>
      </c>
      <c r="M389" s="1" t="s">
        <v>1652</v>
      </c>
      <c r="N389" s="18">
        <v>45076</v>
      </c>
      <c r="O389" s="3"/>
      <c r="P389" s="4">
        <v>45117</v>
      </c>
      <c r="Q389" s="3">
        <f t="shared" si="6"/>
        <v>26</v>
      </c>
      <c r="R389" s="3">
        <f>NETWORKDAYS(N389,P389,AL389:AO389:AP389:AQ389:AR389:AS389:AT389:AU389:AV389:AW389:AX389:AY389)</f>
        <v>27</v>
      </c>
      <c r="S389" s="25" t="s">
        <v>139</v>
      </c>
      <c r="T389" s="5"/>
      <c r="U389" s="5"/>
      <c r="V389" s="5"/>
      <c r="W389" s="5"/>
      <c r="X389" s="5"/>
      <c r="Y389" s="5"/>
      <c r="AL389" s="10">
        <v>44935</v>
      </c>
      <c r="AM389" s="10">
        <v>45005</v>
      </c>
      <c r="AN389" s="10">
        <v>45022</v>
      </c>
      <c r="AO389" s="10">
        <v>45023</v>
      </c>
      <c r="AP389" s="10">
        <v>45047</v>
      </c>
      <c r="AQ389" s="10">
        <v>45068</v>
      </c>
      <c r="AR389" s="10">
        <v>45089</v>
      </c>
      <c r="AS389" s="10">
        <v>45096</v>
      </c>
      <c r="AT389" s="10">
        <v>45110</v>
      </c>
      <c r="AU389" s="10">
        <v>45127</v>
      </c>
      <c r="AV389" s="10">
        <v>45145</v>
      </c>
      <c r="AW389" s="10">
        <v>45159</v>
      </c>
      <c r="AX389" s="10">
        <v>45215</v>
      </c>
      <c r="AY389" s="10">
        <v>45236</v>
      </c>
    </row>
    <row r="390" spans="1:51" ht="45" hidden="1" x14ac:dyDescent="0.25">
      <c r="A390" s="1" t="s">
        <v>26</v>
      </c>
      <c r="B390" s="5" t="s">
        <v>27</v>
      </c>
      <c r="C390" s="5" t="s">
        <v>43</v>
      </c>
      <c r="D390" s="5" t="s">
        <v>452</v>
      </c>
      <c r="E390" s="5" t="s">
        <v>269</v>
      </c>
      <c r="F390" s="5" t="s">
        <v>31</v>
      </c>
      <c r="G390" s="5" t="s">
        <v>1653</v>
      </c>
      <c r="H390" s="5" t="s">
        <v>63</v>
      </c>
      <c r="I390" s="5" t="s">
        <v>34</v>
      </c>
      <c r="J390" s="1" t="s">
        <v>64</v>
      </c>
      <c r="K390" s="5" t="s">
        <v>36</v>
      </c>
      <c r="L390" s="1">
        <v>30</v>
      </c>
      <c r="M390" s="1" t="s">
        <v>1654</v>
      </c>
      <c r="N390" s="18">
        <v>45076</v>
      </c>
      <c r="O390" s="3">
        <v>20232150089691</v>
      </c>
      <c r="P390" s="4">
        <v>45098</v>
      </c>
      <c r="Q390" s="3">
        <f t="shared" si="6"/>
        <v>14</v>
      </c>
      <c r="R390" s="3">
        <f>NETWORKDAYS(N390,P390,AL390:AO390:AP390:AQ390:AR390:AS390:AT390:AU390:AV390:AW390:AX390:AY390)</f>
        <v>15</v>
      </c>
      <c r="S390" s="24" t="s">
        <v>50</v>
      </c>
      <c r="T390" s="5" t="s">
        <v>1655</v>
      </c>
      <c r="U390" s="6">
        <v>45111</v>
      </c>
      <c r="V390" s="5" t="s">
        <v>40</v>
      </c>
      <c r="W390" s="5" t="s">
        <v>41</v>
      </c>
      <c r="X390" s="5" t="s">
        <v>42</v>
      </c>
      <c r="Y390" s="5" t="s">
        <v>42</v>
      </c>
      <c r="AL390" s="10">
        <v>44935</v>
      </c>
      <c r="AM390" s="10">
        <v>45005</v>
      </c>
      <c r="AN390" s="10">
        <v>45022</v>
      </c>
      <c r="AO390" s="10">
        <v>45023</v>
      </c>
      <c r="AP390" s="10">
        <v>45047</v>
      </c>
      <c r="AQ390" s="10">
        <v>45068</v>
      </c>
      <c r="AR390" s="10">
        <v>45089</v>
      </c>
      <c r="AS390" s="10">
        <v>45096</v>
      </c>
      <c r="AT390" s="10">
        <v>45110</v>
      </c>
      <c r="AU390" s="10">
        <v>45127</v>
      </c>
      <c r="AV390" s="10">
        <v>45145</v>
      </c>
      <c r="AW390" s="10">
        <v>45159</v>
      </c>
      <c r="AX390" s="10">
        <v>45215</v>
      </c>
      <c r="AY390" s="10">
        <v>45236</v>
      </c>
    </row>
    <row r="391" spans="1:51" ht="56.25" hidden="1" x14ac:dyDescent="0.25">
      <c r="A391" s="1" t="s">
        <v>26</v>
      </c>
      <c r="B391" s="5" t="s">
        <v>27</v>
      </c>
      <c r="C391" s="1" t="s">
        <v>85</v>
      </c>
      <c r="D391" s="5" t="s">
        <v>476</v>
      </c>
      <c r="E391" s="5" t="s">
        <v>87</v>
      </c>
      <c r="F391" s="1" t="s">
        <v>68</v>
      </c>
      <c r="G391" s="5" t="s">
        <v>1656</v>
      </c>
      <c r="H391" s="5" t="s">
        <v>560</v>
      </c>
      <c r="I391" s="5" t="s">
        <v>34</v>
      </c>
      <c r="J391" s="1" t="s">
        <v>252</v>
      </c>
      <c r="K391" s="5" t="s">
        <v>92</v>
      </c>
      <c r="L391" s="1">
        <v>10</v>
      </c>
      <c r="M391" s="1" t="s">
        <v>1657</v>
      </c>
      <c r="N391" s="18">
        <v>45076</v>
      </c>
      <c r="O391" s="3">
        <v>20232120088421</v>
      </c>
      <c r="P391" s="4">
        <v>45132</v>
      </c>
      <c r="Q391" s="3">
        <f t="shared" si="6"/>
        <v>36</v>
      </c>
      <c r="R391" s="3">
        <f>NETWORKDAYS(N391,P391,AL391:AO391:AP391:AQ391:AR391:AS391:AT391:AU391:AV391:AW391:AX391:AY391)</f>
        <v>37</v>
      </c>
      <c r="S391" s="25" t="s">
        <v>139</v>
      </c>
      <c r="T391" s="5" t="s">
        <v>1658</v>
      </c>
      <c r="U391" s="2">
        <v>45132</v>
      </c>
      <c r="V391" s="5" t="s">
        <v>40</v>
      </c>
      <c r="W391" s="5"/>
      <c r="X391" s="5"/>
      <c r="Y391" s="5" t="s">
        <v>1659</v>
      </c>
      <c r="AL391" s="10">
        <v>44935</v>
      </c>
      <c r="AM391" s="10">
        <v>45005</v>
      </c>
      <c r="AN391" s="10">
        <v>45022</v>
      </c>
      <c r="AO391" s="10">
        <v>45023</v>
      </c>
      <c r="AP391" s="10">
        <v>45047</v>
      </c>
      <c r="AQ391" s="10">
        <v>45068</v>
      </c>
      <c r="AR391" s="10">
        <v>45089</v>
      </c>
      <c r="AS391" s="10">
        <v>45096</v>
      </c>
      <c r="AT391" s="10">
        <v>45110</v>
      </c>
      <c r="AU391" s="10">
        <v>45127</v>
      </c>
      <c r="AV391" s="10">
        <v>45145</v>
      </c>
      <c r="AW391" s="10">
        <v>45159</v>
      </c>
      <c r="AX391" s="10">
        <v>45215</v>
      </c>
      <c r="AY391" s="10">
        <v>45236</v>
      </c>
    </row>
    <row r="392" spans="1:51" ht="45" hidden="1" x14ac:dyDescent="0.25">
      <c r="A392" s="1" t="s">
        <v>26</v>
      </c>
      <c r="B392" s="5" t="s">
        <v>27</v>
      </c>
      <c r="C392" s="5" t="s">
        <v>411</v>
      </c>
      <c r="D392" s="5" t="s">
        <v>1660</v>
      </c>
      <c r="E392" s="5" t="s">
        <v>53</v>
      </c>
      <c r="F392" s="5" t="s">
        <v>622</v>
      </c>
      <c r="G392" s="5" t="s">
        <v>1661</v>
      </c>
      <c r="H392" s="5" t="s">
        <v>1252</v>
      </c>
      <c r="I392" s="5" t="s">
        <v>34</v>
      </c>
      <c r="J392" s="1" t="s">
        <v>129</v>
      </c>
      <c r="K392" s="5" t="s">
        <v>108</v>
      </c>
      <c r="L392" s="1">
        <v>10</v>
      </c>
      <c r="M392" s="1" t="s">
        <v>1662</v>
      </c>
      <c r="N392" s="18">
        <v>45076</v>
      </c>
      <c r="O392" s="3" t="s">
        <v>1663</v>
      </c>
      <c r="P392" s="4">
        <v>45085</v>
      </c>
      <c r="Q392" s="3">
        <f t="shared" si="6"/>
        <v>7</v>
      </c>
      <c r="R392" s="3">
        <f>NETWORKDAYS(N392,P392,AL392:AO392:AP392:AQ392:AR392:AS392:AT392:AU392:AV392:AW392:AX392:AY392)</f>
        <v>8</v>
      </c>
      <c r="S392" s="24" t="s">
        <v>50</v>
      </c>
      <c r="T392" s="5" t="s">
        <v>1664</v>
      </c>
      <c r="U392" s="5" t="s">
        <v>42</v>
      </c>
      <c r="V392" s="5" t="s">
        <v>58</v>
      </c>
      <c r="W392" s="5" t="s">
        <v>41</v>
      </c>
      <c r="X392" s="5" t="s">
        <v>42</v>
      </c>
      <c r="Y392" s="5" t="s">
        <v>1292</v>
      </c>
      <c r="AL392" s="10">
        <v>44935</v>
      </c>
      <c r="AM392" s="10">
        <v>45005</v>
      </c>
      <c r="AN392" s="10">
        <v>45022</v>
      </c>
      <c r="AO392" s="10">
        <v>45023</v>
      </c>
      <c r="AP392" s="10">
        <v>45047</v>
      </c>
      <c r="AQ392" s="10">
        <v>45068</v>
      </c>
      <c r="AR392" s="10">
        <v>45089</v>
      </c>
      <c r="AS392" s="10">
        <v>45096</v>
      </c>
      <c r="AT392" s="10">
        <v>45110</v>
      </c>
      <c r="AU392" s="10">
        <v>45127</v>
      </c>
      <c r="AV392" s="10">
        <v>45145</v>
      </c>
      <c r="AW392" s="10">
        <v>45159</v>
      </c>
      <c r="AX392" s="10">
        <v>45215</v>
      </c>
      <c r="AY392" s="10">
        <v>45236</v>
      </c>
    </row>
    <row r="393" spans="1:51" ht="45" hidden="1" x14ac:dyDescent="0.25">
      <c r="A393" s="1" t="s">
        <v>26</v>
      </c>
      <c r="B393" s="5" t="s">
        <v>27</v>
      </c>
      <c r="C393" s="1" t="s">
        <v>95</v>
      </c>
      <c r="D393" s="5" t="s">
        <v>1638</v>
      </c>
      <c r="E393" s="1" t="s">
        <v>213</v>
      </c>
      <c r="F393" s="5" t="s">
        <v>31</v>
      </c>
      <c r="G393" s="5" t="s">
        <v>1665</v>
      </c>
      <c r="H393" s="5" t="s">
        <v>63</v>
      </c>
      <c r="I393" s="5" t="s">
        <v>34</v>
      </c>
      <c r="J393" s="1" t="s">
        <v>64</v>
      </c>
      <c r="K393" s="5" t="s">
        <v>36</v>
      </c>
      <c r="L393" s="1">
        <v>30</v>
      </c>
      <c r="M393" s="1" t="s">
        <v>1666</v>
      </c>
      <c r="N393" s="18">
        <v>45077</v>
      </c>
      <c r="O393" s="3">
        <v>20232150088501</v>
      </c>
      <c r="P393" s="4">
        <v>45085</v>
      </c>
      <c r="Q393" s="3">
        <f t="shared" si="6"/>
        <v>6</v>
      </c>
      <c r="R393" s="3">
        <f>NETWORKDAYS(N393,P393,AL393:AO393:AP393:AQ393:AR393:AS393:AT393:AU393:AV393:AW393:AX393:AY393)</f>
        <v>7</v>
      </c>
      <c r="S393" s="24" t="s">
        <v>50</v>
      </c>
      <c r="T393" s="5" t="s">
        <v>1667</v>
      </c>
      <c r="U393" s="6">
        <v>45111</v>
      </c>
      <c r="V393" s="5" t="s">
        <v>40</v>
      </c>
      <c r="W393" s="5" t="s">
        <v>41</v>
      </c>
      <c r="X393" s="5" t="s">
        <v>42</v>
      </c>
      <c r="Y393" s="5" t="s">
        <v>42</v>
      </c>
      <c r="AL393" s="10">
        <v>44935</v>
      </c>
      <c r="AM393" s="10">
        <v>45005</v>
      </c>
      <c r="AN393" s="10">
        <v>45022</v>
      </c>
      <c r="AO393" s="10">
        <v>45023</v>
      </c>
      <c r="AP393" s="10">
        <v>45047</v>
      </c>
      <c r="AQ393" s="10">
        <v>45068</v>
      </c>
      <c r="AR393" s="10">
        <v>45089</v>
      </c>
      <c r="AS393" s="10">
        <v>45096</v>
      </c>
      <c r="AT393" s="10">
        <v>45110</v>
      </c>
      <c r="AU393" s="10">
        <v>45127</v>
      </c>
      <c r="AV393" s="10">
        <v>45145</v>
      </c>
      <c r="AW393" s="10">
        <v>45159</v>
      </c>
      <c r="AX393" s="10">
        <v>45215</v>
      </c>
      <c r="AY393" s="10">
        <v>45236</v>
      </c>
    </row>
    <row r="394" spans="1:51" ht="45" hidden="1" x14ac:dyDescent="0.25">
      <c r="A394" s="1" t="s">
        <v>26</v>
      </c>
      <c r="B394" s="5" t="s">
        <v>27</v>
      </c>
      <c r="C394" s="1" t="s">
        <v>85</v>
      </c>
      <c r="D394" s="5" t="s">
        <v>1668</v>
      </c>
      <c r="E394" s="5" t="s">
        <v>269</v>
      </c>
      <c r="F394" s="5" t="s">
        <v>622</v>
      </c>
      <c r="G394" s="5" t="s">
        <v>1669</v>
      </c>
      <c r="H394" s="5" t="s">
        <v>1507</v>
      </c>
      <c r="I394" s="5" t="s">
        <v>34</v>
      </c>
      <c r="J394" s="1" t="s">
        <v>129</v>
      </c>
      <c r="K394" s="5" t="s">
        <v>82</v>
      </c>
      <c r="L394" s="1">
        <v>15</v>
      </c>
      <c r="M394" s="1" t="s">
        <v>1670</v>
      </c>
      <c r="N394" s="18">
        <v>45077</v>
      </c>
      <c r="O394" s="3"/>
      <c r="P394" s="4">
        <v>45117</v>
      </c>
      <c r="Q394" s="3">
        <f t="shared" si="6"/>
        <v>25</v>
      </c>
      <c r="R394" s="3">
        <f>NETWORKDAYS(N394,P394,AL394:AO394:AP394:AQ394:AR394:AS394:AT394:AU394:AV394:AW394:AX394:AY394)</f>
        <v>26</v>
      </c>
      <c r="S394" s="25" t="s">
        <v>139</v>
      </c>
      <c r="T394" s="5"/>
      <c r="U394" s="19"/>
      <c r="V394" s="5"/>
      <c r="W394" s="5"/>
      <c r="X394" s="5"/>
      <c r="Y394" s="5"/>
      <c r="AL394" s="10">
        <v>44935</v>
      </c>
      <c r="AM394" s="10">
        <v>45005</v>
      </c>
      <c r="AN394" s="10">
        <v>45022</v>
      </c>
      <c r="AO394" s="10">
        <v>45023</v>
      </c>
      <c r="AP394" s="10">
        <v>45047</v>
      </c>
      <c r="AQ394" s="10">
        <v>45068</v>
      </c>
      <c r="AR394" s="10">
        <v>45089</v>
      </c>
      <c r="AS394" s="10">
        <v>45096</v>
      </c>
      <c r="AT394" s="10">
        <v>45110</v>
      </c>
      <c r="AU394" s="10">
        <v>45127</v>
      </c>
      <c r="AV394" s="10">
        <v>45145</v>
      </c>
      <c r="AW394" s="10">
        <v>45159</v>
      </c>
      <c r="AX394" s="10">
        <v>45215</v>
      </c>
      <c r="AY394" s="10">
        <v>45236</v>
      </c>
    </row>
    <row r="395" spans="1:51" ht="45" hidden="1" x14ac:dyDescent="0.25">
      <c r="A395" s="1" t="s">
        <v>26</v>
      </c>
      <c r="B395" s="5" t="s">
        <v>27</v>
      </c>
      <c r="C395" s="5" t="s">
        <v>43</v>
      </c>
      <c r="D395" s="5" t="s">
        <v>1671</v>
      </c>
      <c r="E395" s="5" t="s">
        <v>53</v>
      </c>
      <c r="F395" s="1" t="s">
        <v>310</v>
      </c>
      <c r="G395" s="5" t="s">
        <v>1672</v>
      </c>
      <c r="H395" s="5" t="s">
        <v>647</v>
      </c>
      <c r="I395" s="5" t="s">
        <v>34</v>
      </c>
      <c r="J395" s="1" t="s">
        <v>64</v>
      </c>
      <c r="K395" s="5" t="s">
        <v>55</v>
      </c>
      <c r="L395" s="1">
        <v>15</v>
      </c>
      <c r="M395" s="1" t="s">
        <v>1673</v>
      </c>
      <c r="N395" s="18">
        <v>45077</v>
      </c>
      <c r="O395" s="3">
        <v>20232110087081</v>
      </c>
      <c r="P395" s="4">
        <v>45085</v>
      </c>
      <c r="Q395" s="3">
        <f t="shared" si="6"/>
        <v>6</v>
      </c>
      <c r="R395" s="3">
        <f>NETWORKDAYS(N395,P395,AL395:AO395:AP395:AQ395:AR395:AS395:AT395:AU395:AV395:AW395:AX395:AY395)</f>
        <v>7</v>
      </c>
      <c r="S395" s="24" t="s">
        <v>50</v>
      </c>
      <c r="T395" s="5" t="s">
        <v>1674</v>
      </c>
      <c r="U395" s="5"/>
      <c r="V395" s="5"/>
      <c r="W395" s="5"/>
      <c r="X395" s="5"/>
      <c r="Y395" s="5"/>
      <c r="AL395" s="10">
        <v>44935</v>
      </c>
      <c r="AM395" s="10">
        <v>45005</v>
      </c>
      <c r="AN395" s="10">
        <v>45022</v>
      </c>
      <c r="AO395" s="10">
        <v>45023</v>
      </c>
      <c r="AP395" s="10">
        <v>45047</v>
      </c>
      <c r="AQ395" s="10">
        <v>45068</v>
      </c>
      <c r="AR395" s="10">
        <v>45089</v>
      </c>
      <c r="AS395" s="10">
        <v>45096</v>
      </c>
      <c r="AT395" s="10">
        <v>45110</v>
      </c>
      <c r="AU395" s="10">
        <v>45127</v>
      </c>
      <c r="AV395" s="10">
        <v>45145</v>
      </c>
      <c r="AW395" s="10">
        <v>45159</v>
      </c>
      <c r="AX395" s="10">
        <v>45215</v>
      </c>
      <c r="AY395" s="10">
        <v>45236</v>
      </c>
    </row>
    <row r="396" spans="1:51" ht="22.5" hidden="1" x14ac:dyDescent="0.25">
      <c r="A396" s="1" t="s">
        <v>26</v>
      </c>
      <c r="B396" s="5" t="s">
        <v>404</v>
      </c>
      <c r="C396" s="5" t="s">
        <v>73</v>
      </c>
      <c r="D396" s="5" t="s">
        <v>1675</v>
      </c>
      <c r="E396" s="5" t="s">
        <v>269</v>
      </c>
      <c r="F396" s="5" t="s">
        <v>31</v>
      </c>
      <c r="G396" s="5" t="s">
        <v>1676</v>
      </c>
      <c r="H396" s="5" t="s">
        <v>154</v>
      </c>
      <c r="I396" s="1" t="s">
        <v>90</v>
      </c>
      <c r="J396" s="1" t="s">
        <v>91</v>
      </c>
      <c r="K396" s="5" t="s">
        <v>108</v>
      </c>
      <c r="L396" s="1">
        <v>10</v>
      </c>
      <c r="M396" s="1" t="s">
        <v>1677</v>
      </c>
      <c r="N396" s="18">
        <v>45077</v>
      </c>
      <c r="O396" s="3"/>
      <c r="P396" s="4">
        <v>45117</v>
      </c>
      <c r="Q396" s="3">
        <f t="shared" si="6"/>
        <v>25</v>
      </c>
      <c r="R396" s="3">
        <f>NETWORKDAYS(N396,P396,AL396:AO396:AP396:AQ396:AR396:AS396:AT396:AU396:AV396:AW396:AX396:AY396)</f>
        <v>26</v>
      </c>
      <c r="S396" s="25" t="s">
        <v>139</v>
      </c>
      <c r="T396" s="5"/>
      <c r="U396" s="5"/>
      <c r="V396" s="5"/>
      <c r="W396" s="5"/>
      <c r="X396" s="5"/>
      <c r="Y396" s="5"/>
      <c r="AL396" s="10">
        <v>44935</v>
      </c>
      <c r="AM396" s="10">
        <v>45005</v>
      </c>
      <c r="AN396" s="10">
        <v>45022</v>
      </c>
      <c r="AO396" s="10">
        <v>45023</v>
      </c>
      <c r="AP396" s="10">
        <v>45047</v>
      </c>
      <c r="AQ396" s="10">
        <v>45068</v>
      </c>
      <c r="AR396" s="10">
        <v>45089</v>
      </c>
      <c r="AS396" s="10">
        <v>45096</v>
      </c>
      <c r="AT396" s="10">
        <v>45110</v>
      </c>
      <c r="AU396" s="10">
        <v>45127</v>
      </c>
      <c r="AV396" s="10">
        <v>45145</v>
      </c>
      <c r="AW396" s="10">
        <v>45159</v>
      </c>
      <c r="AX396" s="10">
        <v>45215</v>
      </c>
      <c r="AY396" s="10">
        <v>45236</v>
      </c>
    </row>
    <row r="397" spans="1:51" ht="45" hidden="1" x14ac:dyDescent="0.25">
      <c r="A397" s="1" t="s">
        <v>26</v>
      </c>
      <c r="B397" s="5" t="s">
        <v>27</v>
      </c>
      <c r="C397" s="5" t="s">
        <v>126</v>
      </c>
      <c r="D397" s="5" t="s">
        <v>1678</v>
      </c>
      <c r="E397" s="5" t="s">
        <v>269</v>
      </c>
      <c r="F397" s="5" t="s">
        <v>31</v>
      </c>
      <c r="G397" s="5" t="s">
        <v>1679</v>
      </c>
      <c r="H397" s="5" t="s">
        <v>1487</v>
      </c>
      <c r="I397" s="5" t="s">
        <v>34</v>
      </c>
      <c r="J397" s="1" t="s">
        <v>48</v>
      </c>
      <c r="K397" s="5" t="s">
        <v>82</v>
      </c>
      <c r="L397" s="1">
        <v>15</v>
      </c>
      <c r="M397" s="1" t="s">
        <v>1680</v>
      </c>
      <c r="N397" s="18">
        <v>45077</v>
      </c>
      <c r="O397" s="3">
        <v>20232110090651</v>
      </c>
      <c r="P397" s="4">
        <v>45117</v>
      </c>
      <c r="Q397" s="3">
        <f t="shared" si="6"/>
        <v>25</v>
      </c>
      <c r="R397" s="3">
        <f>NETWORKDAYS(N397,P397,AL397:AO397:AP397:AQ397:AR397:AS397:AT397:AU397:AV397:AW397:AX397:AY397)</f>
        <v>26</v>
      </c>
      <c r="S397" s="25" t="s">
        <v>139</v>
      </c>
      <c r="T397" s="5"/>
      <c r="U397" s="19">
        <v>45111</v>
      </c>
      <c r="V397" s="5" t="s">
        <v>40</v>
      </c>
      <c r="W397" s="5"/>
      <c r="X397" s="5"/>
      <c r="Y397" s="5" t="s">
        <v>1489</v>
      </c>
      <c r="AL397" s="10">
        <v>44935</v>
      </c>
      <c r="AM397" s="10">
        <v>45005</v>
      </c>
      <c r="AN397" s="10">
        <v>45022</v>
      </c>
      <c r="AO397" s="10">
        <v>45023</v>
      </c>
      <c r="AP397" s="10">
        <v>45047</v>
      </c>
      <c r="AQ397" s="10">
        <v>45068</v>
      </c>
      <c r="AR397" s="10">
        <v>45089</v>
      </c>
      <c r="AS397" s="10">
        <v>45096</v>
      </c>
      <c r="AT397" s="10">
        <v>45110</v>
      </c>
      <c r="AU397" s="10">
        <v>45127</v>
      </c>
      <c r="AV397" s="10">
        <v>45145</v>
      </c>
      <c r="AW397" s="10">
        <v>45159</v>
      </c>
      <c r="AX397" s="10">
        <v>45215</v>
      </c>
      <c r="AY397" s="10">
        <v>45236</v>
      </c>
    </row>
    <row r="398" spans="1:51" ht="45" hidden="1" x14ac:dyDescent="0.25">
      <c r="A398" s="1" t="s">
        <v>26</v>
      </c>
      <c r="B398" s="5" t="s">
        <v>27</v>
      </c>
      <c r="C398" s="1" t="s">
        <v>95</v>
      </c>
      <c r="D398" s="5" t="s">
        <v>1681</v>
      </c>
      <c r="E398" s="5" t="s">
        <v>53</v>
      </c>
      <c r="F398" s="5" t="s">
        <v>622</v>
      </c>
      <c r="G398" s="5" t="s">
        <v>540</v>
      </c>
      <c r="H398" s="5" t="s">
        <v>1299</v>
      </c>
      <c r="I398" s="5" t="s">
        <v>34</v>
      </c>
      <c r="J398" s="1" t="s">
        <v>129</v>
      </c>
      <c r="K398" s="5" t="s">
        <v>82</v>
      </c>
      <c r="L398" s="1">
        <v>15</v>
      </c>
      <c r="M398" s="1" t="s">
        <v>1682</v>
      </c>
      <c r="N398" s="18">
        <v>45077</v>
      </c>
      <c r="O398" s="3" t="s">
        <v>42</v>
      </c>
      <c r="P398" s="4">
        <v>45086</v>
      </c>
      <c r="Q398" s="3">
        <f t="shared" si="6"/>
        <v>7</v>
      </c>
      <c r="R398" s="3">
        <f>NETWORKDAYS(N398,P398,AL398:AO398:AP398:AQ398:AR398:AS398:AT398:AU398:AV398:AW398:AX398:AY398)</f>
        <v>8</v>
      </c>
      <c r="S398" s="24" t="s">
        <v>50</v>
      </c>
      <c r="T398" s="5" t="s">
        <v>1683</v>
      </c>
      <c r="U398" s="5" t="s">
        <v>42</v>
      </c>
      <c r="V398" s="5" t="s">
        <v>42</v>
      </c>
      <c r="W398" s="5" t="s">
        <v>41</v>
      </c>
      <c r="X398" s="5" t="s">
        <v>42</v>
      </c>
      <c r="Y398" s="5" t="s">
        <v>929</v>
      </c>
      <c r="AL398" s="10">
        <v>44935</v>
      </c>
      <c r="AM398" s="10">
        <v>45005</v>
      </c>
      <c r="AN398" s="10">
        <v>45022</v>
      </c>
      <c r="AO398" s="10">
        <v>45023</v>
      </c>
      <c r="AP398" s="10">
        <v>45047</v>
      </c>
      <c r="AQ398" s="10">
        <v>45068</v>
      </c>
      <c r="AR398" s="10">
        <v>45089</v>
      </c>
      <c r="AS398" s="10">
        <v>45096</v>
      </c>
      <c r="AT398" s="10">
        <v>45110</v>
      </c>
      <c r="AU398" s="10">
        <v>45127</v>
      </c>
      <c r="AV398" s="10">
        <v>45145</v>
      </c>
      <c r="AW398" s="10">
        <v>45159</v>
      </c>
      <c r="AX398" s="10">
        <v>45215</v>
      </c>
      <c r="AY398" s="10">
        <v>45236</v>
      </c>
    </row>
    <row r="399" spans="1:51" ht="45" hidden="1" x14ac:dyDescent="0.25">
      <c r="A399" s="1" t="s">
        <v>26</v>
      </c>
      <c r="B399" s="5" t="s">
        <v>27</v>
      </c>
      <c r="C399" s="1" t="s">
        <v>85</v>
      </c>
      <c r="D399" s="5" t="s">
        <v>1684</v>
      </c>
      <c r="E399" s="5" t="s">
        <v>53</v>
      </c>
      <c r="F399" s="5" t="s">
        <v>31</v>
      </c>
      <c r="G399" s="5" t="s">
        <v>1685</v>
      </c>
      <c r="H399" s="5" t="s">
        <v>1487</v>
      </c>
      <c r="I399" s="5" t="s">
        <v>34</v>
      </c>
      <c r="J399" s="1" t="s">
        <v>48</v>
      </c>
      <c r="K399" s="5" t="s">
        <v>55</v>
      </c>
      <c r="L399" s="1">
        <v>15</v>
      </c>
      <c r="M399" s="1" t="s">
        <v>1686</v>
      </c>
      <c r="N399" s="18">
        <v>45077</v>
      </c>
      <c r="O399" s="3">
        <v>20232110090571</v>
      </c>
      <c r="P399" s="4">
        <v>45117</v>
      </c>
      <c r="Q399" s="3">
        <f t="shared" si="6"/>
        <v>25</v>
      </c>
      <c r="R399" s="3">
        <f>NETWORKDAYS(N399,P399,AL399:AO399:AP399:AQ399:AR399:AS399:AT399:AU399:AV399:AW399:AX399:AY399)</f>
        <v>26</v>
      </c>
      <c r="S399" s="25" t="s">
        <v>139</v>
      </c>
      <c r="T399" s="5"/>
      <c r="U399" s="19">
        <v>45128</v>
      </c>
      <c r="V399" s="5" t="s">
        <v>40</v>
      </c>
      <c r="W399" s="5"/>
      <c r="X399" s="5"/>
      <c r="Y399" s="5" t="s">
        <v>1489</v>
      </c>
      <c r="AL399" s="10">
        <v>44935</v>
      </c>
      <c r="AM399" s="10">
        <v>45005</v>
      </c>
      <c r="AN399" s="10">
        <v>45022</v>
      </c>
      <c r="AO399" s="10">
        <v>45023</v>
      </c>
      <c r="AP399" s="10">
        <v>45047</v>
      </c>
      <c r="AQ399" s="10">
        <v>45068</v>
      </c>
      <c r="AR399" s="10">
        <v>45089</v>
      </c>
      <c r="AS399" s="10">
        <v>45096</v>
      </c>
      <c r="AT399" s="10">
        <v>45110</v>
      </c>
      <c r="AU399" s="10">
        <v>45127</v>
      </c>
      <c r="AV399" s="10">
        <v>45145</v>
      </c>
      <c r="AW399" s="10">
        <v>45159</v>
      </c>
      <c r="AX399" s="10">
        <v>45215</v>
      </c>
      <c r="AY399" s="10">
        <v>45236</v>
      </c>
    </row>
    <row r="400" spans="1:51" ht="56.25" hidden="1" x14ac:dyDescent="0.25">
      <c r="A400" s="1" t="s">
        <v>26</v>
      </c>
      <c r="B400" s="5" t="s">
        <v>27</v>
      </c>
      <c r="C400" s="5" t="s">
        <v>73</v>
      </c>
      <c r="D400" s="5" t="s">
        <v>1687</v>
      </c>
      <c r="E400" s="5" t="s">
        <v>53</v>
      </c>
      <c r="F400" s="5" t="s">
        <v>31</v>
      </c>
      <c r="G400" s="5" t="s">
        <v>1688</v>
      </c>
      <c r="H400" s="5" t="s">
        <v>1487</v>
      </c>
      <c r="I400" s="5" t="s">
        <v>34</v>
      </c>
      <c r="J400" s="1" t="s">
        <v>48</v>
      </c>
      <c r="K400" s="5" t="s">
        <v>55</v>
      </c>
      <c r="L400" s="1">
        <v>15</v>
      </c>
      <c r="M400" s="1" t="s">
        <v>1689</v>
      </c>
      <c r="N400" s="18">
        <v>45077</v>
      </c>
      <c r="O400" s="3">
        <v>20232110090031</v>
      </c>
      <c r="P400" s="4">
        <v>45117</v>
      </c>
      <c r="Q400" s="3">
        <f t="shared" si="6"/>
        <v>25</v>
      </c>
      <c r="R400" s="3">
        <f>NETWORKDAYS(N400,P400,AL400:AO400:AP400:AQ400:AR400:AS400:AT400:AU400:AV400:AW400:AX400:AY400)</f>
        <v>26</v>
      </c>
      <c r="S400" s="25" t="s">
        <v>139</v>
      </c>
      <c r="T400" s="5"/>
      <c r="U400" s="19">
        <v>45104</v>
      </c>
      <c r="V400" s="5" t="s">
        <v>40</v>
      </c>
      <c r="W400" s="5"/>
      <c r="X400" s="5"/>
      <c r="Y400" s="5" t="s">
        <v>1489</v>
      </c>
      <c r="AL400" s="10">
        <v>44935</v>
      </c>
      <c r="AM400" s="10">
        <v>45005</v>
      </c>
      <c r="AN400" s="10">
        <v>45022</v>
      </c>
      <c r="AO400" s="10">
        <v>45023</v>
      </c>
      <c r="AP400" s="10">
        <v>45047</v>
      </c>
      <c r="AQ400" s="10">
        <v>45068</v>
      </c>
      <c r="AR400" s="10">
        <v>45089</v>
      </c>
      <c r="AS400" s="10">
        <v>45096</v>
      </c>
      <c r="AT400" s="10">
        <v>45110</v>
      </c>
      <c r="AU400" s="10">
        <v>45127</v>
      </c>
      <c r="AV400" s="10">
        <v>45145</v>
      </c>
      <c r="AW400" s="10">
        <v>45159</v>
      </c>
      <c r="AX400" s="10">
        <v>45215</v>
      </c>
      <c r="AY400" s="10">
        <v>45236</v>
      </c>
    </row>
    <row r="401" spans="1:51" ht="56.25" hidden="1" x14ac:dyDescent="0.25">
      <c r="A401" s="1" t="s">
        <v>26</v>
      </c>
      <c r="B401" s="1" t="s">
        <v>1690</v>
      </c>
      <c r="C401" s="1" t="s">
        <v>1192</v>
      </c>
      <c r="D401" s="5" t="s">
        <v>1691</v>
      </c>
      <c r="E401" s="1" t="s">
        <v>269</v>
      </c>
      <c r="F401" s="1" t="s">
        <v>31</v>
      </c>
      <c r="G401" s="5" t="s">
        <v>1692</v>
      </c>
      <c r="H401" s="5" t="s">
        <v>1693</v>
      </c>
      <c r="I401" s="1" t="s">
        <v>34</v>
      </c>
      <c r="J401" s="1" t="s">
        <v>64</v>
      </c>
      <c r="K401" s="5" t="s">
        <v>36</v>
      </c>
      <c r="L401" s="1">
        <v>30</v>
      </c>
      <c r="M401" s="1" t="s">
        <v>1694</v>
      </c>
      <c r="N401" s="2">
        <v>45078</v>
      </c>
      <c r="O401" s="3">
        <v>20232150089781</v>
      </c>
      <c r="P401" s="4">
        <v>45100</v>
      </c>
      <c r="Q401" s="3">
        <f t="shared" si="6"/>
        <v>14</v>
      </c>
      <c r="R401" s="3">
        <f>NETWORKDAYS(N401,P401,AL401:AO401:AP401:AQ401:AR401:AS401:AT401:AU401:AV401:AW401:AX401:AY401)</f>
        <v>15</v>
      </c>
      <c r="S401" s="24" t="s">
        <v>50</v>
      </c>
      <c r="T401" s="1" t="s">
        <v>1695</v>
      </c>
      <c r="U401" s="2" t="s">
        <v>42</v>
      </c>
      <c r="V401" s="1" t="s">
        <v>58</v>
      </c>
      <c r="W401" s="1" t="s">
        <v>41</v>
      </c>
      <c r="X401" s="1" t="s">
        <v>42</v>
      </c>
      <c r="Y401" s="1" t="s">
        <v>1292</v>
      </c>
      <c r="AL401" s="10">
        <v>44935</v>
      </c>
      <c r="AM401" s="10">
        <v>45005</v>
      </c>
      <c r="AN401" s="10">
        <v>45022</v>
      </c>
      <c r="AO401" s="10">
        <v>45023</v>
      </c>
      <c r="AP401" s="10">
        <v>45047</v>
      </c>
      <c r="AQ401" s="10">
        <v>45068</v>
      </c>
      <c r="AR401" s="10">
        <v>45089</v>
      </c>
      <c r="AS401" s="10">
        <v>45096</v>
      </c>
      <c r="AT401" s="10">
        <v>45110</v>
      </c>
      <c r="AU401" s="10">
        <v>45127</v>
      </c>
      <c r="AV401" s="10">
        <v>45145</v>
      </c>
      <c r="AW401" s="10">
        <v>45159</v>
      </c>
      <c r="AX401" s="10">
        <v>45215</v>
      </c>
      <c r="AY401" s="10">
        <v>45236</v>
      </c>
    </row>
    <row r="402" spans="1:51" ht="45" hidden="1" x14ac:dyDescent="0.25">
      <c r="A402" s="1" t="s">
        <v>26</v>
      </c>
      <c r="B402" s="1" t="s">
        <v>1690</v>
      </c>
      <c r="C402" s="1" t="s">
        <v>60</v>
      </c>
      <c r="D402" s="5" t="s">
        <v>512</v>
      </c>
      <c r="E402" s="1" t="s">
        <v>53</v>
      </c>
      <c r="F402" s="1" t="s">
        <v>310</v>
      </c>
      <c r="G402" s="5" t="s">
        <v>1696</v>
      </c>
      <c r="H402" s="5" t="s">
        <v>1015</v>
      </c>
      <c r="I402" s="1" t="s">
        <v>34</v>
      </c>
      <c r="J402" s="1" t="s">
        <v>64</v>
      </c>
      <c r="K402" s="5" t="s">
        <v>55</v>
      </c>
      <c r="L402" s="1">
        <v>15</v>
      </c>
      <c r="M402" s="1" t="s">
        <v>1697</v>
      </c>
      <c r="N402" s="2">
        <v>45078</v>
      </c>
      <c r="O402" s="3">
        <v>20232150089991</v>
      </c>
      <c r="P402" s="4">
        <v>45117</v>
      </c>
      <c r="Q402" s="3">
        <f t="shared" si="6"/>
        <v>24</v>
      </c>
      <c r="R402" s="3">
        <f>NETWORKDAYS(N402,P402,AL402:AO402:AP402:AQ402:AR402:AS402:AT402:AU402:AV402:AW402:AX402:AY402)</f>
        <v>25</v>
      </c>
      <c r="S402" s="25" t="s">
        <v>139</v>
      </c>
      <c r="T402" s="1"/>
      <c r="U402" s="2"/>
      <c r="V402" s="1"/>
      <c r="W402" s="1"/>
      <c r="X402" s="1"/>
      <c r="Y402" s="5" t="s">
        <v>1489</v>
      </c>
      <c r="AL402" s="10">
        <v>44935</v>
      </c>
      <c r="AM402" s="10">
        <v>45005</v>
      </c>
      <c r="AN402" s="10">
        <v>45022</v>
      </c>
      <c r="AO402" s="10">
        <v>45023</v>
      </c>
      <c r="AP402" s="10">
        <v>45047</v>
      </c>
      <c r="AQ402" s="10">
        <v>45068</v>
      </c>
      <c r="AR402" s="10">
        <v>45089</v>
      </c>
      <c r="AS402" s="10">
        <v>45096</v>
      </c>
      <c r="AT402" s="10">
        <v>45110</v>
      </c>
      <c r="AU402" s="10">
        <v>45127</v>
      </c>
      <c r="AV402" s="10">
        <v>45145</v>
      </c>
      <c r="AW402" s="10">
        <v>45159</v>
      </c>
      <c r="AX402" s="10">
        <v>45215</v>
      </c>
      <c r="AY402" s="10">
        <v>45236</v>
      </c>
    </row>
    <row r="403" spans="1:51" ht="45" hidden="1" x14ac:dyDescent="0.25">
      <c r="A403" s="1" t="s">
        <v>26</v>
      </c>
      <c r="B403" s="1" t="s">
        <v>1690</v>
      </c>
      <c r="C403" s="1" t="s">
        <v>60</v>
      </c>
      <c r="D403" s="5" t="s">
        <v>512</v>
      </c>
      <c r="E403" s="1" t="s">
        <v>53</v>
      </c>
      <c r="F403" s="1" t="s">
        <v>75</v>
      </c>
      <c r="G403" s="5" t="s">
        <v>1698</v>
      </c>
      <c r="H403" s="5" t="s">
        <v>1015</v>
      </c>
      <c r="I403" s="1" t="s">
        <v>34</v>
      </c>
      <c r="J403" s="1" t="s">
        <v>64</v>
      </c>
      <c r="K403" s="5" t="s">
        <v>55</v>
      </c>
      <c r="L403" s="1">
        <v>15</v>
      </c>
      <c r="M403" s="1" t="s">
        <v>1699</v>
      </c>
      <c r="N403" s="2">
        <v>45078</v>
      </c>
      <c r="O403" s="3" t="s">
        <v>1700</v>
      </c>
      <c r="P403" s="4">
        <v>45117</v>
      </c>
      <c r="Q403" s="3">
        <f t="shared" si="6"/>
        <v>24</v>
      </c>
      <c r="R403" s="3">
        <f>NETWORKDAYS(N403,P403,AL403:AO403:AP403:AQ403:AR403:AS403:AT403:AU403:AV403:AW403:AX403:AY403)</f>
        <v>25</v>
      </c>
      <c r="S403" s="25" t="s">
        <v>139</v>
      </c>
      <c r="T403" s="1"/>
      <c r="U403" s="2">
        <v>45112</v>
      </c>
      <c r="V403" s="1" t="s">
        <v>40</v>
      </c>
      <c r="W403" s="1" t="s">
        <v>42</v>
      </c>
      <c r="X403" s="1" t="s">
        <v>42</v>
      </c>
      <c r="Y403" s="5" t="s">
        <v>1489</v>
      </c>
      <c r="AL403" s="10">
        <v>44935</v>
      </c>
      <c r="AM403" s="10">
        <v>45005</v>
      </c>
      <c r="AN403" s="10">
        <v>45022</v>
      </c>
      <c r="AO403" s="10">
        <v>45023</v>
      </c>
      <c r="AP403" s="10">
        <v>45047</v>
      </c>
      <c r="AQ403" s="10">
        <v>45068</v>
      </c>
      <c r="AR403" s="10">
        <v>45089</v>
      </c>
      <c r="AS403" s="10">
        <v>45096</v>
      </c>
      <c r="AT403" s="10">
        <v>45110</v>
      </c>
      <c r="AU403" s="10">
        <v>45127</v>
      </c>
      <c r="AV403" s="10">
        <v>45145</v>
      </c>
      <c r="AW403" s="10">
        <v>45159</v>
      </c>
      <c r="AX403" s="10">
        <v>45215</v>
      </c>
      <c r="AY403" s="10">
        <v>45236</v>
      </c>
    </row>
    <row r="404" spans="1:51" ht="112.5" hidden="1" x14ac:dyDescent="0.25">
      <c r="A404" s="1" t="s">
        <v>26</v>
      </c>
      <c r="B404" s="1" t="s">
        <v>1690</v>
      </c>
      <c r="C404" s="1" t="s">
        <v>73</v>
      </c>
      <c r="D404" s="5" t="s">
        <v>1701</v>
      </c>
      <c r="E404" s="1" t="s">
        <v>269</v>
      </c>
      <c r="F404" s="1" t="s">
        <v>31</v>
      </c>
      <c r="G404" s="5" t="s">
        <v>1702</v>
      </c>
      <c r="H404" s="5" t="s">
        <v>647</v>
      </c>
      <c r="I404" s="1" t="s">
        <v>34</v>
      </c>
      <c r="J404" s="1" t="s">
        <v>64</v>
      </c>
      <c r="K404" s="5" t="s">
        <v>82</v>
      </c>
      <c r="L404" s="1">
        <v>15</v>
      </c>
      <c r="M404" s="1" t="s">
        <v>1703</v>
      </c>
      <c r="N404" s="2">
        <v>45078</v>
      </c>
      <c r="O404" s="3">
        <v>20232110087941</v>
      </c>
      <c r="P404" s="4">
        <v>45085</v>
      </c>
      <c r="Q404" s="3">
        <f t="shared" si="6"/>
        <v>5</v>
      </c>
      <c r="R404" s="3">
        <f>NETWORKDAYS(N404,P404,AL404:AO404:AP404:AQ404:AR404:AS404:AT404:AU404:AV404:AW404:AX404:AY404)</f>
        <v>6</v>
      </c>
      <c r="S404" s="24" t="s">
        <v>50</v>
      </c>
      <c r="T404" s="1" t="s">
        <v>1704</v>
      </c>
      <c r="U404" s="2" t="s">
        <v>42</v>
      </c>
      <c r="V404" s="1" t="s">
        <v>58</v>
      </c>
      <c r="W404" s="1" t="s">
        <v>41</v>
      </c>
      <c r="X404" s="1" t="s">
        <v>42</v>
      </c>
      <c r="Y404" s="1" t="s">
        <v>1292</v>
      </c>
      <c r="AL404" s="10">
        <v>44935</v>
      </c>
      <c r="AM404" s="10">
        <v>45005</v>
      </c>
      <c r="AN404" s="10">
        <v>45022</v>
      </c>
      <c r="AO404" s="10">
        <v>45023</v>
      </c>
      <c r="AP404" s="10">
        <v>45047</v>
      </c>
      <c r="AQ404" s="10">
        <v>45068</v>
      </c>
      <c r="AR404" s="10">
        <v>45089</v>
      </c>
      <c r="AS404" s="10">
        <v>45096</v>
      </c>
      <c r="AT404" s="10">
        <v>45110</v>
      </c>
      <c r="AU404" s="10">
        <v>45127</v>
      </c>
      <c r="AV404" s="10">
        <v>45145</v>
      </c>
      <c r="AW404" s="10">
        <v>45159</v>
      </c>
      <c r="AX404" s="10">
        <v>45215</v>
      </c>
      <c r="AY404" s="10">
        <v>45236</v>
      </c>
    </row>
    <row r="405" spans="1:51" ht="45" hidden="1" x14ac:dyDescent="0.25">
      <c r="A405" s="1" t="s">
        <v>26</v>
      </c>
      <c r="B405" s="1" t="s">
        <v>1690</v>
      </c>
      <c r="C405" s="1" t="s">
        <v>85</v>
      </c>
      <c r="D405" s="5" t="s">
        <v>1705</v>
      </c>
      <c r="E405" s="1" t="s">
        <v>213</v>
      </c>
      <c r="F405" s="1" t="s">
        <v>106</v>
      </c>
      <c r="G405" s="5" t="s">
        <v>1706</v>
      </c>
      <c r="H405" s="5" t="s">
        <v>602</v>
      </c>
      <c r="I405" s="1" t="s">
        <v>34</v>
      </c>
      <c r="J405" s="1" t="s">
        <v>35</v>
      </c>
      <c r="K405" s="5" t="s">
        <v>82</v>
      </c>
      <c r="L405" s="1">
        <v>15</v>
      </c>
      <c r="M405" s="1" t="s">
        <v>1707</v>
      </c>
      <c r="N405" s="2">
        <v>45078</v>
      </c>
      <c r="O405" s="3"/>
      <c r="P405" s="4">
        <v>45117</v>
      </c>
      <c r="Q405" s="3">
        <f t="shared" si="6"/>
        <v>24</v>
      </c>
      <c r="R405" s="3">
        <f>NETWORKDAYS(N405,P405,AL405:AO405:AP405:AQ405:AR405:AS405:AT405:AU405:AV405:AW405:AX405:AY405)</f>
        <v>25</v>
      </c>
      <c r="S405" s="25" t="s">
        <v>139</v>
      </c>
      <c r="T405" s="1"/>
      <c r="U405" s="2"/>
      <c r="V405" s="1"/>
      <c r="W405" s="1"/>
      <c r="X405" s="1"/>
      <c r="Y405" s="1"/>
      <c r="AL405" s="10">
        <v>44935</v>
      </c>
      <c r="AM405" s="10">
        <v>45005</v>
      </c>
      <c r="AN405" s="10">
        <v>45022</v>
      </c>
      <c r="AO405" s="10">
        <v>45023</v>
      </c>
      <c r="AP405" s="10">
        <v>45047</v>
      </c>
      <c r="AQ405" s="10">
        <v>45068</v>
      </c>
      <c r="AR405" s="10">
        <v>45089</v>
      </c>
      <c r="AS405" s="10">
        <v>45096</v>
      </c>
      <c r="AT405" s="10">
        <v>45110</v>
      </c>
      <c r="AU405" s="10">
        <v>45127</v>
      </c>
      <c r="AV405" s="10">
        <v>45145</v>
      </c>
      <c r="AW405" s="10">
        <v>45159</v>
      </c>
      <c r="AX405" s="10">
        <v>45215</v>
      </c>
      <c r="AY405" s="10">
        <v>45236</v>
      </c>
    </row>
    <row r="406" spans="1:51" ht="45" hidden="1" x14ac:dyDescent="0.25">
      <c r="A406" s="1" t="s">
        <v>26</v>
      </c>
      <c r="B406" s="1" t="s">
        <v>1690</v>
      </c>
      <c r="C406" s="1" t="s">
        <v>28</v>
      </c>
      <c r="D406" s="5" t="s">
        <v>1708</v>
      </c>
      <c r="E406" s="1" t="s">
        <v>80</v>
      </c>
      <c r="F406" s="1" t="s">
        <v>310</v>
      </c>
      <c r="G406" s="5" t="s">
        <v>1709</v>
      </c>
      <c r="H406" s="5" t="s">
        <v>1015</v>
      </c>
      <c r="I406" s="1" t="s">
        <v>34</v>
      </c>
      <c r="J406" s="1" t="s">
        <v>64</v>
      </c>
      <c r="K406" s="5" t="s">
        <v>55</v>
      </c>
      <c r="L406" s="1">
        <v>15</v>
      </c>
      <c r="M406" s="1" t="s">
        <v>1710</v>
      </c>
      <c r="N406" s="2">
        <v>45078</v>
      </c>
      <c r="O406" s="3" t="s">
        <v>1711</v>
      </c>
      <c r="P406" s="4">
        <v>45114</v>
      </c>
      <c r="Q406" s="3">
        <f t="shared" si="6"/>
        <v>23</v>
      </c>
      <c r="R406" s="3">
        <f>NETWORKDAYS(N406,P406,AL406:AO406:AP406:AQ406:AR406:AS406:AT406:AU406:AV406:AW406:AX406:AY406)</f>
        <v>24</v>
      </c>
      <c r="S406" s="25" t="s">
        <v>139</v>
      </c>
      <c r="T406" s="1"/>
      <c r="U406" s="2">
        <v>45113</v>
      </c>
      <c r="V406" s="1" t="s">
        <v>40</v>
      </c>
      <c r="W406" s="1" t="s">
        <v>42</v>
      </c>
      <c r="X406" s="1" t="s">
        <v>42</v>
      </c>
      <c r="Y406" s="5" t="s">
        <v>1489</v>
      </c>
      <c r="AL406" s="10">
        <v>44935</v>
      </c>
      <c r="AM406" s="10">
        <v>45005</v>
      </c>
      <c r="AN406" s="10">
        <v>45022</v>
      </c>
      <c r="AO406" s="10">
        <v>45023</v>
      </c>
      <c r="AP406" s="10">
        <v>45047</v>
      </c>
      <c r="AQ406" s="10">
        <v>45068</v>
      </c>
      <c r="AR406" s="10">
        <v>45089</v>
      </c>
      <c r="AS406" s="10">
        <v>45096</v>
      </c>
      <c r="AT406" s="10">
        <v>45110</v>
      </c>
      <c r="AU406" s="10">
        <v>45127</v>
      </c>
      <c r="AV406" s="10">
        <v>45145</v>
      </c>
      <c r="AW406" s="10">
        <v>45159</v>
      </c>
      <c r="AX406" s="10">
        <v>45215</v>
      </c>
      <c r="AY406" s="10">
        <v>45236</v>
      </c>
    </row>
    <row r="407" spans="1:51" ht="45" hidden="1" x14ac:dyDescent="0.25">
      <c r="A407" s="1" t="s">
        <v>26</v>
      </c>
      <c r="B407" s="1" t="s">
        <v>1690</v>
      </c>
      <c r="C407" s="1" t="s">
        <v>196</v>
      </c>
      <c r="D407" s="5" t="s">
        <v>1712</v>
      </c>
      <c r="E407" s="1" t="s">
        <v>80</v>
      </c>
      <c r="F407" s="1" t="s">
        <v>75</v>
      </c>
      <c r="G407" s="5" t="s">
        <v>1713</v>
      </c>
      <c r="H407" s="5" t="s">
        <v>997</v>
      </c>
      <c r="I407" s="1" t="s">
        <v>34</v>
      </c>
      <c r="J407" s="1" t="s">
        <v>48</v>
      </c>
      <c r="K407" s="5" t="s">
        <v>108</v>
      </c>
      <c r="L407" s="1">
        <v>10</v>
      </c>
      <c r="M407" s="1" t="s">
        <v>1714</v>
      </c>
      <c r="N407" s="2">
        <v>45078</v>
      </c>
      <c r="O407" s="3">
        <v>20232110087951</v>
      </c>
      <c r="P407" s="4">
        <v>45098</v>
      </c>
      <c r="Q407" s="3">
        <f t="shared" si="6"/>
        <v>12</v>
      </c>
      <c r="R407" s="3">
        <f>NETWORKDAYS(N407,P407,AL407:AO407:AP407:AQ407:AR407:AS407:AT407:AU407:AV407:AW407:AX407:AY407)</f>
        <v>13</v>
      </c>
      <c r="S407" s="23" t="s">
        <v>38</v>
      </c>
      <c r="T407" s="1" t="s">
        <v>1715</v>
      </c>
      <c r="U407" s="2">
        <v>45098</v>
      </c>
      <c r="V407" s="1" t="s">
        <v>40</v>
      </c>
      <c r="W407" s="1" t="s">
        <v>41</v>
      </c>
      <c r="X407" s="1" t="s">
        <v>42</v>
      </c>
      <c r="Y407" s="1" t="s">
        <v>42</v>
      </c>
      <c r="AL407" s="10">
        <v>44935</v>
      </c>
      <c r="AM407" s="10">
        <v>45005</v>
      </c>
      <c r="AN407" s="10">
        <v>45022</v>
      </c>
      <c r="AO407" s="10">
        <v>45023</v>
      </c>
      <c r="AP407" s="10">
        <v>45047</v>
      </c>
      <c r="AQ407" s="10">
        <v>45068</v>
      </c>
      <c r="AR407" s="10">
        <v>45089</v>
      </c>
      <c r="AS407" s="10">
        <v>45096</v>
      </c>
      <c r="AT407" s="10">
        <v>45110</v>
      </c>
      <c r="AU407" s="10">
        <v>45127</v>
      </c>
      <c r="AV407" s="10">
        <v>45145</v>
      </c>
      <c r="AW407" s="10">
        <v>45159</v>
      </c>
      <c r="AX407" s="10">
        <v>45215</v>
      </c>
      <c r="AY407" s="10">
        <v>45236</v>
      </c>
    </row>
    <row r="408" spans="1:51" ht="45" hidden="1" x14ac:dyDescent="0.25">
      <c r="A408" s="1" t="s">
        <v>26</v>
      </c>
      <c r="B408" s="1" t="s">
        <v>1690</v>
      </c>
      <c r="C408" s="1" t="s">
        <v>446</v>
      </c>
      <c r="D408" s="5" t="s">
        <v>1716</v>
      </c>
      <c r="E408" s="1" t="s">
        <v>80</v>
      </c>
      <c r="F408" s="1" t="s">
        <v>31</v>
      </c>
      <c r="G408" s="5" t="s">
        <v>1717</v>
      </c>
      <c r="H408" s="5" t="s">
        <v>1294</v>
      </c>
      <c r="I408" s="1" t="s">
        <v>34</v>
      </c>
      <c r="J408" s="1" t="s">
        <v>48</v>
      </c>
      <c r="K408" s="5" t="s">
        <v>36</v>
      </c>
      <c r="L408" s="1">
        <v>30</v>
      </c>
      <c r="M408" s="1" t="s">
        <v>1718</v>
      </c>
      <c r="N408" s="2">
        <v>45078</v>
      </c>
      <c r="O408" s="3">
        <v>20232110087921</v>
      </c>
      <c r="P408" s="4">
        <v>45085</v>
      </c>
      <c r="Q408" s="3">
        <f t="shared" si="6"/>
        <v>5</v>
      </c>
      <c r="R408" s="3">
        <f>NETWORKDAYS(N408,P408,AL408:AO408:AP408:AQ408:AR408:AS408:AT408:AU408:AV408:AW408:AX408:AY408)</f>
        <v>6</v>
      </c>
      <c r="S408" s="24" t="s">
        <v>50</v>
      </c>
      <c r="T408" s="1" t="s">
        <v>1719</v>
      </c>
      <c r="U408" s="2">
        <v>45085</v>
      </c>
      <c r="V408" s="1" t="s">
        <v>40</v>
      </c>
      <c r="W408" s="1" t="s">
        <v>41</v>
      </c>
      <c r="X408" s="1" t="s">
        <v>42</v>
      </c>
      <c r="Y408" s="1" t="s">
        <v>42</v>
      </c>
      <c r="AL408" s="10">
        <v>44935</v>
      </c>
      <c r="AM408" s="10">
        <v>45005</v>
      </c>
      <c r="AN408" s="10">
        <v>45022</v>
      </c>
      <c r="AO408" s="10">
        <v>45023</v>
      </c>
      <c r="AP408" s="10">
        <v>45047</v>
      </c>
      <c r="AQ408" s="10">
        <v>45068</v>
      </c>
      <c r="AR408" s="10">
        <v>45089</v>
      </c>
      <c r="AS408" s="10">
        <v>45096</v>
      </c>
      <c r="AT408" s="10">
        <v>45110</v>
      </c>
      <c r="AU408" s="10">
        <v>45127</v>
      </c>
      <c r="AV408" s="10">
        <v>45145</v>
      </c>
      <c r="AW408" s="10">
        <v>45159</v>
      </c>
      <c r="AX408" s="10">
        <v>45215</v>
      </c>
      <c r="AY408" s="10">
        <v>45236</v>
      </c>
    </row>
    <row r="409" spans="1:51" ht="33.75" hidden="1" x14ac:dyDescent="0.25">
      <c r="A409" s="1" t="s">
        <v>26</v>
      </c>
      <c r="B409" s="1" t="s">
        <v>1690</v>
      </c>
      <c r="C409" s="1" t="s">
        <v>721</v>
      </c>
      <c r="D409" s="5" t="s">
        <v>1624</v>
      </c>
      <c r="E409" s="1" t="s">
        <v>53</v>
      </c>
      <c r="F409" s="1" t="s">
        <v>68</v>
      </c>
      <c r="G409" s="5" t="s">
        <v>1720</v>
      </c>
      <c r="H409" s="5" t="s">
        <v>1330</v>
      </c>
      <c r="I409" s="1" t="s">
        <v>207</v>
      </c>
      <c r="J409" s="1" t="s">
        <v>1268</v>
      </c>
      <c r="K409" s="5" t="s">
        <v>1269</v>
      </c>
      <c r="L409" s="1">
        <v>15</v>
      </c>
      <c r="M409" s="1" t="s">
        <v>1721</v>
      </c>
      <c r="N409" s="2">
        <v>45079</v>
      </c>
      <c r="O409" s="3" t="s">
        <v>1722</v>
      </c>
      <c r="P409" s="4">
        <v>45085</v>
      </c>
      <c r="Q409" s="3">
        <f t="shared" si="6"/>
        <v>4</v>
      </c>
      <c r="R409" s="3">
        <f>NETWORKDAYS(N409,P409,AL409:AO409:AP409:AQ409:AR409:AS409:AT409:AU409:AV409:AW409:AX409:AY409)</f>
        <v>5</v>
      </c>
      <c r="S409" s="24" t="s">
        <v>50</v>
      </c>
      <c r="T409" s="1" t="s">
        <v>1723</v>
      </c>
      <c r="U409" s="2" t="s">
        <v>42</v>
      </c>
      <c r="V409" s="1" t="s">
        <v>40</v>
      </c>
      <c r="W409" s="1" t="s">
        <v>42</v>
      </c>
      <c r="X409" s="1" t="s">
        <v>42</v>
      </c>
      <c r="Y409" s="20" t="s">
        <v>1724</v>
      </c>
      <c r="AL409" s="10">
        <v>44935</v>
      </c>
      <c r="AM409" s="10">
        <v>45005</v>
      </c>
      <c r="AN409" s="10">
        <v>45022</v>
      </c>
      <c r="AO409" s="10">
        <v>45023</v>
      </c>
      <c r="AP409" s="10">
        <v>45047</v>
      </c>
      <c r="AQ409" s="10">
        <v>45068</v>
      </c>
      <c r="AR409" s="10">
        <v>45089</v>
      </c>
      <c r="AS409" s="10">
        <v>45096</v>
      </c>
      <c r="AT409" s="10">
        <v>45110</v>
      </c>
      <c r="AU409" s="10">
        <v>45127</v>
      </c>
      <c r="AV409" s="10">
        <v>45145</v>
      </c>
      <c r="AW409" s="10">
        <v>45159</v>
      </c>
      <c r="AX409" s="10">
        <v>45215</v>
      </c>
      <c r="AY409" s="10">
        <v>45236</v>
      </c>
    </row>
    <row r="410" spans="1:51" ht="45" hidden="1" x14ac:dyDescent="0.25">
      <c r="A410" s="1" t="s">
        <v>26</v>
      </c>
      <c r="B410" s="1" t="s">
        <v>1690</v>
      </c>
      <c r="C410" s="1" t="s">
        <v>60</v>
      </c>
      <c r="D410" s="5" t="s">
        <v>146</v>
      </c>
      <c r="E410" s="1" t="s">
        <v>269</v>
      </c>
      <c r="F410" s="1" t="s">
        <v>310</v>
      </c>
      <c r="G410" s="5" t="s">
        <v>1725</v>
      </c>
      <c r="H410" s="5" t="s">
        <v>1726</v>
      </c>
      <c r="I410" s="1" t="s">
        <v>34</v>
      </c>
      <c r="J410" s="1" t="s">
        <v>64</v>
      </c>
      <c r="K410" s="5" t="s">
        <v>82</v>
      </c>
      <c r="L410" s="1">
        <v>15</v>
      </c>
      <c r="M410" s="1" t="s">
        <v>1727</v>
      </c>
      <c r="N410" s="2">
        <v>45079</v>
      </c>
      <c r="O410" s="3">
        <v>20232110088511</v>
      </c>
      <c r="P410" s="4">
        <v>45085</v>
      </c>
      <c r="Q410" s="3">
        <f t="shared" si="6"/>
        <v>4</v>
      </c>
      <c r="R410" s="3">
        <f>NETWORKDAYS(N410,P410,AL410:AO410:AP410:AQ410:AR410:AS410:AT410:AU410:AV410:AW410:AX410:AY410)</f>
        <v>5</v>
      </c>
      <c r="S410" s="24" t="s">
        <v>50</v>
      </c>
      <c r="T410" s="1" t="s">
        <v>1728</v>
      </c>
      <c r="U410" s="2" t="s">
        <v>42</v>
      </c>
      <c r="V410" s="1" t="s">
        <v>58</v>
      </c>
      <c r="W410" s="1" t="s">
        <v>41</v>
      </c>
      <c r="X410" s="1" t="s">
        <v>42</v>
      </c>
      <c r="Y410" s="1" t="s">
        <v>1292</v>
      </c>
      <c r="AL410" s="10">
        <v>44935</v>
      </c>
      <c r="AM410" s="10">
        <v>45005</v>
      </c>
      <c r="AN410" s="10">
        <v>45022</v>
      </c>
      <c r="AO410" s="10">
        <v>45023</v>
      </c>
      <c r="AP410" s="10">
        <v>45047</v>
      </c>
      <c r="AQ410" s="10">
        <v>45068</v>
      </c>
      <c r="AR410" s="10">
        <v>45089</v>
      </c>
      <c r="AS410" s="10">
        <v>45096</v>
      </c>
      <c r="AT410" s="10">
        <v>45110</v>
      </c>
      <c r="AU410" s="10">
        <v>45127</v>
      </c>
      <c r="AV410" s="10">
        <v>45145</v>
      </c>
      <c r="AW410" s="10">
        <v>45159</v>
      </c>
      <c r="AX410" s="10">
        <v>45215</v>
      </c>
      <c r="AY410" s="10">
        <v>45236</v>
      </c>
    </row>
    <row r="411" spans="1:51" ht="45" hidden="1" x14ac:dyDescent="0.25">
      <c r="A411" s="1" t="s">
        <v>26</v>
      </c>
      <c r="B411" s="1" t="s">
        <v>1690</v>
      </c>
      <c r="C411" s="1" t="s">
        <v>126</v>
      </c>
      <c r="D411" s="5" t="s">
        <v>1729</v>
      </c>
      <c r="E411" s="1" t="s">
        <v>80</v>
      </c>
      <c r="F411" s="1" t="s">
        <v>114</v>
      </c>
      <c r="G411" s="5" t="s">
        <v>1730</v>
      </c>
      <c r="H411" s="5" t="s">
        <v>602</v>
      </c>
      <c r="I411" s="1" t="s">
        <v>34</v>
      </c>
      <c r="J411" s="1" t="s">
        <v>35</v>
      </c>
      <c r="K411" s="5" t="s">
        <v>82</v>
      </c>
      <c r="L411" s="1">
        <v>15</v>
      </c>
      <c r="M411" s="1" t="s">
        <v>1731</v>
      </c>
      <c r="N411" s="2">
        <v>45079</v>
      </c>
      <c r="O411" s="3"/>
      <c r="P411" s="4">
        <v>45118</v>
      </c>
      <c r="Q411" s="3">
        <f t="shared" si="6"/>
        <v>24</v>
      </c>
      <c r="R411" s="3">
        <f>NETWORKDAYS(N411,P411,AL411:AO411:AP411:AQ411:AR411:AS411:AT411:AU411:AV411:AW411:AX411:AY411)</f>
        <v>25</v>
      </c>
      <c r="S411" s="25" t="s">
        <v>139</v>
      </c>
      <c r="T411" s="1"/>
      <c r="U411" s="2"/>
      <c r="V411" s="1"/>
      <c r="W411" s="1"/>
      <c r="X411" s="1"/>
      <c r="Y411" s="1"/>
      <c r="AL411" s="10">
        <v>44935</v>
      </c>
      <c r="AM411" s="10">
        <v>45005</v>
      </c>
      <c r="AN411" s="10">
        <v>45022</v>
      </c>
      <c r="AO411" s="10">
        <v>45023</v>
      </c>
      <c r="AP411" s="10">
        <v>45047</v>
      </c>
      <c r="AQ411" s="10">
        <v>45068</v>
      </c>
      <c r="AR411" s="10">
        <v>45089</v>
      </c>
      <c r="AS411" s="10">
        <v>45096</v>
      </c>
      <c r="AT411" s="10">
        <v>45110</v>
      </c>
      <c r="AU411" s="10">
        <v>45127</v>
      </c>
      <c r="AV411" s="10">
        <v>45145</v>
      </c>
      <c r="AW411" s="10">
        <v>45159</v>
      </c>
      <c r="AX411" s="10">
        <v>45215</v>
      </c>
      <c r="AY411" s="10">
        <v>45236</v>
      </c>
    </row>
    <row r="412" spans="1:51" ht="45" hidden="1" x14ac:dyDescent="0.25">
      <c r="A412" s="1" t="s">
        <v>26</v>
      </c>
      <c r="B412" s="1" t="s">
        <v>1690</v>
      </c>
      <c r="C412" s="1" t="s">
        <v>126</v>
      </c>
      <c r="D412" s="5" t="s">
        <v>1732</v>
      </c>
      <c r="E412" s="1" t="s">
        <v>269</v>
      </c>
      <c r="F412" s="1" t="s">
        <v>31</v>
      </c>
      <c r="G412" s="5" t="s">
        <v>1733</v>
      </c>
      <c r="H412" s="5" t="s">
        <v>1294</v>
      </c>
      <c r="I412" s="1" t="s">
        <v>34</v>
      </c>
      <c r="J412" s="1" t="s">
        <v>48</v>
      </c>
      <c r="K412" s="5" t="s">
        <v>82</v>
      </c>
      <c r="L412" s="1">
        <v>15</v>
      </c>
      <c r="M412" s="1" t="s">
        <v>1734</v>
      </c>
      <c r="N412" s="2">
        <v>45079</v>
      </c>
      <c r="O412" s="3">
        <v>20232110089591</v>
      </c>
      <c r="P412" s="4">
        <v>45098</v>
      </c>
      <c r="Q412" s="3">
        <f t="shared" si="6"/>
        <v>11</v>
      </c>
      <c r="R412" s="3">
        <f>NETWORKDAYS(N412,P412,AL412:AO412:AP412:AQ412:AR412:AS412:AT412:AU412:AV412:AW412:AX412:AY412)</f>
        <v>12</v>
      </c>
      <c r="S412" s="24" t="s">
        <v>50</v>
      </c>
      <c r="T412" s="1" t="s">
        <v>1735</v>
      </c>
      <c r="U412" s="2">
        <v>45098</v>
      </c>
      <c r="V412" s="1" t="s">
        <v>40</v>
      </c>
      <c r="W412" s="1" t="s">
        <v>41</v>
      </c>
      <c r="X412" s="1" t="s">
        <v>42</v>
      </c>
      <c r="Y412" s="1" t="s">
        <v>42</v>
      </c>
      <c r="AL412" s="10">
        <v>44935</v>
      </c>
      <c r="AM412" s="10">
        <v>45005</v>
      </c>
      <c r="AN412" s="10">
        <v>45022</v>
      </c>
      <c r="AO412" s="10">
        <v>45023</v>
      </c>
      <c r="AP412" s="10">
        <v>45047</v>
      </c>
      <c r="AQ412" s="10">
        <v>45068</v>
      </c>
      <c r="AR412" s="10">
        <v>45089</v>
      </c>
      <c r="AS412" s="10">
        <v>45096</v>
      </c>
      <c r="AT412" s="10">
        <v>45110</v>
      </c>
      <c r="AU412" s="10">
        <v>45127</v>
      </c>
      <c r="AV412" s="10">
        <v>45145</v>
      </c>
      <c r="AW412" s="10">
        <v>45159</v>
      </c>
      <c r="AX412" s="10">
        <v>45215</v>
      </c>
      <c r="AY412" s="10">
        <v>45236</v>
      </c>
    </row>
    <row r="413" spans="1:51" ht="45" hidden="1" x14ac:dyDescent="0.25">
      <c r="A413" s="1" t="s">
        <v>26</v>
      </c>
      <c r="B413" s="1" t="s">
        <v>1690</v>
      </c>
      <c r="C413" s="1" t="s">
        <v>73</v>
      </c>
      <c r="D413" s="5" t="s">
        <v>1736</v>
      </c>
      <c r="E413" s="1" t="s">
        <v>80</v>
      </c>
      <c r="F413" s="1" t="s">
        <v>75</v>
      </c>
      <c r="G413" s="5" t="s">
        <v>1737</v>
      </c>
      <c r="H413" s="5" t="s">
        <v>997</v>
      </c>
      <c r="I413" s="1" t="s">
        <v>34</v>
      </c>
      <c r="J413" s="1" t="s">
        <v>48</v>
      </c>
      <c r="K413" s="5" t="s">
        <v>82</v>
      </c>
      <c r="L413" s="1">
        <v>15</v>
      </c>
      <c r="M413" s="1" t="s">
        <v>1738</v>
      </c>
      <c r="N413" s="2">
        <v>45082</v>
      </c>
      <c r="O413" s="3">
        <v>20232110088811</v>
      </c>
      <c r="P413" s="4">
        <v>45098</v>
      </c>
      <c r="Q413" s="3">
        <f t="shared" si="6"/>
        <v>10</v>
      </c>
      <c r="R413" s="3">
        <f>NETWORKDAYS(N413,P413,AL413:AO413:AP413:AQ413:AR413:AS413:AT413:AU413:AV413:AW413:AX413:AY413)</f>
        <v>11</v>
      </c>
      <c r="S413" s="24" t="s">
        <v>50</v>
      </c>
      <c r="T413" s="1" t="s">
        <v>1739</v>
      </c>
      <c r="U413" s="2">
        <v>45098</v>
      </c>
      <c r="V413" s="1" t="s">
        <v>40</v>
      </c>
      <c r="W413" s="1" t="s">
        <v>41</v>
      </c>
      <c r="X413" s="1" t="s">
        <v>42</v>
      </c>
      <c r="Y413" s="1" t="s">
        <v>42</v>
      </c>
      <c r="AL413" s="10">
        <v>44935</v>
      </c>
      <c r="AM413" s="10">
        <v>45005</v>
      </c>
      <c r="AN413" s="10">
        <v>45022</v>
      </c>
      <c r="AO413" s="10">
        <v>45023</v>
      </c>
      <c r="AP413" s="10">
        <v>45047</v>
      </c>
      <c r="AQ413" s="10">
        <v>45068</v>
      </c>
      <c r="AR413" s="10">
        <v>45089</v>
      </c>
      <c r="AS413" s="10">
        <v>45096</v>
      </c>
      <c r="AT413" s="10">
        <v>45110</v>
      </c>
      <c r="AU413" s="10">
        <v>45127</v>
      </c>
      <c r="AV413" s="10">
        <v>45145</v>
      </c>
      <c r="AW413" s="10">
        <v>45159</v>
      </c>
      <c r="AX413" s="10">
        <v>45215</v>
      </c>
      <c r="AY413" s="10">
        <v>45236</v>
      </c>
    </row>
    <row r="414" spans="1:51" ht="45" hidden="1" x14ac:dyDescent="0.25">
      <c r="A414" s="1" t="s">
        <v>26</v>
      </c>
      <c r="B414" s="1" t="s">
        <v>1690</v>
      </c>
      <c r="C414" s="1" t="s">
        <v>126</v>
      </c>
      <c r="D414" s="5" t="s">
        <v>1740</v>
      </c>
      <c r="E414" s="1" t="s">
        <v>53</v>
      </c>
      <c r="F414" s="1" t="s">
        <v>310</v>
      </c>
      <c r="G414" s="5" t="s">
        <v>1741</v>
      </c>
      <c r="H414" s="5" t="s">
        <v>1726</v>
      </c>
      <c r="I414" s="1" t="s">
        <v>34</v>
      </c>
      <c r="J414" s="1" t="s">
        <v>64</v>
      </c>
      <c r="K414" s="5" t="s">
        <v>36</v>
      </c>
      <c r="L414" s="1">
        <v>30</v>
      </c>
      <c r="M414" s="1" t="s">
        <v>1742</v>
      </c>
      <c r="N414" s="2">
        <v>45082</v>
      </c>
      <c r="O414" s="3">
        <v>20232110089121</v>
      </c>
      <c r="P414" s="4">
        <v>45092</v>
      </c>
      <c r="Q414" s="3">
        <f t="shared" si="6"/>
        <v>7</v>
      </c>
      <c r="R414" s="3">
        <f>NETWORKDAYS(N414,P414,AL414:AO414:AP414:AQ414:AR414:AS414:AT414:AU414:AV414:AW414:AX414:AY414)</f>
        <v>8</v>
      </c>
      <c r="S414" s="24" t="s">
        <v>50</v>
      </c>
      <c r="T414" s="1" t="s">
        <v>1743</v>
      </c>
      <c r="U414" s="2" t="s">
        <v>42</v>
      </c>
      <c r="V414" s="1" t="s">
        <v>58</v>
      </c>
      <c r="W414" s="1" t="s">
        <v>41</v>
      </c>
      <c r="X414" s="1" t="s">
        <v>42</v>
      </c>
      <c r="Y414" s="1" t="s">
        <v>1292</v>
      </c>
      <c r="AL414" s="10">
        <v>44935</v>
      </c>
      <c r="AM414" s="10">
        <v>45005</v>
      </c>
      <c r="AN414" s="10">
        <v>45022</v>
      </c>
      <c r="AO414" s="10">
        <v>45023</v>
      </c>
      <c r="AP414" s="10">
        <v>45047</v>
      </c>
      <c r="AQ414" s="10">
        <v>45068</v>
      </c>
      <c r="AR414" s="10">
        <v>45089</v>
      </c>
      <c r="AS414" s="10">
        <v>45096</v>
      </c>
      <c r="AT414" s="10">
        <v>45110</v>
      </c>
      <c r="AU414" s="10">
        <v>45127</v>
      </c>
      <c r="AV414" s="10">
        <v>45145</v>
      </c>
      <c r="AW414" s="10">
        <v>45159</v>
      </c>
      <c r="AX414" s="10">
        <v>45215</v>
      </c>
      <c r="AY414" s="10">
        <v>45236</v>
      </c>
    </row>
    <row r="415" spans="1:51" ht="45" hidden="1" x14ac:dyDescent="0.25">
      <c r="A415" s="1" t="s">
        <v>26</v>
      </c>
      <c r="B415" s="1" t="s">
        <v>1690</v>
      </c>
      <c r="C415" s="1" t="s">
        <v>164</v>
      </c>
      <c r="D415" s="5" t="s">
        <v>1744</v>
      </c>
      <c r="E415" s="1" t="s">
        <v>80</v>
      </c>
      <c r="F415" s="1" t="s">
        <v>310</v>
      </c>
      <c r="G415" s="5" t="s">
        <v>1745</v>
      </c>
      <c r="H415" s="5" t="s">
        <v>1726</v>
      </c>
      <c r="I415" s="1" t="s">
        <v>34</v>
      </c>
      <c r="J415" s="1" t="s">
        <v>64</v>
      </c>
      <c r="K415" s="5" t="s">
        <v>92</v>
      </c>
      <c r="L415" s="1">
        <v>10</v>
      </c>
      <c r="M415" s="1" t="s">
        <v>1746</v>
      </c>
      <c r="N415" s="2">
        <v>45082</v>
      </c>
      <c r="O415" s="3">
        <v>20232110088191</v>
      </c>
      <c r="P415" s="4">
        <v>45085</v>
      </c>
      <c r="Q415" s="3">
        <f t="shared" si="6"/>
        <v>3</v>
      </c>
      <c r="R415" s="3">
        <f>NETWORKDAYS(N415,P415,AL415:AO415:AP415:AQ415:AR415:AS415:AT415:AU415:AV415:AW415:AX415:AY415)</f>
        <v>4</v>
      </c>
      <c r="S415" s="24" t="s">
        <v>50</v>
      </c>
      <c r="T415" s="1" t="s">
        <v>1747</v>
      </c>
      <c r="U415" s="2" t="s">
        <v>42</v>
      </c>
      <c r="V415" s="1" t="s">
        <v>58</v>
      </c>
      <c r="W415" s="1" t="s">
        <v>41</v>
      </c>
      <c r="X415" s="1" t="s">
        <v>42</v>
      </c>
      <c r="Y415" s="1" t="s">
        <v>1292</v>
      </c>
      <c r="AL415" s="10">
        <v>44935</v>
      </c>
      <c r="AM415" s="10">
        <v>45005</v>
      </c>
      <c r="AN415" s="10">
        <v>45022</v>
      </c>
      <c r="AO415" s="10">
        <v>45023</v>
      </c>
      <c r="AP415" s="10">
        <v>45047</v>
      </c>
      <c r="AQ415" s="10">
        <v>45068</v>
      </c>
      <c r="AR415" s="10">
        <v>45089</v>
      </c>
      <c r="AS415" s="10">
        <v>45096</v>
      </c>
      <c r="AT415" s="10">
        <v>45110</v>
      </c>
      <c r="AU415" s="10">
        <v>45127</v>
      </c>
      <c r="AV415" s="10">
        <v>45145</v>
      </c>
      <c r="AW415" s="10">
        <v>45159</v>
      </c>
      <c r="AX415" s="10">
        <v>45215</v>
      </c>
      <c r="AY415" s="10">
        <v>45236</v>
      </c>
    </row>
    <row r="416" spans="1:51" ht="45" hidden="1" x14ac:dyDescent="0.25">
      <c r="A416" s="1" t="s">
        <v>26</v>
      </c>
      <c r="B416" s="1" t="s">
        <v>1690</v>
      </c>
      <c r="C416" s="1" t="s">
        <v>85</v>
      </c>
      <c r="D416" s="5" t="s">
        <v>1748</v>
      </c>
      <c r="E416" s="1" t="s">
        <v>87</v>
      </c>
      <c r="F416" s="1" t="s">
        <v>114</v>
      </c>
      <c r="G416" s="5" t="s">
        <v>1749</v>
      </c>
      <c r="H416" s="5" t="s">
        <v>602</v>
      </c>
      <c r="I416" s="1" t="s">
        <v>34</v>
      </c>
      <c r="J416" s="1" t="s">
        <v>35</v>
      </c>
      <c r="K416" s="5" t="s">
        <v>82</v>
      </c>
      <c r="L416" s="1">
        <v>15</v>
      </c>
      <c r="M416" s="1" t="s">
        <v>1750</v>
      </c>
      <c r="N416" s="2">
        <v>45082</v>
      </c>
      <c r="O416" s="3"/>
      <c r="P416" s="4">
        <v>45118</v>
      </c>
      <c r="Q416" s="3">
        <f t="shared" si="6"/>
        <v>23</v>
      </c>
      <c r="R416" s="3">
        <f>NETWORKDAYS(N416,P416,AL416:AO416:AP416:AQ416:AR416:AS416:AT416:AU416:AV416:AW416:AX416:AY416)</f>
        <v>24</v>
      </c>
      <c r="S416" s="25" t="s">
        <v>139</v>
      </c>
      <c r="T416" s="1"/>
      <c r="U416" s="2"/>
      <c r="V416" s="1"/>
      <c r="W416" s="1"/>
      <c r="X416" s="1"/>
      <c r="Y416" s="1"/>
      <c r="AL416" s="10">
        <v>44935</v>
      </c>
      <c r="AM416" s="10">
        <v>45005</v>
      </c>
      <c r="AN416" s="10">
        <v>45022</v>
      </c>
      <c r="AO416" s="10">
        <v>45023</v>
      </c>
      <c r="AP416" s="10">
        <v>45047</v>
      </c>
      <c r="AQ416" s="10">
        <v>45068</v>
      </c>
      <c r="AR416" s="10">
        <v>45089</v>
      </c>
      <c r="AS416" s="10">
        <v>45096</v>
      </c>
      <c r="AT416" s="10">
        <v>45110</v>
      </c>
      <c r="AU416" s="10">
        <v>45127</v>
      </c>
      <c r="AV416" s="10">
        <v>45145</v>
      </c>
      <c r="AW416" s="10">
        <v>45159</v>
      </c>
      <c r="AX416" s="10">
        <v>45215</v>
      </c>
      <c r="AY416" s="10">
        <v>45236</v>
      </c>
    </row>
    <row r="417" spans="1:51" ht="45" hidden="1" x14ac:dyDescent="0.25">
      <c r="A417" s="1" t="s">
        <v>26</v>
      </c>
      <c r="B417" s="1" t="s">
        <v>1690</v>
      </c>
      <c r="C417" s="1" t="s">
        <v>85</v>
      </c>
      <c r="D417" s="5" t="s">
        <v>1751</v>
      </c>
      <c r="E417" s="1" t="s">
        <v>53</v>
      </c>
      <c r="F417" s="1" t="s">
        <v>622</v>
      </c>
      <c r="G417" s="5" t="s">
        <v>1752</v>
      </c>
      <c r="H417" s="5" t="s">
        <v>1753</v>
      </c>
      <c r="I417" s="1" t="s">
        <v>34</v>
      </c>
      <c r="J417" s="1" t="s">
        <v>129</v>
      </c>
      <c r="K417" s="5" t="s">
        <v>55</v>
      </c>
      <c r="L417" s="1">
        <v>15</v>
      </c>
      <c r="M417" s="1" t="s">
        <v>1754</v>
      </c>
      <c r="N417" s="2">
        <v>45082</v>
      </c>
      <c r="O417" s="3" t="s">
        <v>42</v>
      </c>
      <c r="P417" s="4">
        <v>45084</v>
      </c>
      <c r="Q417" s="3">
        <f t="shared" si="6"/>
        <v>2</v>
      </c>
      <c r="R417" s="3">
        <f>NETWORKDAYS(N417,P417,AL417:AO417:AP417:AQ417:AR417:AS417:AT417:AU417:AV417:AW417:AX417:AY417)</f>
        <v>3</v>
      </c>
      <c r="S417" s="24" t="s">
        <v>50</v>
      </c>
      <c r="T417" s="1" t="s">
        <v>1755</v>
      </c>
      <c r="U417" s="2" t="s">
        <v>42</v>
      </c>
      <c r="V417" s="1" t="s">
        <v>42</v>
      </c>
      <c r="W417" s="1" t="s">
        <v>41</v>
      </c>
      <c r="X417" s="1" t="s">
        <v>42</v>
      </c>
      <c r="Y417" s="1" t="s">
        <v>929</v>
      </c>
      <c r="AL417" s="10">
        <v>44935</v>
      </c>
      <c r="AM417" s="10">
        <v>45005</v>
      </c>
      <c r="AN417" s="10">
        <v>45022</v>
      </c>
      <c r="AO417" s="10">
        <v>45023</v>
      </c>
      <c r="AP417" s="10">
        <v>45047</v>
      </c>
      <c r="AQ417" s="10">
        <v>45068</v>
      </c>
      <c r="AR417" s="10">
        <v>45089</v>
      </c>
      <c r="AS417" s="10">
        <v>45096</v>
      </c>
      <c r="AT417" s="10">
        <v>45110</v>
      </c>
      <c r="AU417" s="10">
        <v>45127</v>
      </c>
      <c r="AV417" s="10">
        <v>45145</v>
      </c>
      <c r="AW417" s="10">
        <v>45159</v>
      </c>
      <c r="AX417" s="10">
        <v>45215</v>
      </c>
      <c r="AY417" s="10">
        <v>45236</v>
      </c>
    </row>
    <row r="418" spans="1:51" ht="45" hidden="1" x14ac:dyDescent="0.25">
      <c r="A418" s="1" t="s">
        <v>26</v>
      </c>
      <c r="B418" s="1" t="s">
        <v>1690</v>
      </c>
      <c r="C418" s="1" t="s">
        <v>196</v>
      </c>
      <c r="D418" s="5" t="s">
        <v>197</v>
      </c>
      <c r="E418" s="1" t="s">
        <v>269</v>
      </c>
      <c r="F418" s="1" t="s">
        <v>31</v>
      </c>
      <c r="G418" s="5" t="s">
        <v>1756</v>
      </c>
      <c r="H418" s="5" t="s">
        <v>1294</v>
      </c>
      <c r="I418" s="1" t="s">
        <v>34</v>
      </c>
      <c r="J418" s="1" t="s">
        <v>48</v>
      </c>
      <c r="K418" s="5" t="s">
        <v>82</v>
      </c>
      <c r="L418" s="1">
        <v>15</v>
      </c>
      <c r="M418" s="1" t="s">
        <v>1757</v>
      </c>
      <c r="N418" s="2">
        <v>45083</v>
      </c>
      <c r="O418" s="3">
        <v>20232110089601</v>
      </c>
      <c r="P418" s="4">
        <v>45098</v>
      </c>
      <c r="Q418" s="3">
        <f t="shared" si="6"/>
        <v>9</v>
      </c>
      <c r="R418" s="3">
        <f>NETWORKDAYS(N418,P418,AL418:AO418:AP418:AQ418:AR418:AS418:AT418:AU418:AV418:AW418:AX418:AY418)</f>
        <v>10</v>
      </c>
      <c r="S418" s="24" t="s">
        <v>50</v>
      </c>
      <c r="T418" s="1" t="s">
        <v>1758</v>
      </c>
      <c r="U418" s="2">
        <v>45098</v>
      </c>
      <c r="V418" s="1" t="s">
        <v>40</v>
      </c>
      <c r="W418" s="1" t="s">
        <v>41</v>
      </c>
      <c r="X418" s="1" t="s">
        <v>42</v>
      </c>
      <c r="Y418" s="1" t="s">
        <v>42</v>
      </c>
      <c r="AL418" s="10">
        <v>44935</v>
      </c>
      <c r="AM418" s="10">
        <v>45005</v>
      </c>
      <c r="AN418" s="10">
        <v>45022</v>
      </c>
      <c r="AO418" s="10">
        <v>45023</v>
      </c>
      <c r="AP418" s="10">
        <v>45047</v>
      </c>
      <c r="AQ418" s="10">
        <v>45068</v>
      </c>
      <c r="AR418" s="10">
        <v>45089</v>
      </c>
      <c r="AS418" s="10">
        <v>45096</v>
      </c>
      <c r="AT418" s="10">
        <v>45110</v>
      </c>
      <c r="AU418" s="10">
        <v>45127</v>
      </c>
      <c r="AV418" s="10">
        <v>45145</v>
      </c>
      <c r="AW418" s="10">
        <v>45159</v>
      </c>
      <c r="AX418" s="10">
        <v>45215</v>
      </c>
      <c r="AY418" s="10">
        <v>45236</v>
      </c>
    </row>
    <row r="419" spans="1:51" ht="56.25" hidden="1" x14ac:dyDescent="0.25">
      <c r="A419" s="1" t="s">
        <v>26</v>
      </c>
      <c r="B419" s="1" t="s">
        <v>1690</v>
      </c>
      <c r="C419" s="1" t="s">
        <v>126</v>
      </c>
      <c r="D419" s="5" t="s">
        <v>1759</v>
      </c>
      <c r="E419" s="1" t="s">
        <v>53</v>
      </c>
      <c r="F419" s="1" t="s">
        <v>31</v>
      </c>
      <c r="G419" s="5" t="s">
        <v>1760</v>
      </c>
      <c r="H419" s="5" t="s">
        <v>997</v>
      </c>
      <c r="I419" s="1" t="s">
        <v>34</v>
      </c>
      <c r="J419" s="1" t="s">
        <v>48</v>
      </c>
      <c r="K419" s="5" t="s">
        <v>55</v>
      </c>
      <c r="L419" s="1">
        <v>15</v>
      </c>
      <c r="M419" s="1" t="s">
        <v>1761</v>
      </c>
      <c r="N419" s="2">
        <v>45083</v>
      </c>
      <c r="O419" s="3">
        <v>20232110089301</v>
      </c>
      <c r="P419" s="4">
        <v>45098</v>
      </c>
      <c r="Q419" s="3">
        <f t="shared" si="6"/>
        <v>9</v>
      </c>
      <c r="R419" s="3">
        <f>NETWORKDAYS(N419,P419,AL419:AO419:AP419:AQ419:AR419:AS419:AT419:AU419:AV419:AW419:AX419:AY419)</f>
        <v>10</v>
      </c>
      <c r="S419" s="24" t="s">
        <v>50</v>
      </c>
      <c r="T419" s="1" t="s">
        <v>1762</v>
      </c>
      <c r="U419" s="2">
        <v>45098</v>
      </c>
      <c r="V419" s="1" t="s">
        <v>40</v>
      </c>
      <c r="W419" s="1" t="s">
        <v>41</v>
      </c>
      <c r="X419" s="1" t="s">
        <v>42</v>
      </c>
      <c r="Y419" s="1" t="s">
        <v>42</v>
      </c>
      <c r="AL419" s="10">
        <v>44935</v>
      </c>
      <c r="AM419" s="10">
        <v>45005</v>
      </c>
      <c r="AN419" s="10">
        <v>45022</v>
      </c>
      <c r="AO419" s="10">
        <v>45023</v>
      </c>
      <c r="AP419" s="10">
        <v>45047</v>
      </c>
      <c r="AQ419" s="10">
        <v>45068</v>
      </c>
      <c r="AR419" s="10">
        <v>45089</v>
      </c>
      <c r="AS419" s="10">
        <v>45096</v>
      </c>
      <c r="AT419" s="10">
        <v>45110</v>
      </c>
      <c r="AU419" s="10">
        <v>45127</v>
      </c>
      <c r="AV419" s="10">
        <v>45145</v>
      </c>
      <c r="AW419" s="10">
        <v>45159</v>
      </c>
      <c r="AX419" s="10">
        <v>45215</v>
      </c>
      <c r="AY419" s="10">
        <v>45236</v>
      </c>
    </row>
    <row r="420" spans="1:51" ht="45" hidden="1" x14ac:dyDescent="0.25">
      <c r="A420" s="1" t="s">
        <v>26</v>
      </c>
      <c r="B420" s="1" t="s">
        <v>1690</v>
      </c>
      <c r="C420" s="1" t="s">
        <v>1376</v>
      </c>
      <c r="D420" s="5" t="s">
        <v>1763</v>
      </c>
      <c r="E420" s="1" t="s">
        <v>53</v>
      </c>
      <c r="F420" s="1" t="s">
        <v>310</v>
      </c>
      <c r="G420" s="5" t="s">
        <v>1764</v>
      </c>
      <c r="H420" s="5" t="s">
        <v>1726</v>
      </c>
      <c r="I420" s="1" t="s">
        <v>34</v>
      </c>
      <c r="J420" s="1" t="s">
        <v>64</v>
      </c>
      <c r="K420" s="5" t="s">
        <v>82</v>
      </c>
      <c r="L420" s="1">
        <v>15</v>
      </c>
      <c r="M420" s="1" t="s">
        <v>1765</v>
      </c>
      <c r="N420" s="2">
        <v>45083</v>
      </c>
      <c r="O420" s="3">
        <v>20232110090281</v>
      </c>
      <c r="P420" s="4">
        <v>45112</v>
      </c>
      <c r="Q420" s="3">
        <f t="shared" si="6"/>
        <v>18</v>
      </c>
      <c r="R420" s="3">
        <f>NETWORKDAYS(N420,P420,AL420:AO420:AP420:AQ420:AR420:AS420:AT420:AU420:AV420:AW420:AX420:AY420)</f>
        <v>19</v>
      </c>
      <c r="S420" s="23" t="s">
        <v>38</v>
      </c>
      <c r="T420" s="1" t="s">
        <v>1766</v>
      </c>
      <c r="U420" s="2" t="s">
        <v>42</v>
      </c>
      <c r="V420" s="1" t="s">
        <v>58</v>
      </c>
      <c r="W420" s="1" t="s">
        <v>41</v>
      </c>
      <c r="X420" s="1" t="s">
        <v>42</v>
      </c>
      <c r="Y420" s="1" t="s">
        <v>42</v>
      </c>
      <c r="AL420" s="10">
        <v>44935</v>
      </c>
      <c r="AM420" s="10">
        <v>45005</v>
      </c>
      <c r="AN420" s="10">
        <v>45022</v>
      </c>
      <c r="AO420" s="10">
        <v>45023</v>
      </c>
      <c r="AP420" s="10">
        <v>45047</v>
      </c>
      <c r="AQ420" s="10">
        <v>45068</v>
      </c>
      <c r="AR420" s="10">
        <v>45089</v>
      </c>
      <c r="AS420" s="10">
        <v>45096</v>
      </c>
      <c r="AT420" s="10">
        <v>45110</v>
      </c>
      <c r="AU420" s="10">
        <v>45127</v>
      </c>
      <c r="AV420" s="10">
        <v>45145</v>
      </c>
      <c r="AW420" s="10">
        <v>45159</v>
      </c>
      <c r="AX420" s="10">
        <v>45215</v>
      </c>
      <c r="AY420" s="10">
        <v>45236</v>
      </c>
    </row>
    <row r="421" spans="1:51" ht="45" hidden="1" x14ac:dyDescent="0.25">
      <c r="A421" s="1" t="s">
        <v>26</v>
      </c>
      <c r="B421" s="1" t="s">
        <v>1690</v>
      </c>
      <c r="C421" s="1" t="s">
        <v>217</v>
      </c>
      <c r="D421" s="5" t="s">
        <v>1767</v>
      </c>
      <c r="E421" s="1" t="s">
        <v>213</v>
      </c>
      <c r="F421" s="1" t="s">
        <v>310</v>
      </c>
      <c r="G421" s="5" t="s">
        <v>1768</v>
      </c>
      <c r="H421" s="5" t="s">
        <v>1015</v>
      </c>
      <c r="I421" s="1" t="s">
        <v>34</v>
      </c>
      <c r="J421" s="1" t="s">
        <v>64</v>
      </c>
      <c r="K421" s="5" t="s">
        <v>82</v>
      </c>
      <c r="L421" s="1">
        <v>15</v>
      </c>
      <c r="M421" s="1" t="s">
        <v>1769</v>
      </c>
      <c r="N421" s="2">
        <v>45083</v>
      </c>
      <c r="O421" s="3">
        <v>20232150090381</v>
      </c>
      <c r="P421" s="4">
        <v>45118</v>
      </c>
      <c r="Q421" s="3">
        <f t="shared" si="6"/>
        <v>22</v>
      </c>
      <c r="R421" s="3">
        <f>NETWORKDAYS(N421,P421,AL421:AO421:AP421:AQ421:AR421:AS421:AT421:AU421:AV421:AW421:AX421:AY421)</f>
        <v>23</v>
      </c>
      <c r="S421" s="25" t="s">
        <v>139</v>
      </c>
      <c r="T421" s="1"/>
      <c r="U421" s="2">
        <v>45113</v>
      </c>
      <c r="V421" s="1" t="s">
        <v>40</v>
      </c>
      <c r="W421" s="1"/>
      <c r="X421" s="1"/>
      <c r="Y421" s="5" t="s">
        <v>1489</v>
      </c>
      <c r="AL421" s="10">
        <v>44935</v>
      </c>
      <c r="AM421" s="10">
        <v>45005</v>
      </c>
      <c r="AN421" s="10">
        <v>45022</v>
      </c>
      <c r="AO421" s="10">
        <v>45023</v>
      </c>
      <c r="AP421" s="10">
        <v>45047</v>
      </c>
      <c r="AQ421" s="10">
        <v>45068</v>
      </c>
      <c r="AR421" s="10">
        <v>45089</v>
      </c>
      <c r="AS421" s="10">
        <v>45096</v>
      </c>
      <c r="AT421" s="10">
        <v>45110</v>
      </c>
      <c r="AU421" s="10">
        <v>45127</v>
      </c>
      <c r="AV421" s="10">
        <v>45145</v>
      </c>
      <c r="AW421" s="10">
        <v>45159</v>
      </c>
      <c r="AX421" s="10">
        <v>45215</v>
      </c>
      <c r="AY421" s="10">
        <v>45236</v>
      </c>
    </row>
    <row r="422" spans="1:51" ht="56.25" hidden="1" x14ac:dyDescent="0.25">
      <c r="A422" s="1" t="s">
        <v>26</v>
      </c>
      <c r="B422" s="1" t="s">
        <v>1690</v>
      </c>
      <c r="C422" s="1" t="s">
        <v>112</v>
      </c>
      <c r="D422" s="5" t="s">
        <v>1770</v>
      </c>
      <c r="E422" s="1" t="s">
        <v>269</v>
      </c>
      <c r="F422" s="1" t="s">
        <v>31</v>
      </c>
      <c r="G422" s="5" t="s">
        <v>1771</v>
      </c>
      <c r="H422" s="5" t="s">
        <v>1693</v>
      </c>
      <c r="I422" s="1" t="s">
        <v>34</v>
      </c>
      <c r="J422" s="1" t="s">
        <v>64</v>
      </c>
      <c r="K422" s="5" t="s">
        <v>108</v>
      </c>
      <c r="L422" s="1">
        <v>10</v>
      </c>
      <c r="M422" s="1" t="s">
        <v>1772</v>
      </c>
      <c r="N422" s="2">
        <v>45084</v>
      </c>
      <c r="O422" s="3">
        <v>20232150089801</v>
      </c>
      <c r="P422" s="4">
        <v>45100</v>
      </c>
      <c r="Q422" s="3">
        <f t="shared" si="6"/>
        <v>10</v>
      </c>
      <c r="R422" s="3">
        <f>NETWORKDAYS(N422,P422,AL422:AO422:AP422:AQ422:AR422:AS422:AT422:AU422:AV422:AW422:AX422:AY422)</f>
        <v>11</v>
      </c>
      <c r="S422" s="24" t="s">
        <v>50</v>
      </c>
      <c r="T422" s="1" t="s">
        <v>1773</v>
      </c>
      <c r="U422" s="2" t="s">
        <v>42</v>
      </c>
      <c r="V422" s="1" t="s">
        <v>58</v>
      </c>
      <c r="W422" s="1" t="s">
        <v>41</v>
      </c>
      <c r="X422" s="1" t="s">
        <v>42</v>
      </c>
      <c r="Y422" s="1" t="s">
        <v>1292</v>
      </c>
      <c r="AL422" s="10">
        <v>44935</v>
      </c>
      <c r="AM422" s="10">
        <v>45005</v>
      </c>
      <c r="AN422" s="10">
        <v>45022</v>
      </c>
      <c r="AO422" s="10">
        <v>45023</v>
      </c>
      <c r="AP422" s="10">
        <v>45047</v>
      </c>
      <c r="AQ422" s="10">
        <v>45068</v>
      </c>
      <c r="AR422" s="10">
        <v>45089</v>
      </c>
      <c r="AS422" s="10">
        <v>45096</v>
      </c>
      <c r="AT422" s="10">
        <v>45110</v>
      </c>
      <c r="AU422" s="10">
        <v>45127</v>
      </c>
      <c r="AV422" s="10">
        <v>45145</v>
      </c>
      <c r="AW422" s="10">
        <v>45159</v>
      </c>
      <c r="AX422" s="10">
        <v>45215</v>
      </c>
      <c r="AY422" s="10">
        <v>45236</v>
      </c>
    </row>
    <row r="423" spans="1:51" ht="45" hidden="1" x14ac:dyDescent="0.25">
      <c r="A423" s="1" t="s">
        <v>26</v>
      </c>
      <c r="B423" s="1" t="s">
        <v>1690</v>
      </c>
      <c r="C423" s="1" t="s">
        <v>43</v>
      </c>
      <c r="D423" s="5" t="s">
        <v>1774</v>
      </c>
      <c r="E423" s="1" t="s">
        <v>53</v>
      </c>
      <c r="F423" s="1" t="s">
        <v>31</v>
      </c>
      <c r="G423" s="5" t="s">
        <v>1775</v>
      </c>
      <c r="H423" s="5" t="s">
        <v>380</v>
      </c>
      <c r="I423" s="1" t="s">
        <v>34</v>
      </c>
      <c r="J423" s="1" t="s">
        <v>48</v>
      </c>
      <c r="K423" s="5" t="s">
        <v>36</v>
      </c>
      <c r="L423" s="1">
        <v>30</v>
      </c>
      <c r="M423" s="1" t="s">
        <v>1776</v>
      </c>
      <c r="N423" s="2">
        <v>45084</v>
      </c>
      <c r="O423" s="3">
        <v>20232110091211</v>
      </c>
      <c r="P423" s="4">
        <v>45124</v>
      </c>
      <c r="Q423" s="3">
        <f t="shared" si="6"/>
        <v>25</v>
      </c>
      <c r="R423" s="3">
        <f>NETWORKDAYS(N423,P423,AL423:AO423:AP423:AQ423:AR423:AS423:AT423:AU423:AV423:AW423:AX423:AY423)</f>
        <v>26</v>
      </c>
      <c r="S423" s="24" t="s">
        <v>50</v>
      </c>
      <c r="T423" s="1" t="s">
        <v>1777</v>
      </c>
      <c r="U423" s="2">
        <v>45124</v>
      </c>
      <c r="V423" s="1" t="s">
        <v>40</v>
      </c>
      <c r="W423" s="1" t="s">
        <v>41</v>
      </c>
      <c r="X423" s="1" t="s">
        <v>42</v>
      </c>
      <c r="Y423" s="1"/>
      <c r="AL423" s="10">
        <v>44935</v>
      </c>
      <c r="AM423" s="10">
        <v>45005</v>
      </c>
      <c r="AN423" s="10">
        <v>45022</v>
      </c>
      <c r="AO423" s="10">
        <v>45023</v>
      </c>
      <c r="AP423" s="10">
        <v>45047</v>
      </c>
      <c r="AQ423" s="10">
        <v>45068</v>
      </c>
      <c r="AR423" s="10">
        <v>45089</v>
      </c>
      <c r="AS423" s="10">
        <v>45096</v>
      </c>
      <c r="AT423" s="10">
        <v>45110</v>
      </c>
      <c r="AU423" s="10">
        <v>45127</v>
      </c>
      <c r="AV423" s="10">
        <v>45145</v>
      </c>
      <c r="AW423" s="10">
        <v>45159</v>
      </c>
      <c r="AX423" s="10">
        <v>45215</v>
      </c>
      <c r="AY423" s="10">
        <v>45236</v>
      </c>
    </row>
    <row r="424" spans="1:51" ht="33.75" hidden="1" x14ac:dyDescent="0.25">
      <c r="A424" s="1" t="s">
        <v>26</v>
      </c>
      <c r="B424" s="1" t="s">
        <v>1690</v>
      </c>
      <c r="C424" s="1" t="s">
        <v>73</v>
      </c>
      <c r="D424" s="5" t="s">
        <v>1778</v>
      </c>
      <c r="E424" s="1" t="s">
        <v>269</v>
      </c>
      <c r="F424" s="1" t="s">
        <v>106</v>
      </c>
      <c r="G424" s="5" t="s">
        <v>1779</v>
      </c>
      <c r="H424" s="5" t="s">
        <v>154</v>
      </c>
      <c r="I424" s="1" t="s">
        <v>90</v>
      </c>
      <c r="J424" s="1" t="s">
        <v>91</v>
      </c>
      <c r="K424" s="5" t="s">
        <v>108</v>
      </c>
      <c r="L424" s="1">
        <v>10</v>
      </c>
      <c r="M424" s="1" t="s">
        <v>1780</v>
      </c>
      <c r="N424" s="2">
        <v>45084</v>
      </c>
      <c r="O424" s="3"/>
      <c r="P424" s="4">
        <v>45118</v>
      </c>
      <c r="Q424" s="3">
        <f t="shared" si="6"/>
        <v>21</v>
      </c>
      <c r="R424" s="3">
        <f>NETWORKDAYS(N424,P424,AL424:AO424:AP424:AQ424:AR424:AS424:AT424:AU424:AV424:AW424:AX424:AY424)</f>
        <v>22</v>
      </c>
      <c r="S424" s="25" t="s">
        <v>139</v>
      </c>
      <c r="T424" s="1"/>
      <c r="U424" s="2"/>
      <c r="V424" s="2"/>
      <c r="W424" s="1"/>
      <c r="X424" s="1"/>
      <c r="Y424" s="1"/>
      <c r="AL424" s="10">
        <v>44935</v>
      </c>
      <c r="AM424" s="10">
        <v>45005</v>
      </c>
      <c r="AN424" s="10">
        <v>45022</v>
      </c>
      <c r="AO424" s="10">
        <v>45023</v>
      </c>
      <c r="AP424" s="10">
        <v>45047</v>
      </c>
      <c r="AQ424" s="10">
        <v>45068</v>
      </c>
      <c r="AR424" s="10">
        <v>45089</v>
      </c>
      <c r="AS424" s="10">
        <v>45096</v>
      </c>
      <c r="AT424" s="10">
        <v>45110</v>
      </c>
      <c r="AU424" s="10">
        <v>45127</v>
      </c>
      <c r="AV424" s="10">
        <v>45145</v>
      </c>
      <c r="AW424" s="10">
        <v>45159</v>
      </c>
      <c r="AX424" s="10">
        <v>45215</v>
      </c>
      <c r="AY424" s="10">
        <v>45236</v>
      </c>
    </row>
    <row r="425" spans="1:51" ht="22.5" hidden="1" x14ac:dyDescent="0.25">
      <c r="A425" s="1" t="s">
        <v>26</v>
      </c>
      <c r="B425" s="1" t="s">
        <v>1690</v>
      </c>
      <c r="C425" s="1" t="s">
        <v>85</v>
      </c>
      <c r="D425" s="5" t="s">
        <v>1781</v>
      </c>
      <c r="E425" s="1" t="s">
        <v>53</v>
      </c>
      <c r="F425" s="1" t="s">
        <v>106</v>
      </c>
      <c r="G425" s="5" t="s">
        <v>1782</v>
      </c>
      <c r="H425" s="5" t="s">
        <v>154</v>
      </c>
      <c r="I425" s="1" t="s">
        <v>90</v>
      </c>
      <c r="J425" s="1" t="s">
        <v>91</v>
      </c>
      <c r="K425" s="5" t="s">
        <v>55</v>
      </c>
      <c r="L425" s="1">
        <v>15</v>
      </c>
      <c r="M425" s="1" t="s">
        <v>1783</v>
      </c>
      <c r="N425" s="2">
        <v>45084</v>
      </c>
      <c r="O425" s="3"/>
      <c r="P425" s="4">
        <v>45118</v>
      </c>
      <c r="Q425" s="3">
        <f t="shared" si="6"/>
        <v>21</v>
      </c>
      <c r="R425" s="3">
        <f>NETWORKDAYS(N425,P425,AL425:AO425:AP425:AQ425:AR425:AS425:AT425:AU425:AV425:AW425:AX425:AY425)</f>
        <v>22</v>
      </c>
      <c r="S425" s="25" t="s">
        <v>139</v>
      </c>
      <c r="T425" s="1"/>
      <c r="U425" s="2"/>
      <c r="V425" s="1"/>
      <c r="W425" s="1"/>
      <c r="X425" s="1"/>
      <c r="Y425" s="1"/>
      <c r="AL425" s="10">
        <v>44935</v>
      </c>
      <c r="AM425" s="10">
        <v>45005</v>
      </c>
      <c r="AN425" s="10">
        <v>45022</v>
      </c>
      <c r="AO425" s="10">
        <v>45023</v>
      </c>
      <c r="AP425" s="10">
        <v>45047</v>
      </c>
      <c r="AQ425" s="10">
        <v>45068</v>
      </c>
      <c r="AR425" s="10">
        <v>45089</v>
      </c>
      <c r="AS425" s="10">
        <v>45096</v>
      </c>
      <c r="AT425" s="10">
        <v>45110</v>
      </c>
      <c r="AU425" s="10">
        <v>45127</v>
      </c>
      <c r="AV425" s="10">
        <v>45145</v>
      </c>
      <c r="AW425" s="10">
        <v>45159</v>
      </c>
      <c r="AX425" s="10">
        <v>45215</v>
      </c>
      <c r="AY425" s="10">
        <v>45236</v>
      </c>
    </row>
    <row r="426" spans="1:51" ht="45" hidden="1" x14ac:dyDescent="0.25">
      <c r="A426" s="1" t="s">
        <v>26</v>
      </c>
      <c r="B426" s="1" t="s">
        <v>1690</v>
      </c>
      <c r="C426" s="1" t="s">
        <v>112</v>
      </c>
      <c r="D426" s="5" t="s">
        <v>1380</v>
      </c>
      <c r="E426" s="1" t="s">
        <v>269</v>
      </c>
      <c r="F426" s="1" t="s">
        <v>622</v>
      </c>
      <c r="G426" s="5" t="s">
        <v>1784</v>
      </c>
      <c r="H426" s="5" t="s">
        <v>346</v>
      </c>
      <c r="I426" s="1" t="s">
        <v>34</v>
      </c>
      <c r="J426" s="1" t="s">
        <v>129</v>
      </c>
      <c r="K426" s="5" t="s">
        <v>82</v>
      </c>
      <c r="L426" s="1">
        <v>15</v>
      </c>
      <c r="M426" s="1" t="s">
        <v>1785</v>
      </c>
      <c r="N426" s="2">
        <v>45084</v>
      </c>
      <c r="O426" s="3" t="s">
        <v>42</v>
      </c>
      <c r="P426" s="4">
        <v>45086</v>
      </c>
      <c r="Q426" s="3">
        <f t="shared" si="6"/>
        <v>2</v>
      </c>
      <c r="R426" s="3">
        <f>NETWORKDAYS(N426,P426,AL426:AO426:AP426:AQ426:AR426:AS426:AT426:AU426:AV426:AW426:AX426:AY426)</f>
        <v>3</v>
      </c>
      <c r="S426" s="24" t="s">
        <v>50</v>
      </c>
      <c r="T426" s="1" t="s">
        <v>1786</v>
      </c>
      <c r="U426" s="2" t="s">
        <v>42</v>
      </c>
      <c r="V426" s="1" t="s">
        <v>42</v>
      </c>
      <c r="W426" s="1" t="s">
        <v>41</v>
      </c>
      <c r="X426" s="1" t="s">
        <v>42</v>
      </c>
      <c r="Y426" s="1" t="s">
        <v>929</v>
      </c>
      <c r="AL426" s="10">
        <v>44935</v>
      </c>
      <c r="AM426" s="10">
        <v>45005</v>
      </c>
      <c r="AN426" s="10">
        <v>45022</v>
      </c>
      <c r="AO426" s="10">
        <v>45023</v>
      </c>
      <c r="AP426" s="10">
        <v>45047</v>
      </c>
      <c r="AQ426" s="10">
        <v>45068</v>
      </c>
      <c r="AR426" s="10">
        <v>45089</v>
      </c>
      <c r="AS426" s="10">
        <v>45096</v>
      </c>
      <c r="AT426" s="10">
        <v>45110</v>
      </c>
      <c r="AU426" s="10">
        <v>45127</v>
      </c>
      <c r="AV426" s="10">
        <v>45145</v>
      </c>
      <c r="AW426" s="10">
        <v>45159</v>
      </c>
      <c r="AX426" s="10">
        <v>45215</v>
      </c>
      <c r="AY426" s="10">
        <v>45236</v>
      </c>
    </row>
    <row r="427" spans="1:51" ht="90" hidden="1" x14ac:dyDescent="0.25">
      <c r="A427" s="1" t="s">
        <v>26</v>
      </c>
      <c r="B427" s="1" t="s">
        <v>1690</v>
      </c>
      <c r="C427" s="1" t="s">
        <v>196</v>
      </c>
      <c r="D427" s="5" t="s">
        <v>1787</v>
      </c>
      <c r="E427" s="1" t="s">
        <v>269</v>
      </c>
      <c r="F427" s="1" t="s">
        <v>31</v>
      </c>
      <c r="G427" s="5" t="s">
        <v>1788</v>
      </c>
      <c r="H427" s="5" t="s">
        <v>1789</v>
      </c>
      <c r="I427" s="1" t="s">
        <v>34</v>
      </c>
      <c r="J427" s="1" t="s">
        <v>48</v>
      </c>
      <c r="K427" s="5" t="s">
        <v>36</v>
      </c>
      <c r="L427" s="1">
        <v>30</v>
      </c>
      <c r="M427" s="1" t="s">
        <v>1790</v>
      </c>
      <c r="N427" s="2">
        <v>45084</v>
      </c>
      <c r="O427" s="3">
        <v>20232110089191</v>
      </c>
      <c r="P427" s="4">
        <v>45093</v>
      </c>
      <c r="Q427" s="3">
        <f t="shared" si="6"/>
        <v>6</v>
      </c>
      <c r="R427" s="3">
        <f>NETWORKDAYS(N427,P427,AL427:AO427:AP427:AQ427:AR427:AS427:AT427:AU427:AV427:AW427:AX427:AY427)</f>
        <v>7</v>
      </c>
      <c r="S427" s="24" t="s">
        <v>50</v>
      </c>
      <c r="T427" s="1" t="s">
        <v>1791</v>
      </c>
      <c r="U427" s="2">
        <v>45093</v>
      </c>
      <c r="V427" s="1" t="s">
        <v>40</v>
      </c>
      <c r="W427" s="1" t="s">
        <v>41</v>
      </c>
      <c r="X427" s="1" t="s">
        <v>42</v>
      </c>
      <c r="Y427" s="1" t="s">
        <v>42</v>
      </c>
      <c r="AL427" s="10">
        <v>44935</v>
      </c>
      <c r="AM427" s="10">
        <v>45005</v>
      </c>
      <c r="AN427" s="10">
        <v>45022</v>
      </c>
      <c r="AO427" s="10">
        <v>45023</v>
      </c>
      <c r="AP427" s="10">
        <v>45047</v>
      </c>
      <c r="AQ427" s="10">
        <v>45068</v>
      </c>
      <c r="AR427" s="10">
        <v>45089</v>
      </c>
      <c r="AS427" s="10">
        <v>45096</v>
      </c>
      <c r="AT427" s="10">
        <v>45110</v>
      </c>
      <c r="AU427" s="10">
        <v>45127</v>
      </c>
      <c r="AV427" s="10">
        <v>45145</v>
      </c>
      <c r="AW427" s="10">
        <v>45159</v>
      </c>
      <c r="AX427" s="10">
        <v>45215</v>
      </c>
      <c r="AY427" s="10">
        <v>45236</v>
      </c>
    </row>
    <row r="428" spans="1:51" ht="45" hidden="1" x14ac:dyDescent="0.25">
      <c r="A428" s="1" t="s">
        <v>26</v>
      </c>
      <c r="B428" s="1" t="s">
        <v>1690</v>
      </c>
      <c r="C428" s="1" t="s">
        <v>43</v>
      </c>
      <c r="D428" s="5" t="s">
        <v>1594</v>
      </c>
      <c r="E428" s="1" t="s">
        <v>269</v>
      </c>
      <c r="F428" s="1" t="s">
        <v>310</v>
      </c>
      <c r="G428" s="5" t="s">
        <v>1792</v>
      </c>
      <c r="H428" s="5" t="s">
        <v>1726</v>
      </c>
      <c r="I428" s="1" t="s">
        <v>34</v>
      </c>
      <c r="J428" s="1" t="s">
        <v>64</v>
      </c>
      <c r="K428" s="5" t="s">
        <v>82</v>
      </c>
      <c r="L428" s="1">
        <v>15</v>
      </c>
      <c r="M428" s="1" t="s">
        <v>1793</v>
      </c>
      <c r="N428" s="2">
        <v>45084</v>
      </c>
      <c r="O428" s="3">
        <v>20232110090111</v>
      </c>
      <c r="P428" s="4">
        <v>45106</v>
      </c>
      <c r="Q428" s="3">
        <f t="shared" si="6"/>
        <v>14</v>
      </c>
      <c r="R428" s="3">
        <f>NETWORKDAYS(N428,P428,AL428:AO428:AP428:AQ428:AR428:AS428:AT428:AU428:AV428:AW428:AX428:AY428)</f>
        <v>15</v>
      </c>
      <c r="S428" s="24" t="s">
        <v>50</v>
      </c>
      <c r="T428" s="1" t="s">
        <v>1794</v>
      </c>
      <c r="U428" s="2"/>
      <c r="V428" s="1"/>
      <c r="W428" s="1"/>
      <c r="X428" s="1"/>
      <c r="Y428" s="1"/>
      <c r="AL428" s="10">
        <v>44935</v>
      </c>
      <c r="AM428" s="10">
        <v>45005</v>
      </c>
      <c r="AN428" s="10">
        <v>45022</v>
      </c>
      <c r="AO428" s="10">
        <v>45023</v>
      </c>
      <c r="AP428" s="10">
        <v>45047</v>
      </c>
      <c r="AQ428" s="10">
        <v>45068</v>
      </c>
      <c r="AR428" s="10">
        <v>45089</v>
      </c>
      <c r="AS428" s="10">
        <v>45096</v>
      </c>
      <c r="AT428" s="10">
        <v>45110</v>
      </c>
      <c r="AU428" s="10">
        <v>45127</v>
      </c>
      <c r="AV428" s="10">
        <v>45145</v>
      </c>
      <c r="AW428" s="10">
        <v>45159</v>
      </c>
      <c r="AX428" s="10">
        <v>45215</v>
      </c>
      <c r="AY428" s="10">
        <v>45236</v>
      </c>
    </row>
    <row r="429" spans="1:51" ht="45" hidden="1" x14ac:dyDescent="0.25">
      <c r="A429" s="1" t="s">
        <v>26</v>
      </c>
      <c r="B429" s="1" t="s">
        <v>1690</v>
      </c>
      <c r="C429" s="1" t="s">
        <v>721</v>
      </c>
      <c r="D429" s="5" t="s">
        <v>1795</v>
      </c>
      <c r="E429" s="1" t="s">
        <v>53</v>
      </c>
      <c r="F429" s="1" t="s">
        <v>31</v>
      </c>
      <c r="G429" s="5" t="s">
        <v>1796</v>
      </c>
      <c r="H429" s="5" t="s">
        <v>1487</v>
      </c>
      <c r="I429" s="1" t="s">
        <v>34</v>
      </c>
      <c r="J429" s="1" t="s">
        <v>48</v>
      </c>
      <c r="K429" s="5" t="s">
        <v>55</v>
      </c>
      <c r="L429" s="1">
        <v>15</v>
      </c>
      <c r="M429" s="1" t="s">
        <v>1797</v>
      </c>
      <c r="N429" s="2">
        <v>45085</v>
      </c>
      <c r="O429" s="3" t="s">
        <v>1798</v>
      </c>
      <c r="P429" s="4">
        <v>45119</v>
      </c>
      <c r="Q429" s="3">
        <f t="shared" si="6"/>
        <v>21</v>
      </c>
      <c r="R429" s="3">
        <f>NETWORKDAYS(N429,P429,AL429:AO429:AP429:AQ429:AR429:AS429:AT429:AU429:AV429:AW429:AX429:AY429)</f>
        <v>22</v>
      </c>
      <c r="S429" s="25" t="s">
        <v>139</v>
      </c>
      <c r="T429" s="1"/>
      <c r="U429" s="2">
        <v>45111</v>
      </c>
      <c r="V429" s="1" t="s">
        <v>40</v>
      </c>
      <c r="W429" s="1" t="s">
        <v>42</v>
      </c>
      <c r="X429" s="1" t="s">
        <v>42</v>
      </c>
      <c r="Y429" s="5" t="s">
        <v>1489</v>
      </c>
      <c r="AL429" s="10">
        <v>44935</v>
      </c>
      <c r="AM429" s="10">
        <v>45005</v>
      </c>
      <c r="AN429" s="10">
        <v>45022</v>
      </c>
      <c r="AO429" s="10">
        <v>45023</v>
      </c>
      <c r="AP429" s="10">
        <v>45047</v>
      </c>
      <c r="AQ429" s="10">
        <v>45068</v>
      </c>
      <c r="AR429" s="10">
        <v>45089</v>
      </c>
      <c r="AS429" s="10">
        <v>45096</v>
      </c>
      <c r="AT429" s="10">
        <v>45110</v>
      </c>
      <c r="AU429" s="10">
        <v>45127</v>
      </c>
      <c r="AV429" s="10">
        <v>45145</v>
      </c>
      <c r="AW429" s="10">
        <v>45159</v>
      </c>
      <c r="AX429" s="10">
        <v>45215</v>
      </c>
      <c r="AY429" s="10">
        <v>45236</v>
      </c>
    </row>
    <row r="430" spans="1:51" ht="45" hidden="1" x14ac:dyDescent="0.25">
      <c r="A430" s="1" t="s">
        <v>26</v>
      </c>
      <c r="B430" s="1" t="s">
        <v>1690</v>
      </c>
      <c r="C430" s="1" t="s">
        <v>43</v>
      </c>
      <c r="D430" s="5" t="s">
        <v>1799</v>
      </c>
      <c r="E430" s="1" t="s">
        <v>53</v>
      </c>
      <c r="F430" s="1" t="s">
        <v>31</v>
      </c>
      <c r="G430" s="5" t="s">
        <v>1800</v>
      </c>
      <c r="H430" s="5" t="s">
        <v>1294</v>
      </c>
      <c r="I430" s="1" t="s">
        <v>34</v>
      </c>
      <c r="J430" s="1" t="s">
        <v>48</v>
      </c>
      <c r="K430" s="5" t="s">
        <v>55</v>
      </c>
      <c r="L430" s="1">
        <v>15</v>
      </c>
      <c r="M430" s="1" t="s">
        <v>1801</v>
      </c>
      <c r="N430" s="2">
        <v>45085</v>
      </c>
      <c r="O430" s="3">
        <v>20232110090601</v>
      </c>
      <c r="P430" s="4">
        <v>45111</v>
      </c>
      <c r="Q430" s="3">
        <f t="shared" si="6"/>
        <v>15</v>
      </c>
      <c r="R430" s="3">
        <f>NETWORKDAYS(N430,P430,AL430:AO430:AP430:AQ430:AR430:AS430:AT430:AU430:AV430:AW430:AX430:AY430)</f>
        <v>16</v>
      </c>
      <c r="S430" s="24" t="s">
        <v>50</v>
      </c>
      <c r="T430" s="1" t="s">
        <v>1802</v>
      </c>
      <c r="U430" s="2">
        <v>45111</v>
      </c>
      <c r="V430" s="1" t="s">
        <v>40</v>
      </c>
      <c r="W430" s="1" t="s">
        <v>41</v>
      </c>
      <c r="X430" s="1" t="s">
        <v>42</v>
      </c>
      <c r="Y430" s="1" t="s">
        <v>42</v>
      </c>
      <c r="AL430" s="10">
        <v>44935</v>
      </c>
      <c r="AM430" s="10">
        <v>45005</v>
      </c>
      <c r="AN430" s="10">
        <v>45022</v>
      </c>
      <c r="AO430" s="10">
        <v>45023</v>
      </c>
      <c r="AP430" s="10">
        <v>45047</v>
      </c>
      <c r="AQ430" s="10">
        <v>45068</v>
      </c>
      <c r="AR430" s="10">
        <v>45089</v>
      </c>
      <c r="AS430" s="10">
        <v>45096</v>
      </c>
      <c r="AT430" s="10">
        <v>45110</v>
      </c>
      <c r="AU430" s="10">
        <v>45127</v>
      </c>
      <c r="AV430" s="10">
        <v>45145</v>
      </c>
      <c r="AW430" s="10">
        <v>45159</v>
      </c>
      <c r="AX430" s="10">
        <v>45215</v>
      </c>
      <c r="AY430" s="10">
        <v>45236</v>
      </c>
    </row>
    <row r="431" spans="1:51" ht="45" hidden="1" x14ac:dyDescent="0.25">
      <c r="A431" s="1" t="s">
        <v>26</v>
      </c>
      <c r="B431" s="1" t="s">
        <v>1690</v>
      </c>
      <c r="C431" s="1" t="s">
        <v>126</v>
      </c>
      <c r="D431" s="5" t="s">
        <v>1803</v>
      </c>
      <c r="E431" s="1" t="s">
        <v>80</v>
      </c>
      <c r="F431" s="1" t="s">
        <v>31</v>
      </c>
      <c r="G431" s="5" t="s">
        <v>1804</v>
      </c>
      <c r="H431" s="5" t="s">
        <v>647</v>
      </c>
      <c r="I431" s="1" t="s">
        <v>34</v>
      </c>
      <c r="J431" s="1" t="s">
        <v>64</v>
      </c>
      <c r="K431" s="5" t="s">
        <v>55</v>
      </c>
      <c r="L431" s="1">
        <v>15</v>
      </c>
      <c r="M431" s="1" t="s">
        <v>1805</v>
      </c>
      <c r="N431" s="2">
        <v>45085</v>
      </c>
      <c r="O431" s="3">
        <v>20232110090101</v>
      </c>
      <c r="P431" s="4">
        <v>45106</v>
      </c>
      <c r="Q431" s="3">
        <f t="shared" si="6"/>
        <v>13</v>
      </c>
      <c r="R431" s="3">
        <f>NETWORKDAYS(N431,P431,AL431:AO431:AP431:AQ431:AR431:AS431:AT431:AU431:AV431:AW431:AX431:AY431)</f>
        <v>14</v>
      </c>
      <c r="S431" s="24" t="s">
        <v>50</v>
      </c>
      <c r="T431" s="1" t="s">
        <v>1806</v>
      </c>
      <c r="U431" s="2" t="s">
        <v>42</v>
      </c>
      <c r="V431" s="1" t="s">
        <v>58</v>
      </c>
      <c r="W431" s="1" t="s">
        <v>41</v>
      </c>
      <c r="X431" s="1" t="s">
        <v>42</v>
      </c>
      <c r="Y431" s="1" t="s">
        <v>929</v>
      </c>
      <c r="AL431" s="10">
        <v>44935</v>
      </c>
      <c r="AM431" s="10">
        <v>45005</v>
      </c>
      <c r="AN431" s="10">
        <v>45022</v>
      </c>
      <c r="AO431" s="10">
        <v>45023</v>
      </c>
      <c r="AP431" s="10">
        <v>45047</v>
      </c>
      <c r="AQ431" s="10">
        <v>45068</v>
      </c>
      <c r="AR431" s="10">
        <v>45089</v>
      </c>
      <c r="AS431" s="10">
        <v>45096</v>
      </c>
      <c r="AT431" s="10">
        <v>45110</v>
      </c>
      <c r="AU431" s="10">
        <v>45127</v>
      </c>
      <c r="AV431" s="10">
        <v>45145</v>
      </c>
      <c r="AW431" s="10">
        <v>45159</v>
      </c>
      <c r="AX431" s="10">
        <v>45215</v>
      </c>
      <c r="AY431" s="10">
        <v>45236</v>
      </c>
    </row>
    <row r="432" spans="1:51" ht="45" hidden="1" x14ac:dyDescent="0.25">
      <c r="A432" s="1" t="s">
        <v>26</v>
      </c>
      <c r="B432" s="1" t="s">
        <v>404</v>
      </c>
      <c r="C432" s="1" t="s">
        <v>112</v>
      </c>
      <c r="D432" s="5" t="s">
        <v>1149</v>
      </c>
      <c r="E432" s="1" t="s">
        <v>269</v>
      </c>
      <c r="F432" s="1" t="s">
        <v>622</v>
      </c>
      <c r="G432" s="5" t="s">
        <v>1807</v>
      </c>
      <c r="H432" s="5" t="s">
        <v>346</v>
      </c>
      <c r="I432" s="1" t="s">
        <v>34</v>
      </c>
      <c r="J432" s="1" t="s">
        <v>129</v>
      </c>
      <c r="K432" s="5" t="s">
        <v>108</v>
      </c>
      <c r="L432" s="1">
        <v>10</v>
      </c>
      <c r="M432" s="1" t="s">
        <v>1808</v>
      </c>
      <c r="N432" s="2">
        <v>45085</v>
      </c>
      <c r="O432" s="3">
        <v>20232140089641</v>
      </c>
      <c r="P432" s="4">
        <v>45098</v>
      </c>
      <c r="Q432" s="3">
        <f t="shared" si="6"/>
        <v>7</v>
      </c>
      <c r="R432" s="3">
        <f>NETWORKDAYS(N432,P432,AL432:AO432:AP432:AQ432:AR432:AS432:AT432:AU432:AV432:AW432:AX432:AY432)</f>
        <v>8</v>
      </c>
      <c r="S432" s="24" t="s">
        <v>50</v>
      </c>
      <c r="T432" s="1" t="s">
        <v>1809</v>
      </c>
      <c r="U432" s="2">
        <v>45098</v>
      </c>
      <c r="V432" s="1" t="s">
        <v>40</v>
      </c>
      <c r="W432" s="1" t="s">
        <v>41</v>
      </c>
      <c r="X432" s="1" t="s">
        <v>42</v>
      </c>
      <c r="Y432" s="1" t="s">
        <v>42</v>
      </c>
      <c r="AL432" s="10">
        <v>44935</v>
      </c>
      <c r="AM432" s="10">
        <v>45005</v>
      </c>
      <c r="AN432" s="10">
        <v>45022</v>
      </c>
      <c r="AO432" s="10">
        <v>45023</v>
      </c>
      <c r="AP432" s="10">
        <v>45047</v>
      </c>
      <c r="AQ432" s="10">
        <v>45068</v>
      </c>
      <c r="AR432" s="10">
        <v>45089</v>
      </c>
      <c r="AS432" s="10">
        <v>45096</v>
      </c>
      <c r="AT432" s="10">
        <v>45110</v>
      </c>
      <c r="AU432" s="10">
        <v>45127</v>
      </c>
      <c r="AV432" s="10">
        <v>45145</v>
      </c>
      <c r="AW432" s="10">
        <v>45159</v>
      </c>
      <c r="AX432" s="10">
        <v>45215</v>
      </c>
      <c r="AY432" s="10">
        <v>45236</v>
      </c>
    </row>
    <row r="433" spans="1:51" ht="45" hidden="1" x14ac:dyDescent="0.25">
      <c r="A433" s="1" t="s">
        <v>26</v>
      </c>
      <c r="B433" s="1" t="s">
        <v>1690</v>
      </c>
      <c r="C433" s="1" t="s">
        <v>446</v>
      </c>
      <c r="D433" s="5" t="s">
        <v>1810</v>
      </c>
      <c r="E433" s="1" t="s">
        <v>53</v>
      </c>
      <c r="F433" s="1" t="s">
        <v>31</v>
      </c>
      <c r="G433" s="5" t="s">
        <v>1811</v>
      </c>
      <c r="H433" s="5" t="s">
        <v>997</v>
      </c>
      <c r="I433" s="1" t="s">
        <v>34</v>
      </c>
      <c r="J433" s="1" t="s">
        <v>48</v>
      </c>
      <c r="K433" s="5" t="s">
        <v>55</v>
      </c>
      <c r="L433" s="1">
        <v>15</v>
      </c>
      <c r="M433" s="1" t="s">
        <v>1812</v>
      </c>
      <c r="N433" s="2">
        <v>45085</v>
      </c>
      <c r="O433" s="3">
        <v>20232110090001</v>
      </c>
      <c r="P433" s="4">
        <v>45105</v>
      </c>
      <c r="Q433" s="3">
        <f t="shared" si="6"/>
        <v>12</v>
      </c>
      <c r="R433" s="3">
        <f>NETWORKDAYS(N433,P433,AL433:AO433:AP433:AQ433:AR433:AS433:AT433:AU433:AV433:AW433:AX433:AY433)</f>
        <v>13</v>
      </c>
      <c r="S433" s="24" t="s">
        <v>50</v>
      </c>
      <c r="T433" s="1" t="s">
        <v>1813</v>
      </c>
      <c r="U433" s="2">
        <v>45105</v>
      </c>
      <c r="V433" s="1" t="s">
        <v>40</v>
      </c>
      <c r="W433" s="1" t="s">
        <v>41</v>
      </c>
      <c r="X433" s="1" t="s">
        <v>42</v>
      </c>
      <c r="Y433" s="1" t="s">
        <v>42</v>
      </c>
      <c r="AL433" s="10">
        <v>44935</v>
      </c>
      <c r="AM433" s="10">
        <v>45005</v>
      </c>
      <c r="AN433" s="10">
        <v>45022</v>
      </c>
      <c r="AO433" s="10">
        <v>45023</v>
      </c>
      <c r="AP433" s="10">
        <v>45047</v>
      </c>
      <c r="AQ433" s="10">
        <v>45068</v>
      </c>
      <c r="AR433" s="10">
        <v>45089</v>
      </c>
      <c r="AS433" s="10">
        <v>45096</v>
      </c>
      <c r="AT433" s="10">
        <v>45110</v>
      </c>
      <c r="AU433" s="10">
        <v>45127</v>
      </c>
      <c r="AV433" s="10">
        <v>45145</v>
      </c>
      <c r="AW433" s="10">
        <v>45159</v>
      </c>
      <c r="AX433" s="10">
        <v>45215</v>
      </c>
      <c r="AY433" s="10">
        <v>45236</v>
      </c>
    </row>
    <row r="434" spans="1:51" ht="45" hidden="1" x14ac:dyDescent="0.25">
      <c r="A434" s="1" t="s">
        <v>26</v>
      </c>
      <c r="B434" s="1" t="s">
        <v>1690</v>
      </c>
      <c r="C434" s="1" t="s">
        <v>411</v>
      </c>
      <c r="D434" s="5" t="s">
        <v>1814</v>
      </c>
      <c r="E434" s="1" t="s">
        <v>80</v>
      </c>
      <c r="F434" s="1" t="s">
        <v>114</v>
      </c>
      <c r="G434" s="5" t="s">
        <v>1815</v>
      </c>
      <c r="H434" s="5" t="s">
        <v>602</v>
      </c>
      <c r="I434" s="1" t="s">
        <v>34</v>
      </c>
      <c r="J434" s="1" t="s">
        <v>35</v>
      </c>
      <c r="K434" s="5" t="s">
        <v>108</v>
      </c>
      <c r="L434" s="1">
        <v>10</v>
      </c>
      <c r="M434" s="1" t="s">
        <v>1816</v>
      </c>
      <c r="N434" s="2">
        <v>45086</v>
      </c>
      <c r="O434" s="3"/>
      <c r="P434" s="4">
        <v>45119</v>
      </c>
      <c r="Q434" s="3">
        <f t="shared" si="6"/>
        <v>20</v>
      </c>
      <c r="R434" s="3">
        <f>NETWORKDAYS(N434,P434,AL434:AO434:AP434:AQ434:AR434:AS434:AT434:AU434:AV434:AW434:AX434:AY434)</f>
        <v>21</v>
      </c>
      <c r="S434" s="25" t="s">
        <v>139</v>
      </c>
      <c r="T434" s="1"/>
      <c r="U434" s="2"/>
      <c r="V434" s="1"/>
      <c r="W434" s="1"/>
      <c r="X434" s="1"/>
      <c r="Y434" s="1"/>
      <c r="AL434" s="10">
        <v>44935</v>
      </c>
      <c r="AM434" s="10">
        <v>45005</v>
      </c>
      <c r="AN434" s="10">
        <v>45022</v>
      </c>
      <c r="AO434" s="10">
        <v>45023</v>
      </c>
      <c r="AP434" s="10">
        <v>45047</v>
      </c>
      <c r="AQ434" s="10">
        <v>45068</v>
      </c>
      <c r="AR434" s="10">
        <v>45089</v>
      </c>
      <c r="AS434" s="10">
        <v>45096</v>
      </c>
      <c r="AT434" s="10">
        <v>45110</v>
      </c>
      <c r="AU434" s="10">
        <v>45127</v>
      </c>
      <c r="AV434" s="10">
        <v>45145</v>
      </c>
      <c r="AW434" s="10">
        <v>45159</v>
      </c>
      <c r="AX434" s="10">
        <v>45215</v>
      </c>
      <c r="AY434" s="10">
        <v>45236</v>
      </c>
    </row>
    <row r="435" spans="1:51" ht="45" hidden="1" x14ac:dyDescent="0.25">
      <c r="A435" s="1" t="s">
        <v>26</v>
      </c>
      <c r="B435" s="1" t="s">
        <v>1690</v>
      </c>
      <c r="C435" s="1" t="s">
        <v>85</v>
      </c>
      <c r="D435" s="5" t="s">
        <v>1817</v>
      </c>
      <c r="E435" s="1" t="s">
        <v>213</v>
      </c>
      <c r="F435" s="1" t="s">
        <v>310</v>
      </c>
      <c r="G435" s="5" t="s">
        <v>1818</v>
      </c>
      <c r="H435" s="5" t="s">
        <v>1726</v>
      </c>
      <c r="I435" s="1" t="s">
        <v>34</v>
      </c>
      <c r="J435" s="1" t="s">
        <v>64</v>
      </c>
      <c r="K435" s="5" t="s">
        <v>82</v>
      </c>
      <c r="L435" s="1">
        <v>15</v>
      </c>
      <c r="M435" s="1" t="s">
        <v>1819</v>
      </c>
      <c r="N435" s="2">
        <v>45086</v>
      </c>
      <c r="O435" s="3">
        <v>20232110089141</v>
      </c>
      <c r="P435" s="4">
        <v>45106</v>
      </c>
      <c r="Q435" s="3">
        <f t="shared" si="6"/>
        <v>12</v>
      </c>
      <c r="R435" s="3">
        <f>NETWORKDAYS(N435,P435,AL435:AO435:AP435:AQ435:AR435:AS435:AT435:AU435:AV435:AW435:AX435:AY435)</f>
        <v>13</v>
      </c>
      <c r="S435" s="24" t="s">
        <v>50</v>
      </c>
      <c r="T435" s="1" t="s">
        <v>1820</v>
      </c>
      <c r="U435" s="2" t="s">
        <v>42</v>
      </c>
      <c r="V435" s="1" t="s">
        <v>58</v>
      </c>
      <c r="W435" s="1" t="s">
        <v>41</v>
      </c>
      <c r="X435" s="1" t="s">
        <v>42</v>
      </c>
      <c r="Y435" s="1" t="s">
        <v>1292</v>
      </c>
      <c r="AL435" s="10">
        <v>44935</v>
      </c>
      <c r="AM435" s="10">
        <v>45005</v>
      </c>
      <c r="AN435" s="10">
        <v>45022</v>
      </c>
      <c r="AO435" s="10">
        <v>45023</v>
      </c>
      <c r="AP435" s="10">
        <v>45047</v>
      </c>
      <c r="AQ435" s="10">
        <v>45068</v>
      </c>
      <c r="AR435" s="10">
        <v>45089</v>
      </c>
      <c r="AS435" s="10">
        <v>45096</v>
      </c>
      <c r="AT435" s="10">
        <v>45110</v>
      </c>
      <c r="AU435" s="10">
        <v>45127</v>
      </c>
      <c r="AV435" s="10">
        <v>45145</v>
      </c>
      <c r="AW435" s="10">
        <v>45159</v>
      </c>
      <c r="AX435" s="10">
        <v>45215</v>
      </c>
      <c r="AY435" s="10">
        <v>45236</v>
      </c>
    </row>
    <row r="436" spans="1:51" ht="67.5" hidden="1" x14ac:dyDescent="0.25">
      <c r="A436" s="1" t="s">
        <v>26</v>
      </c>
      <c r="B436" s="1" t="s">
        <v>1690</v>
      </c>
      <c r="C436" s="1" t="s">
        <v>126</v>
      </c>
      <c r="D436" s="5" t="s">
        <v>1821</v>
      </c>
      <c r="E436" s="1" t="s">
        <v>269</v>
      </c>
      <c r="F436" s="1" t="s">
        <v>31</v>
      </c>
      <c r="G436" s="5" t="s">
        <v>1822</v>
      </c>
      <c r="H436" s="5" t="s">
        <v>1294</v>
      </c>
      <c r="I436" s="1" t="s">
        <v>34</v>
      </c>
      <c r="J436" s="1" t="s">
        <v>48</v>
      </c>
      <c r="K436" s="5" t="s">
        <v>36</v>
      </c>
      <c r="L436" s="1">
        <v>30</v>
      </c>
      <c r="M436" s="1" t="s">
        <v>1823</v>
      </c>
      <c r="N436" s="2">
        <v>45086</v>
      </c>
      <c r="O436" s="3">
        <v>20232110089271</v>
      </c>
      <c r="P436" s="4">
        <v>45093</v>
      </c>
      <c r="Q436" s="3">
        <f t="shared" si="6"/>
        <v>4</v>
      </c>
      <c r="R436" s="3">
        <f>NETWORKDAYS(N436,P436,AL436:AO436:AP436:AQ436:AR436:AS436:AT436:AU436:AV436:AW436:AX436:AY436)</f>
        <v>5</v>
      </c>
      <c r="S436" s="24" t="s">
        <v>50</v>
      </c>
      <c r="T436" s="1" t="s">
        <v>1824</v>
      </c>
      <c r="U436" s="2">
        <v>45093</v>
      </c>
      <c r="V436" s="1" t="s">
        <v>40</v>
      </c>
      <c r="W436" s="1" t="s">
        <v>41</v>
      </c>
      <c r="X436" s="1" t="s">
        <v>42</v>
      </c>
      <c r="Y436" s="1" t="s">
        <v>42</v>
      </c>
      <c r="AL436" s="10">
        <v>44935</v>
      </c>
      <c r="AM436" s="10">
        <v>45005</v>
      </c>
      <c r="AN436" s="10">
        <v>45022</v>
      </c>
      <c r="AO436" s="10">
        <v>45023</v>
      </c>
      <c r="AP436" s="10">
        <v>45047</v>
      </c>
      <c r="AQ436" s="10">
        <v>45068</v>
      </c>
      <c r="AR436" s="10">
        <v>45089</v>
      </c>
      <c r="AS436" s="10">
        <v>45096</v>
      </c>
      <c r="AT436" s="10">
        <v>45110</v>
      </c>
      <c r="AU436" s="10">
        <v>45127</v>
      </c>
      <c r="AV436" s="10">
        <v>45145</v>
      </c>
      <c r="AW436" s="10">
        <v>45159</v>
      </c>
      <c r="AX436" s="10">
        <v>45215</v>
      </c>
      <c r="AY436" s="10">
        <v>45236</v>
      </c>
    </row>
    <row r="437" spans="1:51" ht="45" hidden="1" x14ac:dyDescent="0.25">
      <c r="A437" s="1" t="s">
        <v>26</v>
      </c>
      <c r="B437" s="1" t="s">
        <v>1690</v>
      </c>
      <c r="C437" s="1" t="s">
        <v>73</v>
      </c>
      <c r="D437" s="5" t="s">
        <v>1825</v>
      </c>
      <c r="E437" s="1" t="s">
        <v>213</v>
      </c>
      <c r="F437" s="1" t="s">
        <v>68</v>
      </c>
      <c r="G437" s="5" t="s">
        <v>1826</v>
      </c>
      <c r="H437" s="5" t="s">
        <v>1487</v>
      </c>
      <c r="I437" s="1" t="s">
        <v>34</v>
      </c>
      <c r="J437" s="1" t="s">
        <v>48</v>
      </c>
      <c r="K437" s="5" t="s">
        <v>82</v>
      </c>
      <c r="L437" s="1">
        <v>15</v>
      </c>
      <c r="M437" s="1" t="s">
        <v>1827</v>
      </c>
      <c r="N437" s="2">
        <v>45086</v>
      </c>
      <c r="O437" s="3" t="s">
        <v>1828</v>
      </c>
      <c r="P437" s="4">
        <v>45119</v>
      </c>
      <c r="Q437" s="3">
        <f t="shared" si="6"/>
        <v>20</v>
      </c>
      <c r="R437" s="3">
        <f>NETWORKDAYS(N437,P437,AL437:AO437:AP437:AQ437:AR437:AS437:AT437:AU437:AV437:AW437:AX437:AY437)</f>
        <v>21</v>
      </c>
      <c r="S437" s="25" t="s">
        <v>139</v>
      </c>
      <c r="T437" s="1"/>
      <c r="U437" s="2">
        <v>45111</v>
      </c>
      <c r="V437" s="1" t="s">
        <v>40</v>
      </c>
      <c r="W437" s="1" t="s">
        <v>42</v>
      </c>
      <c r="X437" s="1" t="s">
        <v>42</v>
      </c>
      <c r="Y437" s="5" t="s">
        <v>1489</v>
      </c>
      <c r="AL437" s="10">
        <v>44935</v>
      </c>
      <c r="AM437" s="10">
        <v>45005</v>
      </c>
      <c r="AN437" s="10">
        <v>45022</v>
      </c>
      <c r="AO437" s="10">
        <v>45023</v>
      </c>
      <c r="AP437" s="10">
        <v>45047</v>
      </c>
      <c r="AQ437" s="10">
        <v>45068</v>
      </c>
      <c r="AR437" s="10">
        <v>45089</v>
      </c>
      <c r="AS437" s="10">
        <v>45096</v>
      </c>
      <c r="AT437" s="10">
        <v>45110</v>
      </c>
      <c r="AU437" s="10">
        <v>45127</v>
      </c>
      <c r="AV437" s="10">
        <v>45145</v>
      </c>
      <c r="AW437" s="10">
        <v>45159</v>
      </c>
      <c r="AX437" s="10">
        <v>45215</v>
      </c>
      <c r="AY437" s="10">
        <v>45236</v>
      </c>
    </row>
    <row r="438" spans="1:51" ht="56.25" hidden="1" x14ac:dyDescent="0.25">
      <c r="A438" s="1" t="s">
        <v>26</v>
      </c>
      <c r="B438" s="1" t="s">
        <v>1690</v>
      </c>
      <c r="C438" s="1" t="s">
        <v>126</v>
      </c>
      <c r="D438" s="5" t="s">
        <v>1220</v>
      </c>
      <c r="E438" s="1" t="s">
        <v>269</v>
      </c>
      <c r="F438" s="1" t="s">
        <v>622</v>
      </c>
      <c r="G438" s="5" t="s">
        <v>1829</v>
      </c>
      <c r="H438" s="5" t="s">
        <v>1830</v>
      </c>
      <c r="I438" s="1" t="s">
        <v>34</v>
      </c>
      <c r="J438" s="1" t="s">
        <v>129</v>
      </c>
      <c r="K438" s="5" t="s">
        <v>108</v>
      </c>
      <c r="L438" s="1">
        <v>10</v>
      </c>
      <c r="M438" s="1" t="s">
        <v>1831</v>
      </c>
      <c r="N438" s="2">
        <v>45086</v>
      </c>
      <c r="O438" s="3" t="s">
        <v>42</v>
      </c>
      <c r="P438" s="4">
        <v>45087</v>
      </c>
      <c r="Q438" s="3">
        <f t="shared" si="6"/>
        <v>0</v>
      </c>
      <c r="R438" s="3">
        <f>NETWORKDAYS(N438,P438,AL438:AO438:AP438:AQ438:AR438:AS438:AT438:AU438:AV438:AW438:AX438:AY438)</f>
        <v>1</v>
      </c>
      <c r="S438" s="24" t="s">
        <v>50</v>
      </c>
      <c r="T438" s="1" t="s">
        <v>1832</v>
      </c>
      <c r="U438" s="2" t="s">
        <v>42</v>
      </c>
      <c r="V438" s="1" t="s">
        <v>42</v>
      </c>
      <c r="W438" s="1" t="s">
        <v>41</v>
      </c>
      <c r="X438" s="1" t="s">
        <v>42</v>
      </c>
      <c r="Y438" s="1" t="s">
        <v>929</v>
      </c>
      <c r="AL438" s="10">
        <v>44935</v>
      </c>
      <c r="AM438" s="10">
        <v>45005</v>
      </c>
      <c r="AN438" s="10">
        <v>45022</v>
      </c>
      <c r="AO438" s="10">
        <v>45023</v>
      </c>
      <c r="AP438" s="10">
        <v>45047</v>
      </c>
      <c r="AQ438" s="10">
        <v>45068</v>
      </c>
      <c r="AR438" s="10">
        <v>45089</v>
      </c>
      <c r="AS438" s="10">
        <v>45096</v>
      </c>
      <c r="AT438" s="10">
        <v>45110</v>
      </c>
      <c r="AU438" s="10">
        <v>45127</v>
      </c>
      <c r="AV438" s="10">
        <v>45145</v>
      </c>
      <c r="AW438" s="10">
        <v>45159</v>
      </c>
      <c r="AX438" s="10">
        <v>45215</v>
      </c>
      <c r="AY438" s="10">
        <v>45236</v>
      </c>
    </row>
    <row r="439" spans="1:51" ht="45" hidden="1" x14ac:dyDescent="0.25">
      <c r="A439" s="1" t="s">
        <v>26</v>
      </c>
      <c r="B439" s="1" t="s">
        <v>1690</v>
      </c>
      <c r="C439" s="1" t="s">
        <v>494</v>
      </c>
      <c r="D439" s="5" t="s">
        <v>1833</v>
      </c>
      <c r="E439" s="1" t="s">
        <v>269</v>
      </c>
      <c r="F439" s="1" t="s">
        <v>75</v>
      </c>
      <c r="G439" s="5" t="s">
        <v>1834</v>
      </c>
      <c r="H439" s="5" t="s">
        <v>997</v>
      </c>
      <c r="I439" s="1" t="s">
        <v>34</v>
      </c>
      <c r="J439" s="1" t="s">
        <v>48</v>
      </c>
      <c r="K439" s="5" t="s">
        <v>82</v>
      </c>
      <c r="L439" s="1">
        <v>15</v>
      </c>
      <c r="M439" s="1" t="s">
        <v>1835</v>
      </c>
      <c r="N439" s="2">
        <v>45090</v>
      </c>
      <c r="O439" s="3">
        <v>20232110090331</v>
      </c>
      <c r="P439" s="4">
        <v>45113</v>
      </c>
      <c r="Q439" s="3">
        <f t="shared" si="6"/>
        <v>15</v>
      </c>
      <c r="R439" s="3">
        <f>NETWORKDAYS(N439,P439,AL439:AO439:AP439:AQ439:AR439:AS439:AT439:AU439:AV439:AW439:AX439:AY439)</f>
        <v>16</v>
      </c>
      <c r="S439" s="24" t="s">
        <v>50</v>
      </c>
      <c r="T439" s="1" t="s">
        <v>1836</v>
      </c>
      <c r="U439" s="2">
        <v>45113</v>
      </c>
      <c r="V439" s="1" t="s">
        <v>40</v>
      </c>
      <c r="W439" s="1" t="s">
        <v>41</v>
      </c>
      <c r="X439" s="1" t="s">
        <v>42</v>
      </c>
      <c r="Y439" s="1" t="s">
        <v>42</v>
      </c>
      <c r="AL439" s="10">
        <v>44935</v>
      </c>
      <c r="AM439" s="10">
        <v>45005</v>
      </c>
      <c r="AN439" s="10">
        <v>45022</v>
      </c>
      <c r="AO439" s="10">
        <v>45023</v>
      </c>
      <c r="AP439" s="10">
        <v>45047</v>
      </c>
      <c r="AQ439" s="10">
        <v>45068</v>
      </c>
      <c r="AR439" s="10">
        <v>45089</v>
      </c>
      <c r="AS439" s="10">
        <v>45096</v>
      </c>
      <c r="AT439" s="10">
        <v>45110</v>
      </c>
      <c r="AU439" s="10">
        <v>45127</v>
      </c>
      <c r="AV439" s="10">
        <v>45145</v>
      </c>
      <c r="AW439" s="10">
        <v>45159</v>
      </c>
      <c r="AX439" s="10">
        <v>45215</v>
      </c>
      <c r="AY439" s="10">
        <v>45236</v>
      </c>
    </row>
    <row r="440" spans="1:51" ht="67.5" hidden="1" x14ac:dyDescent="0.25">
      <c r="A440" s="1" t="s">
        <v>26</v>
      </c>
      <c r="B440" s="1" t="s">
        <v>1690</v>
      </c>
      <c r="C440" s="1" t="s">
        <v>644</v>
      </c>
      <c r="D440" s="5" t="s">
        <v>1837</v>
      </c>
      <c r="E440" s="1" t="s">
        <v>80</v>
      </c>
      <c r="F440" s="1" t="s">
        <v>106</v>
      </c>
      <c r="G440" s="5" t="s">
        <v>1838</v>
      </c>
      <c r="H440" s="5" t="s">
        <v>1839</v>
      </c>
      <c r="I440" s="1" t="s">
        <v>34</v>
      </c>
      <c r="J440" s="1" t="s">
        <v>35</v>
      </c>
      <c r="K440" s="5" t="s">
        <v>108</v>
      </c>
      <c r="L440" s="1">
        <v>10</v>
      </c>
      <c r="M440" s="1" t="s">
        <v>1840</v>
      </c>
      <c r="N440" s="2">
        <v>45090</v>
      </c>
      <c r="O440" s="3">
        <v>20232130089771</v>
      </c>
      <c r="P440" s="4">
        <v>45119</v>
      </c>
      <c r="Q440" s="3">
        <f t="shared" si="6"/>
        <v>19</v>
      </c>
      <c r="R440" s="3">
        <f>NETWORKDAYS(N440,P440,AL440:AO440:AP440:AQ440:AR440:AS440:AT440:AU440:AV440:AW440:AX440:AY440)</f>
        <v>20</v>
      </c>
      <c r="S440" s="25" t="s">
        <v>139</v>
      </c>
      <c r="T440" s="1" t="s">
        <v>1841</v>
      </c>
      <c r="U440" s="2" t="s">
        <v>42</v>
      </c>
      <c r="V440" s="1" t="s">
        <v>58</v>
      </c>
      <c r="W440" s="1" t="s">
        <v>42</v>
      </c>
      <c r="X440" s="1" t="s">
        <v>42</v>
      </c>
      <c r="Y440" s="5" t="s">
        <v>1315</v>
      </c>
      <c r="AL440" s="10">
        <v>44935</v>
      </c>
      <c r="AM440" s="10">
        <v>45005</v>
      </c>
      <c r="AN440" s="10">
        <v>45022</v>
      </c>
      <c r="AO440" s="10">
        <v>45023</v>
      </c>
      <c r="AP440" s="10">
        <v>45047</v>
      </c>
      <c r="AQ440" s="10">
        <v>45068</v>
      </c>
      <c r="AR440" s="10">
        <v>45089</v>
      </c>
      <c r="AS440" s="10">
        <v>45096</v>
      </c>
      <c r="AT440" s="10">
        <v>45110</v>
      </c>
      <c r="AU440" s="10">
        <v>45127</v>
      </c>
      <c r="AV440" s="10">
        <v>45145</v>
      </c>
      <c r="AW440" s="10">
        <v>45159</v>
      </c>
      <c r="AX440" s="10">
        <v>45215</v>
      </c>
      <c r="AY440" s="10">
        <v>45236</v>
      </c>
    </row>
    <row r="441" spans="1:51" ht="45" hidden="1" x14ac:dyDescent="0.25">
      <c r="A441" s="1" t="s">
        <v>26</v>
      </c>
      <c r="B441" s="1" t="s">
        <v>1690</v>
      </c>
      <c r="C441" s="1" t="s">
        <v>721</v>
      </c>
      <c r="D441" s="5" t="s">
        <v>1842</v>
      </c>
      <c r="E441" s="1" t="s">
        <v>53</v>
      </c>
      <c r="F441" s="1" t="s">
        <v>310</v>
      </c>
      <c r="G441" s="5" t="s">
        <v>1843</v>
      </c>
      <c r="H441" s="5" t="s">
        <v>1015</v>
      </c>
      <c r="I441" s="1" t="s">
        <v>34</v>
      </c>
      <c r="J441" s="1" t="s">
        <v>64</v>
      </c>
      <c r="K441" s="5" t="s">
        <v>55</v>
      </c>
      <c r="L441" s="1">
        <v>15</v>
      </c>
      <c r="M441" s="1" t="s">
        <v>1844</v>
      </c>
      <c r="N441" s="2">
        <v>45090</v>
      </c>
      <c r="O441" s="3">
        <v>20232150091301</v>
      </c>
      <c r="P441" s="4">
        <v>45119</v>
      </c>
      <c r="Q441" s="3">
        <f t="shared" si="6"/>
        <v>19</v>
      </c>
      <c r="R441" s="3">
        <f>NETWORKDAYS(N441,P441,AL441:AO441:AP441:AQ441:AR441:AS441:AT441:AU441:AV441:AW441:AX441:AY441)</f>
        <v>20</v>
      </c>
      <c r="S441" s="25" t="s">
        <v>139</v>
      </c>
      <c r="T441" s="1"/>
      <c r="U441" s="2"/>
      <c r="V441" s="1"/>
      <c r="W441" s="1"/>
      <c r="X441" s="1"/>
      <c r="Y441" s="5" t="s">
        <v>1315</v>
      </c>
      <c r="AL441" s="10">
        <v>44935</v>
      </c>
      <c r="AM441" s="10">
        <v>45005</v>
      </c>
      <c r="AN441" s="10">
        <v>45022</v>
      </c>
      <c r="AO441" s="10">
        <v>45023</v>
      </c>
      <c r="AP441" s="10">
        <v>45047</v>
      </c>
      <c r="AQ441" s="10">
        <v>45068</v>
      </c>
      <c r="AR441" s="10">
        <v>45089</v>
      </c>
      <c r="AS441" s="10">
        <v>45096</v>
      </c>
      <c r="AT441" s="10">
        <v>45110</v>
      </c>
      <c r="AU441" s="10">
        <v>45127</v>
      </c>
      <c r="AV441" s="10">
        <v>45145</v>
      </c>
      <c r="AW441" s="10">
        <v>45159</v>
      </c>
      <c r="AX441" s="10">
        <v>45215</v>
      </c>
      <c r="AY441" s="10">
        <v>45236</v>
      </c>
    </row>
    <row r="442" spans="1:51" ht="45" hidden="1" x14ac:dyDescent="0.25">
      <c r="A442" s="1" t="s">
        <v>26</v>
      </c>
      <c r="B442" s="1" t="s">
        <v>1690</v>
      </c>
      <c r="C442" s="1" t="s">
        <v>43</v>
      </c>
      <c r="D442" s="5" t="s">
        <v>1225</v>
      </c>
      <c r="E442" s="1" t="s">
        <v>53</v>
      </c>
      <c r="F442" s="1" t="s">
        <v>31</v>
      </c>
      <c r="G442" s="5" t="s">
        <v>1845</v>
      </c>
      <c r="H442" s="5" t="s">
        <v>1294</v>
      </c>
      <c r="I442" s="1" t="s">
        <v>34</v>
      </c>
      <c r="J442" s="1" t="s">
        <v>48</v>
      </c>
      <c r="K442" s="5" t="s">
        <v>82</v>
      </c>
      <c r="L442" s="3">
        <v>15</v>
      </c>
      <c r="M442" s="1" t="s">
        <v>1846</v>
      </c>
      <c r="N442" s="2">
        <v>45090</v>
      </c>
      <c r="O442" s="3">
        <v>20232110090601</v>
      </c>
      <c r="P442" s="4">
        <v>45111</v>
      </c>
      <c r="Q442" s="3">
        <f t="shared" si="6"/>
        <v>13</v>
      </c>
      <c r="R442" s="3">
        <f>NETWORKDAYS(N442,P442,AL442:AO442:AP442:AQ442:AR442:AS442:AT442:AU442:AV442:AW442:AX442:AY442)</f>
        <v>14</v>
      </c>
      <c r="S442" s="24" t="s">
        <v>50</v>
      </c>
      <c r="T442" s="1" t="s">
        <v>1847</v>
      </c>
      <c r="U442" s="2">
        <v>45111</v>
      </c>
      <c r="V442" s="1" t="s">
        <v>40</v>
      </c>
      <c r="W442" s="1" t="s">
        <v>41</v>
      </c>
      <c r="X442" s="1" t="s">
        <v>42</v>
      </c>
      <c r="Y442" s="1" t="s">
        <v>42</v>
      </c>
      <c r="AL442" s="10">
        <v>44935</v>
      </c>
      <c r="AM442" s="10">
        <v>45005</v>
      </c>
      <c r="AN442" s="10">
        <v>45022</v>
      </c>
      <c r="AO442" s="10">
        <v>45023</v>
      </c>
      <c r="AP442" s="10">
        <v>45047</v>
      </c>
      <c r="AQ442" s="10">
        <v>45068</v>
      </c>
      <c r="AR442" s="10">
        <v>45089</v>
      </c>
      <c r="AS442" s="10">
        <v>45096</v>
      </c>
      <c r="AT442" s="10">
        <v>45110</v>
      </c>
      <c r="AU442" s="10">
        <v>45127</v>
      </c>
      <c r="AV442" s="10">
        <v>45145</v>
      </c>
      <c r="AW442" s="10">
        <v>45159</v>
      </c>
      <c r="AX442" s="10">
        <v>45215</v>
      </c>
      <c r="AY442" s="10">
        <v>45236</v>
      </c>
    </row>
    <row r="443" spans="1:51" ht="45" hidden="1" x14ac:dyDescent="0.25">
      <c r="A443" s="1" t="s">
        <v>26</v>
      </c>
      <c r="B443" s="1" t="s">
        <v>543</v>
      </c>
      <c r="C443" s="1" t="s">
        <v>28</v>
      </c>
      <c r="D443" s="5" t="s">
        <v>1848</v>
      </c>
      <c r="E443" s="1" t="s">
        <v>269</v>
      </c>
      <c r="F443" s="1" t="s">
        <v>310</v>
      </c>
      <c r="G443" s="5" t="s">
        <v>1849</v>
      </c>
      <c r="H443" s="5" t="s">
        <v>1015</v>
      </c>
      <c r="I443" s="1" t="s">
        <v>34</v>
      </c>
      <c r="J443" s="1" t="s">
        <v>64</v>
      </c>
      <c r="K443" s="5" t="s">
        <v>82</v>
      </c>
      <c r="L443" s="1">
        <v>15</v>
      </c>
      <c r="M443" s="1" t="s">
        <v>1850</v>
      </c>
      <c r="N443" s="2">
        <v>45090</v>
      </c>
      <c r="O443" s="3">
        <v>20232150091741</v>
      </c>
      <c r="P443" s="4">
        <v>45120</v>
      </c>
      <c r="Q443" s="3">
        <f t="shared" si="6"/>
        <v>20</v>
      </c>
      <c r="R443" s="3">
        <f>NETWORKDAYS(N443,P443,AL443:AO443:AP443:AQ443:AR443:AS443:AT443:AU443:AV443:AW443:AX443:AY443)</f>
        <v>21</v>
      </c>
      <c r="S443" s="25" t="s">
        <v>139</v>
      </c>
      <c r="T443" s="1"/>
      <c r="U443" s="2"/>
      <c r="V443" s="1"/>
      <c r="W443" s="1"/>
      <c r="X443" s="1"/>
      <c r="Y443" s="5" t="s">
        <v>1315</v>
      </c>
      <c r="AL443" s="10">
        <v>44935</v>
      </c>
      <c r="AM443" s="10">
        <v>45005</v>
      </c>
      <c r="AN443" s="10">
        <v>45022</v>
      </c>
      <c r="AO443" s="10">
        <v>45023</v>
      </c>
      <c r="AP443" s="10">
        <v>45047</v>
      </c>
      <c r="AQ443" s="10">
        <v>45068</v>
      </c>
      <c r="AR443" s="10">
        <v>45089</v>
      </c>
      <c r="AS443" s="10">
        <v>45096</v>
      </c>
      <c r="AT443" s="10">
        <v>45110</v>
      </c>
      <c r="AU443" s="10">
        <v>45127</v>
      </c>
      <c r="AV443" s="10">
        <v>45145</v>
      </c>
      <c r="AW443" s="10">
        <v>45159</v>
      </c>
      <c r="AX443" s="10">
        <v>45215</v>
      </c>
      <c r="AY443" s="10">
        <v>45236</v>
      </c>
    </row>
    <row r="444" spans="1:51" ht="45" hidden="1" x14ac:dyDescent="0.25">
      <c r="A444" s="1" t="s">
        <v>26</v>
      </c>
      <c r="B444" s="1" t="s">
        <v>1690</v>
      </c>
      <c r="C444" s="1" t="s">
        <v>126</v>
      </c>
      <c r="D444" s="5" t="s">
        <v>1851</v>
      </c>
      <c r="E444" s="1" t="s">
        <v>80</v>
      </c>
      <c r="F444" s="1" t="s">
        <v>31</v>
      </c>
      <c r="G444" s="5" t="s">
        <v>1852</v>
      </c>
      <c r="H444" s="5" t="s">
        <v>997</v>
      </c>
      <c r="I444" s="1" t="s">
        <v>34</v>
      </c>
      <c r="J444" s="1" t="s">
        <v>48</v>
      </c>
      <c r="K444" s="5" t="s">
        <v>82</v>
      </c>
      <c r="L444" s="1">
        <v>15</v>
      </c>
      <c r="M444" s="1" t="s">
        <v>1853</v>
      </c>
      <c r="N444" s="2">
        <v>45090</v>
      </c>
      <c r="O444" s="3">
        <v>20232110090621</v>
      </c>
      <c r="P444" s="4">
        <v>45113</v>
      </c>
      <c r="Q444" s="3">
        <f t="shared" si="6"/>
        <v>15</v>
      </c>
      <c r="R444" s="3">
        <f>NETWORKDAYS(N444,P444,AL444:AO444:AP444:AQ444:AR444:AS444:AT444:AU444:AV444:AW444:AX444:AY444)</f>
        <v>16</v>
      </c>
      <c r="S444" s="24" t="s">
        <v>50</v>
      </c>
      <c r="T444" s="1" t="s">
        <v>1854</v>
      </c>
      <c r="U444" s="2">
        <v>45113</v>
      </c>
      <c r="V444" s="1" t="s">
        <v>40</v>
      </c>
      <c r="W444" s="1" t="s">
        <v>41</v>
      </c>
      <c r="X444" s="1" t="s">
        <v>42</v>
      </c>
      <c r="Y444" s="1" t="s">
        <v>42</v>
      </c>
      <c r="AL444" s="10">
        <v>44935</v>
      </c>
      <c r="AM444" s="10">
        <v>45005</v>
      </c>
      <c r="AN444" s="10">
        <v>45022</v>
      </c>
      <c r="AO444" s="10">
        <v>45023</v>
      </c>
      <c r="AP444" s="10">
        <v>45047</v>
      </c>
      <c r="AQ444" s="10">
        <v>45068</v>
      </c>
      <c r="AR444" s="10">
        <v>45089</v>
      </c>
      <c r="AS444" s="10">
        <v>45096</v>
      </c>
      <c r="AT444" s="10">
        <v>45110</v>
      </c>
      <c r="AU444" s="10">
        <v>45127</v>
      </c>
      <c r="AV444" s="10">
        <v>45145</v>
      </c>
      <c r="AW444" s="10">
        <v>45159</v>
      </c>
      <c r="AX444" s="10">
        <v>45215</v>
      </c>
      <c r="AY444" s="10">
        <v>45236</v>
      </c>
    </row>
    <row r="445" spans="1:51" ht="45" hidden="1" x14ac:dyDescent="0.25">
      <c r="A445" s="1" t="s">
        <v>26</v>
      </c>
      <c r="B445" s="1" t="s">
        <v>1690</v>
      </c>
      <c r="C445" s="1" t="s">
        <v>721</v>
      </c>
      <c r="D445" s="5" t="s">
        <v>1855</v>
      </c>
      <c r="E445" s="1" t="s">
        <v>53</v>
      </c>
      <c r="F445" s="1" t="s">
        <v>622</v>
      </c>
      <c r="G445" s="5" t="s">
        <v>540</v>
      </c>
      <c r="H445" s="5" t="s">
        <v>1507</v>
      </c>
      <c r="I445" s="1" t="s">
        <v>34</v>
      </c>
      <c r="J445" s="1" t="s">
        <v>129</v>
      </c>
      <c r="K445" s="5" t="s">
        <v>55</v>
      </c>
      <c r="L445" s="1">
        <v>15</v>
      </c>
      <c r="M445" s="1" t="s">
        <v>1856</v>
      </c>
      <c r="N445" s="2">
        <v>45090</v>
      </c>
      <c r="O445" s="3">
        <v>20232140089911</v>
      </c>
      <c r="P445" s="4">
        <v>45120</v>
      </c>
      <c r="Q445" s="3">
        <f t="shared" si="6"/>
        <v>20</v>
      </c>
      <c r="R445" s="3">
        <f>NETWORKDAYS(N445,P445,AL445:AO445:AP445:AQ445:AR445:AS445:AT445:AU445:AV445:AW445:AX445:AY445)</f>
        <v>21</v>
      </c>
      <c r="S445" s="25" t="s">
        <v>139</v>
      </c>
      <c r="T445" s="1" t="s">
        <v>1857</v>
      </c>
      <c r="U445" s="2">
        <v>45103</v>
      </c>
      <c r="V445" s="1" t="s">
        <v>40</v>
      </c>
      <c r="W445" s="1" t="s">
        <v>42</v>
      </c>
      <c r="X445" s="1" t="s">
        <v>42</v>
      </c>
      <c r="Y445" s="5" t="s">
        <v>1489</v>
      </c>
      <c r="AL445" s="10">
        <v>44935</v>
      </c>
      <c r="AM445" s="10">
        <v>45005</v>
      </c>
      <c r="AN445" s="10">
        <v>45022</v>
      </c>
      <c r="AO445" s="10">
        <v>45023</v>
      </c>
      <c r="AP445" s="10">
        <v>45047</v>
      </c>
      <c r="AQ445" s="10">
        <v>45068</v>
      </c>
      <c r="AR445" s="10">
        <v>45089</v>
      </c>
      <c r="AS445" s="10">
        <v>45096</v>
      </c>
      <c r="AT445" s="10">
        <v>45110</v>
      </c>
      <c r="AU445" s="10">
        <v>45127</v>
      </c>
      <c r="AV445" s="10">
        <v>45145</v>
      </c>
      <c r="AW445" s="10">
        <v>45159</v>
      </c>
      <c r="AX445" s="10">
        <v>45215</v>
      </c>
      <c r="AY445" s="10">
        <v>45236</v>
      </c>
    </row>
    <row r="446" spans="1:51" ht="45" hidden="1" x14ac:dyDescent="0.25">
      <c r="A446" s="1" t="s">
        <v>26</v>
      </c>
      <c r="B446" s="1" t="s">
        <v>1690</v>
      </c>
      <c r="C446" s="1" t="s">
        <v>60</v>
      </c>
      <c r="D446" s="5" t="s">
        <v>1858</v>
      </c>
      <c r="E446" s="1" t="s">
        <v>80</v>
      </c>
      <c r="F446" s="1" t="s">
        <v>622</v>
      </c>
      <c r="G446" s="5" t="s">
        <v>1859</v>
      </c>
      <c r="H446" s="5" t="s">
        <v>1753</v>
      </c>
      <c r="I446" s="1" t="s">
        <v>34</v>
      </c>
      <c r="J446" s="1" t="s">
        <v>129</v>
      </c>
      <c r="K446" s="5" t="s">
        <v>82</v>
      </c>
      <c r="L446" s="1">
        <v>15</v>
      </c>
      <c r="M446" s="1" t="s">
        <v>1860</v>
      </c>
      <c r="N446" s="2">
        <v>45090</v>
      </c>
      <c r="O446" s="3" t="s">
        <v>42</v>
      </c>
      <c r="P446" s="4">
        <v>45091</v>
      </c>
      <c r="Q446" s="3">
        <f t="shared" si="6"/>
        <v>1</v>
      </c>
      <c r="R446" s="3">
        <f>NETWORKDAYS(N446,P446,AL446:AO446:AP446:AQ446:AR446:AS446:AT446:AU446:AV446:AW446:AX446:AY446)</f>
        <v>2</v>
      </c>
      <c r="S446" s="24" t="s">
        <v>50</v>
      </c>
      <c r="T446" s="1" t="s">
        <v>1861</v>
      </c>
      <c r="U446" s="2" t="s">
        <v>42</v>
      </c>
      <c r="V446" s="1" t="s">
        <v>42</v>
      </c>
      <c r="W446" s="1" t="s">
        <v>41</v>
      </c>
      <c r="X446" s="1" t="s">
        <v>42</v>
      </c>
      <c r="Y446" s="1" t="s">
        <v>929</v>
      </c>
      <c r="AL446" s="10">
        <v>44935</v>
      </c>
      <c r="AM446" s="10">
        <v>45005</v>
      </c>
      <c r="AN446" s="10">
        <v>45022</v>
      </c>
      <c r="AO446" s="10">
        <v>45023</v>
      </c>
      <c r="AP446" s="10">
        <v>45047</v>
      </c>
      <c r="AQ446" s="10">
        <v>45068</v>
      </c>
      <c r="AR446" s="10">
        <v>45089</v>
      </c>
      <c r="AS446" s="10">
        <v>45096</v>
      </c>
      <c r="AT446" s="10">
        <v>45110</v>
      </c>
      <c r="AU446" s="10">
        <v>45127</v>
      </c>
      <c r="AV446" s="10">
        <v>45145</v>
      </c>
      <c r="AW446" s="10">
        <v>45159</v>
      </c>
      <c r="AX446" s="10">
        <v>45215</v>
      </c>
      <c r="AY446" s="10">
        <v>45236</v>
      </c>
    </row>
    <row r="447" spans="1:51" ht="22.5" hidden="1" x14ac:dyDescent="0.25">
      <c r="A447" s="1" t="s">
        <v>26</v>
      </c>
      <c r="B447" s="1" t="s">
        <v>1690</v>
      </c>
      <c r="C447" s="1" t="s">
        <v>85</v>
      </c>
      <c r="D447" s="5" t="s">
        <v>1862</v>
      </c>
      <c r="E447" s="1" t="s">
        <v>53</v>
      </c>
      <c r="F447" s="1" t="s">
        <v>68</v>
      </c>
      <c r="G447" s="5" t="s">
        <v>1863</v>
      </c>
      <c r="H447" s="5" t="s">
        <v>154</v>
      </c>
      <c r="I447" s="1" t="s">
        <v>90</v>
      </c>
      <c r="J447" s="1" t="s">
        <v>91</v>
      </c>
      <c r="K447" s="5" t="s">
        <v>36</v>
      </c>
      <c r="L447" s="1">
        <v>30</v>
      </c>
      <c r="M447" s="1" t="s">
        <v>1864</v>
      </c>
      <c r="N447" s="2">
        <v>45090</v>
      </c>
      <c r="O447" s="3"/>
      <c r="P447" s="4">
        <v>45120</v>
      </c>
      <c r="Q447" s="3">
        <f t="shared" si="6"/>
        <v>20</v>
      </c>
      <c r="R447" s="3">
        <f>NETWORKDAYS(N447,P447,AL447:AO447:AP447:AQ447:AR447:AS447:AT447:AU447:AV447:AW447:AX447:AY447)</f>
        <v>21</v>
      </c>
      <c r="S447" s="27" t="s">
        <v>1865</v>
      </c>
      <c r="T447" s="1"/>
      <c r="U447" s="2"/>
      <c r="V447" s="1"/>
      <c r="W447" s="1"/>
      <c r="X447" s="1"/>
      <c r="Y447" s="1"/>
      <c r="AL447" s="10">
        <v>44935</v>
      </c>
      <c r="AM447" s="10">
        <v>45005</v>
      </c>
      <c r="AN447" s="10">
        <v>45022</v>
      </c>
      <c r="AO447" s="10">
        <v>45023</v>
      </c>
      <c r="AP447" s="10">
        <v>45047</v>
      </c>
      <c r="AQ447" s="10">
        <v>45068</v>
      </c>
      <c r="AR447" s="10">
        <v>45089</v>
      </c>
      <c r="AS447" s="10">
        <v>45096</v>
      </c>
      <c r="AT447" s="10">
        <v>45110</v>
      </c>
      <c r="AU447" s="10">
        <v>45127</v>
      </c>
      <c r="AV447" s="10">
        <v>45145</v>
      </c>
      <c r="AW447" s="10">
        <v>45159</v>
      </c>
      <c r="AX447" s="10">
        <v>45215</v>
      </c>
      <c r="AY447" s="10">
        <v>45236</v>
      </c>
    </row>
    <row r="448" spans="1:51" ht="67.5" hidden="1" x14ac:dyDescent="0.25">
      <c r="A448" s="1" t="s">
        <v>26</v>
      </c>
      <c r="B448" s="1" t="s">
        <v>1690</v>
      </c>
      <c r="C448" s="1" t="s">
        <v>73</v>
      </c>
      <c r="D448" s="5" t="s">
        <v>1701</v>
      </c>
      <c r="E448" s="1" t="s">
        <v>269</v>
      </c>
      <c r="F448" s="1" t="s">
        <v>68</v>
      </c>
      <c r="G448" s="5" t="s">
        <v>1866</v>
      </c>
      <c r="H448" s="1" t="s">
        <v>1267</v>
      </c>
      <c r="I448" s="1" t="s">
        <v>207</v>
      </c>
      <c r="J448" s="1" t="s">
        <v>1268</v>
      </c>
      <c r="K448" s="5" t="s">
        <v>82</v>
      </c>
      <c r="L448" s="1">
        <v>15</v>
      </c>
      <c r="M448" s="1" t="s">
        <v>1867</v>
      </c>
      <c r="N448" s="2">
        <v>45091</v>
      </c>
      <c r="O448" s="3"/>
      <c r="P448" s="4">
        <v>45120</v>
      </c>
      <c r="Q448" s="3">
        <f t="shared" si="6"/>
        <v>19</v>
      </c>
      <c r="R448" s="3">
        <f>NETWORKDAYS(N448,P448,AL448:AO448:AP448:AQ448:AR448:AS448:AT448:AU448:AV448:AW448:AX448:AY448)</f>
        <v>20</v>
      </c>
      <c r="S448" s="25" t="s">
        <v>139</v>
      </c>
      <c r="T448" s="1" t="s">
        <v>1868</v>
      </c>
      <c r="U448" s="2"/>
      <c r="V448" s="1"/>
      <c r="W448" s="1"/>
      <c r="X448" s="1"/>
      <c r="Y448" s="5" t="s">
        <v>1489</v>
      </c>
      <c r="AL448" s="10">
        <v>44935</v>
      </c>
      <c r="AM448" s="10">
        <v>45005</v>
      </c>
      <c r="AN448" s="10">
        <v>45022</v>
      </c>
      <c r="AO448" s="10">
        <v>45023</v>
      </c>
      <c r="AP448" s="10">
        <v>45047</v>
      </c>
      <c r="AQ448" s="10">
        <v>45068</v>
      </c>
      <c r="AR448" s="10">
        <v>45089</v>
      </c>
      <c r="AS448" s="10">
        <v>45096</v>
      </c>
      <c r="AT448" s="10">
        <v>45110</v>
      </c>
      <c r="AU448" s="10">
        <v>45127</v>
      </c>
      <c r="AV448" s="10">
        <v>45145</v>
      </c>
      <c r="AW448" s="10">
        <v>45159</v>
      </c>
      <c r="AX448" s="10">
        <v>45215</v>
      </c>
      <c r="AY448" s="10">
        <v>45236</v>
      </c>
    </row>
    <row r="449" spans="1:51" ht="45" hidden="1" x14ac:dyDescent="0.25">
      <c r="A449" s="1" t="s">
        <v>26</v>
      </c>
      <c r="B449" s="1" t="s">
        <v>1690</v>
      </c>
      <c r="C449" s="1" t="s">
        <v>389</v>
      </c>
      <c r="D449" s="5" t="s">
        <v>1869</v>
      </c>
      <c r="E449" s="1" t="s">
        <v>269</v>
      </c>
      <c r="F449" s="1" t="s">
        <v>310</v>
      </c>
      <c r="G449" s="5" t="s">
        <v>1870</v>
      </c>
      <c r="H449" s="5" t="s">
        <v>1693</v>
      </c>
      <c r="I449" s="1" t="s">
        <v>34</v>
      </c>
      <c r="J449" s="1" t="s">
        <v>64</v>
      </c>
      <c r="K449" s="5" t="s">
        <v>55</v>
      </c>
      <c r="L449" s="1">
        <v>15</v>
      </c>
      <c r="M449" s="1" t="s">
        <v>1871</v>
      </c>
      <c r="N449" s="2">
        <v>45091</v>
      </c>
      <c r="O449" s="3">
        <v>20232150090491</v>
      </c>
      <c r="P449" s="4">
        <v>45106</v>
      </c>
      <c r="Q449" s="3">
        <f t="shared" si="6"/>
        <v>10</v>
      </c>
      <c r="R449" s="3">
        <f>NETWORKDAYS(N449,P449,AL449:AO449:AP449:AQ449:AR449:AS449:AT449:AU449:AV449:AW449:AX449:AY449)</f>
        <v>11</v>
      </c>
      <c r="S449" s="24" t="s">
        <v>50</v>
      </c>
      <c r="T449" s="1" t="s">
        <v>1872</v>
      </c>
      <c r="U449" s="2" t="s">
        <v>42</v>
      </c>
      <c r="V449" s="1" t="s">
        <v>58</v>
      </c>
      <c r="W449" s="1" t="s">
        <v>41</v>
      </c>
      <c r="X449" s="1" t="s">
        <v>42</v>
      </c>
      <c r="Y449" s="1" t="s">
        <v>1292</v>
      </c>
      <c r="AL449" s="10">
        <v>44935</v>
      </c>
      <c r="AM449" s="10">
        <v>45005</v>
      </c>
      <c r="AN449" s="10">
        <v>45022</v>
      </c>
      <c r="AO449" s="10">
        <v>45023</v>
      </c>
      <c r="AP449" s="10">
        <v>45047</v>
      </c>
      <c r="AQ449" s="10">
        <v>45068</v>
      </c>
      <c r="AR449" s="10">
        <v>45089</v>
      </c>
      <c r="AS449" s="10">
        <v>45096</v>
      </c>
      <c r="AT449" s="10">
        <v>45110</v>
      </c>
      <c r="AU449" s="10">
        <v>45127</v>
      </c>
      <c r="AV449" s="10">
        <v>45145</v>
      </c>
      <c r="AW449" s="10">
        <v>45159</v>
      </c>
      <c r="AX449" s="10">
        <v>45215</v>
      </c>
      <c r="AY449" s="10">
        <v>45236</v>
      </c>
    </row>
    <row r="450" spans="1:51" ht="45" hidden="1" x14ac:dyDescent="0.25">
      <c r="A450" s="1" t="s">
        <v>26</v>
      </c>
      <c r="B450" s="1" t="s">
        <v>1690</v>
      </c>
      <c r="C450" s="1" t="s">
        <v>95</v>
      </c>
      <c r="D450" s="5" t="s">
        <v>1638</v>
      </c>
      <c r="E450" s="1" t="s">
        <v>213</v>
      </c>
      <c r="F450" s="1" t="s">
        <v>310</v>
      </c>
      <c r="G450" s="5" t="s">
        <v>1873</v>
      </c>
      <c r="H450" s="5" t="s">
        <v>1403</v>
      </c>
      <c r="I450" s="1" t="s">
        <v>34</v>
      </c>
      <c r="J450" s="1" t="s">
        <v>64</v>
      </c>
      <c r="K450" s="5" t="s">
        <v>108</v>
      </c>
      <c r="L450" s="1">
        <v>10</v>
      </c>
      <c r="M450" s="1" t="s">
        <v>1874</v>
      </c>
      <c r="N450" s="2">
        <v>45091</v>
      </c>
      <c r="O450" s="3">
        <v>20232000089261</v>
      </c>
      <c r="P450" s="4">
        <v>45105</v>
      </c>
      <c r="Q450" s="3">
        <f t="shared" si="6"/>
        <v>9</v>
      </c>
      <c r="R450" s="3">
        <f>NETWORKDAYS(N450,P450,AL450:AO450:AP450:AQ450:AR450:AS450:AT450:AU450:AV450:AW450:AX450:AY450)</f>
        <v>10</v>
      </c>
      <c r="S450" s="24" t="s">
        <v>50</v>
      </c>
      <c r="T450" s="1" t="s">
        <v>1875</v>
      </c>
      <c r="U450" s="2" t="s">
        <v>42</v>
      </c>
      <c r="V450" s="1" t="s">
        <v>58</v>
      </c>
      <c r="W450" s="1" t="s">
        <v>41</v>
      </c>
      <c r="X450" s="1" t="s">
        <v>42</v>
      </c>
      <c r="Y450" s="1" t="s">
        <v>1292</v>
      </c>
      <c r="AL450" s="10">
        <v>44935</v>
      </c>
      <c r="AM450" s="10">
        <v>45005</v>
      </c>
      <c r="AN450" s="10">
        <v>45022</v>
      </c>
      <c r="AO450" s="10">
        <v>45023</v>
      </c>
      <c r="AP450" s="10">
        <v>45047</v>
      </c>
      <c r="AQ450" s="10">
        <v>45068</v>
      </c>
      <c r="AR450" s="10">
        <v>45089</v>
      </c>
      <c r="AS450" s="10">
        <v>45096</v>
      </c>
      <c r="AT450" s="10">
        <v>45110</v>
      </c>
      <c r="AU450" s="10">
        <v>45127</v>
      </c>
      <c r="AV450" s="10">
        <v>45145</v>
      </c>
      <c r="AW450" s="10">
        <v>45159</v>
      </c>
      <c r="AX450" s="10">
        <v>45215</v>
      </c>
      <c r="AY450" s="10">
        <v>45236</v>
      </c>
    </row>
    <row r="451" spans="1:51" ht="56.25" hidden="1" x14ac:dyDescent="0.25">
      <c r="A451" s="1" t="s">
        <v>26</v>
      </c>
      <c r="B451" s="1" t="s">
        <v>1690</v>
      </c>
      <c r="C451" s="1" t="s">
        <v>73</v>
      </c>
      <c r="D451" s="5" t="s">
        <v>1876</v>
      </c>
      <c r="E451" s="1" t="s">
        <v>269</v>
      </c>
      <c r="F451" s="1" t="s">
        <v>310</v>
      </c>
      <c r="G451" s="5" t="s">
        <v>1877</v>
      </c>
      <c r="H451" s="5" t="s">
        <v>449</v>
      </c>
      <c r="I451" s="1" t="s">
        <v>34</v>
      </c>
      <c r="J451" s="1" t="s">
        <v>64</v>
      </c>
      <c r="K451" s="5" t="s">
        <v>82</v>
      </c>
      <c r="L451" s="1">
        <v>15</v>
      </c>
      <c r="M451" s="1" t="s">
        <v>1878</v>
      </c>
      <c r="N451" s="2">
        <v>45091</v>
      </c>
      <c r="O451" s="3"/>
      <c r="P451" s="4">
        <v>45131</v>
      </c>
      <c r="Q451" s="3">
        <f t="shared" ref="Q451:Q480" si="7">R451-1</f>
        <v>25</v>
      </c>
      <c r="R451" s="3">
        <f>NETWORKDAYS(N451,P451,AL451:AO451:AP451:AQ451:AR451:AS451:AT451:AU451:AV451:AW451:AX451:AY451)</f>
        <v>26</v>
      </c>
      <c r="S451" s="23" t="s">
        <v>38</v>
      </c>
      <c r="T451" s="1" t="s">
        <v>1879</v>
      </c>
      <c r="U451" s="2"/>
      <c r="V451" s="1"/>
      <c r="W451" s="1"/>
      <c r="X451" s="1"/>
      <c r="Y451" s="1" t="s">
        <v>1880</v>
      </c>
      <c r="AL451" s="10">
        <v>44935</v>
      </c>
      <c r="AM451" s="10">
        <v>45005</v>
      </c>
      <c r="AN451" s="10">
        <v>45022</v>
      </c>
      <c r="AO451" s="10">
        <v>45023</v>
      </c>
      <c r="AP451" s="10">
        <v>45047</v>
      </c>
      <c r="AQ451" s="10">
        <v>45068</v>
      </c>
      <c r="AR451" s="10">
        <v>45089</v>
      </c>
      <c r="AS451" s="10">
        <v>45096</v>
      </c>
      <c r="AT451" s="10">
        <v>45110</v>
      </c>
      <c r="AU451" s="10">
        <v>45127</v>
      </c>
      <c r="AV451" s="10">
        <v>45145</v>
      </c>
      <c r="AW451" s="10">
        <v>45159</v>
      </c>
      <c r="AX451" s="10">
        <v>45215</v>
      </c>
      <c r="AY451" s="10">
        <v>45236</v>
      </c>
    </row>
    <row r="452" spans="1:51" ht="45" hidden="1" x14ac:dyDescent="0.25">
      <c r="A452" s="1" t="s">
        <v>26</v>
      </c>
      <c r="B452" s="1" t="s">
        <v>1690</v>
      </c>
      <c r="C452" s="1" t="s">
        <v>43</v>
      </c>
      <c r="D452" s="5" t="s">
        <v>1881</v>
      </c>
      <c r="E452" s="1" t="s">
        <v>269</v>
      </c>
      <c r="F452" s="1" t="s">
        <v>31</v>
      </c>
      <c r="G452" s="5" t="s">
        <v>1882</v>
      </c>
      <c r="H452" s="5" t="s">
        <v>1294</v>
      </c>
      <c r="I452" s="1" t="s">
        <v>34</v>
      </c>
      <c r="J452" s="1" t="s">
        <v>48</v>
      </c>
      <c r="K452" s="5" t="s">
        <v>82</v>
      </c>
      <c r="L452" s="1">
        <v>15</v>
      </c>
      <c r="M452" s="1" t="s">
        <v>1883</v>
      </c>
      <c r="N452" s="2">
        <v>45091</v>
      </c>
      <c r="O452" s="3">
        <v>20232110090671</v>
      </c>
      <c r="P452" s="4">
        <v>45111</v>
      </c>
      <c r="Q452" s="3">
        <f t="shared" si="7"/>
        <v>12</v>
      </c>
      <c r="R452" s="3">
        <f>NETWORKDAYS(N452,P452,AL452:AO452:AP452:AQ452:AR452:AS452:AT452:AU452:AV452:AW452:AX452:AY452)</f>
        <v>13</v>
      </c>
      <c r="S452" s="24" t="s">
        <v>50</v>
      </c>
      <c r="T452" s="1" t="s">
        <v>1884</v>
      </c>
      <c r="U452" s="2">
        <v>45091</v>
      </c>
      <c r="V452" s="1" t="s">
        <v>40</v>
      </c>
      <c r="W452" s="1" t="s">
        <v>41</v>
      </c>
      <c r="X452" s="1" t="s">
        <v>42</v>
      </c>
      <c r="Y452" s="1" t="s">
        <v>42</v>
      </c>
      <c r="AL452" s="10">
        <v>44935</v>
      </c>
      <c r="AM452" s="10">
        <v>45005</v>
      </c>
      <c r="AN452" s="10">
        <v>45022</v>
      </c>
      <c r="AO452" s="10">
        <v>45023</v>
      </c>
      <c r="AP452" s="10">
        <v>45047</v>
      </c>
      <c r="AQ452" s="10">
        <v>45068</v>
      </c>
      <c r="AR452" s="10">
        <v>45089</v>
      </c>
      <c r="AS452" s="10">
        <v>45096</v>
      </c>
      <c r="AT452" s="10">
        <v>45110</v>
      </c>
      <c r="AU452" s="10">
        <v>45127</v>
      </c>
      <c r="AV452" s="10">
        <v>45145</v>
      </c>
      <c r="AW452" s="10">
        <v>45159</v>
      </c>
      <c r="AX452" s="10">
        <v>45215</v>
      </c>
      <c r="AY452" s="10">
        <v>45236</v>
      </c>
    </row>
    <row r="453" spans="1:51" ht="45" hidden="1" x14ac:dyDescent="0.25">
      <c r="A453" s="1" t="s">
        <v>26</v>
      </c>
      <c r="B453" s="1" t="s">
        <v>1690</v>
      </c>
      <c r="C453" s="1" t="s">
        <v>43</v>
      </c>
      <c r="D453" s="5" t="s">
        <v>1885</v>
      </c>
      <c r="E453" s="1" t="s">
        <v>269</v>
      </c>
      <c r="F453" s="1" t="s">
        <v>31</v>
      </c>
      <c r="G453" s="5" t="s">
        <v>1886</v>
      </c>
      <c r="H453" s="5" t="s">
        <v>1403</v>
      </c>
      <c r="I453" s="1" t="s">
        <v>34</v>
      </c>
      <c r="J453" s="1" t="s">
        <v>64</v>
      </c>
      <c r="K453" s="5" t="s">
        <v>55</v>
      </c>
      <c r="L453" s="1">
        <v>15</v>
      </c>
      <c r="M453" s="1" t="s">
        <v>1887</v>
      </c>
      <c r="N453" s="2">
        <v>45091</v>
      </c>
      <c r="O453" s="3" t="s">
        <v>42</v>
      </c>
      <c r="P453" s="4">
        <v>45097</v>
      </c>
      <c r="Q453" s="3">
        <f t="shared" si="7"/>
        <v>3</v>
      </c>
      <c r="R453" s="3">
        <f>NETWORKDAYS(N453,P453,AL453:AO453:AP453:AQ453:AR453:AS453:AT453:AU453:AV453:AW453:AX453:AY453)</f>
        <v>4</v>
      </c>
      <c r="S453" s="24" t="s">
        <v>50</v>
      </c>
      <c r="T453" s="1" t="s">
        <v>1888</v>
      </c>
      <c r="U453" s="1" t="s">
        <v>42</v>
      </c>
      <c r="V453" s="1" t="s">
        <v>42</v>
      </c>
      <c r="W453" s="1" t="s">
        <v>41</v>
      </c>
      <c r="X453" s="1" t="s">
        <v>42</v>
      </c>
      <c r="Y453" s="1" t="s">
        <v>929</v>
      </c>
      <c r="AL453" s="10">
        <v>44935</v>
      </c>
      <c r="AM453" s="10">
        <v>45005</v>
      </c>
      <c r="AN453" s="10">
        <v>45022</v>
      </c>
      <c r="AO453" s="10">
        <v>45023</v>
      </c>
      <c r="AP453" s="10">
        <v>45047</v>
      </c>
      <c r="AQ453" s="10">
        <v>45068</v>
      </c>
      <c r="AR453" s="10">
        <v>45089</v>
      </c>
      <c r="AS453" s="10">
        <v>45096</v>
      </c>
      <c r="AT453" s="10">
        <v>45110</v>
      </c>
      <c r="AU453" s="10">
        <v>45127</v>
      </c>
      <c r="AV453" s="10">
        <v>45145</v>
      </c>
      <c r="AW453" s="10">
        <v>45159</v>
      </c>
      <c r="AX453" s="10">
        <v>45215</v>
      </c>
      <c r="AY453" s="10">
        <v>45236</v>
      </c>
    </row>
    <row r="454" spans="1:51" ht="45" hidden="1" x14ac:dyDescent="0.25">
      <c r="A454" s="1" t="s">
        <v>26</v>
      </c>
      <c r="B454" s="1" t="s">
        <v>1690</v>
      </c>
      <c r="C454" s="1" t="s">
        <v>85</v>
      </c>
      <c r="D454" s="5" t="s">
        <v>1889</v>
      </c>
      <c r="E454" s="1" t="s">
        <v>53</v>
      </c>
      <c r="F454" s="1" t="s">
        <v>31</v>
      </c>
      <c r="G454" s="5" t="s">
        <v>1890</v>
      </c>
      <c r="H454" s="5" t="s">
        <v>143</v>
      </c>
      <c r="I454" s="1" t="s">
        <v>34</v>
      </c>
      <c r="J454" s="1" t="s">
        <v>129</v>
      </c>
      <c r="K454" s="5" t="s">
        <v>36</v>
      </c>
      <c r="L454" s="1">
        <v>30</v>
      </c>
      <c r="M454" s="1" t="s">
        <v>1891</v>
      </c>
      <c r="N454" s="2">
        <v>45092</v>
      </c>
      <c r="O454" s="3"/>
      <c r="P454" s="4">
        <v>45120</v>
      </c>
      <c r="Q454" s="3">
        <f t="shared" si="7"/>
        <v>18</v>
      </c>
      <c r="R454" s="3">
        <f>NETWORKDAYS(N454,P454,AL454:AO454:AP454:AQ454:AR454:AS454:AT454:AU454:AV454:AW454:AX454:AY454)</f>
        <v>19</v>
      </c>
      <c r="S454" s="25" t="s">
        <v>139</v>
      </c>
      <c r="T454" s="1"/>
      <c r="U454" s="2"/>
      <c r="V454" s="1"/>
      <c r="W454" s="1"/>
      <c r="X454" s="1"/>
      <c r="Y454" s="1"/>
      <c r="AL454" s="10">
        <v>44935</v>
      </c>
      <c r="AM454" s="10">
        <v>45005</v>
      </c>
      <c r="AN454" s="10">
        <v>45022</v>
      </c>
      <c r="AO454" s="10">
        <v>45023</v>
      </c>
      <c r="AP454" s="10">
        <v>45047</v>
      </c>
      <c r="AQ454" s="10">
        <v>45068</v>
      </c>
      <c r="AR454" s="10">
        <v>45089</v>
      </c>
      <c r="AS454" s="10">
        <v>45096</v>
      </c>
      <c r="AT454" s="10">
        <v>45110</v>
      </c>
      <c r="AU454" s="10">
        <v>45127</v>
      </c>
      <c r="AV454" s="10">
        <v>45145</v>
      </c>
      <c r="AW454" s="10">
        <v>45159</v>
      </c>
      <c r="AX454" s="10">
        <v>45215</v>
      </c>
      <c r="AY454" s="10">
        <v>45236</v>
      </c>
    </row>
    <row r="455" spans="1:51" ht="45" hidden="1" x14ac:dyDescent="0.25">
      <c r="A455" s="1" t="s">
        <v>26</v>
      </c>
      <c r="B455" s="1" t="s">
        <v>1690</v>
      </c>
      <c r="C455" s="1" t="s">
        <v>126</v>
      </c>
      <c r="D455" s="5" t="s">
        <v>1892</v>
      </c>
      <c r="E455" s="1" t="s">
        <v>269</v>
      </c>
      <c r="F455" s="1" t="s">
        <v>75</v>
      </c>
      <c r="G455" s="5" t="s">
        <v>1893</v>
      </c>
      <c r="H455" s="5" t="s">
        <v>997</v>
      </c>
      <c r="I455" s="1" t="s">
        <v>34</v>
      </c>
      <c r="J455" s="1" t="s">
        <v>48</v>
      </c>
      <c r="K455" s="5" t="s">
        <v>55</v>
      </c>
      <c r="L455" s="1">
        <v>15</v>
      </c>
      <c r="M455" s="1" t="s">
        <v>1894</v>
      </c>
      <c r="N455" s="2">
        <v>45092</v>
      </c>
      <c r="O455" s="3">
        <v>20232110090391</v>
      </c>
      <c r="P455" s="4">
        <v>45113</v>
      </c>
      <c r="Q455" s="3">
        <f t="shared" si="7"/>
        <v>13</v>
      </c>
      <c r="R455" s="3">
        <f>NETWORKDAYS(N455,P455,AL455:AO455:AP455:AQ455:AR455:AS455:AT455:AU455:AV455:AW455:AX455:AY455)</f>
        <v>14</v>
      </c>
      <c r="S455" s="24" t="s">
        <v>50</v>
      </c>
      <c r="T455" s="1" t="s">
        <v>1895</v>
      </c>
      <c r="U455" s="4">
        <v>45113</v>
      </c>
      <c r="V455" s="1" t="s">
        <v>40</v>
      </c>
      <c r="W455" s="1" t="s">
        <v>41</v>
      </c>
      <c r="X455" s="1" t="s">
        <v>42</v>
      </c>
      <c r="Y455" s="1" t="s">
        <v>42</v>
      </c>
      <c r="AL455" s="10">
        <v>44935</v>
      </c>
      <c r="AM455" s="10">
        <v>45005</v>
      </c>
      <c r="AN455" s="10">
        <v>45022</v>
      </c>
      <c r="AO455" s="10">
        <v>45023</v>
      </c>
      <c r="AP455" s="10">
        <v>45047</v>
      </c>
      <c r="AQ455" s="10">
        <v>45068</v>
      </c>
      <c r="AR455" s="10">
        <v>45089</v>
      </c>
      <c r="AS455" s="10">
        <v>45096</v>
      </c>
      <c r="AT455" s="10">
        <v>45110</v>
      </c>
      <c r="AU455" s="10">
        <v>45127</v>
      </c>
      <c r="AV455" s="10">
        <v>45145</v>
      </c>
      <c r="AW455" s="10">
        <v>45159</v>
      </c>
      <c r="AX455" s="10">
        <v>45215</v>
      </c>
      <c r="AY455" s="10">
        <v>45236</v>
      </c>
    </row>
    <row r="456" spans="1:51" ht="67.5" hidden="1" x14ac:dyDescent="0.25">
      <c r="A456" s="1" t="s">
        <v>26</v>
      </c>
      <c r="B456" s="1" t="s">
        <v>1690</v>
      </c>
      <c r="C456" s="1" t="s">
        <v>1183</v>
      </c>
      <c r="D456" s="5" t="s">
        <v>1896</v>
      </c>
      <c r="E456" s="1" t="s">
        <v>269</v>
      </c>
      <c r="F456" s="1" t="s">
        <v>75</v>
      </c>
      <c r="G456" s="5" t="s">
        <v>1897</v>
      </c>
      <c r="H456" s="5" t="s">
        <v>1487</v>
      </c>
      <c r="I456" s="1" t="s">
        <v>34</v>
      </c>
      <c r="J456" s="1" t="s">
        <v>48</v>
      </c>
      <c r="K456" s="5" t="s">
        <v>55</v>
      </c>
      <c r="L456" s="1">
        <v>15</v>
      </c>
      <c r="M456" s="1" t="s">
        <v>1898</v>
      </c>
      <c r="N456" s="2">
        <v>45092</v>
      </c>
      <c r="O456" s="3">
        <v>20232110090861</v>
      </c>
      <c r="P456" s="4">
        <v>45113</v>
      </c>
      <c r="Q456" s="3">
        <f t="shared" si="7"/>
        <v>13</v>
      </c>
      <c r="R456" s="3">
        <f>NETWORKDAYS(N456,P456,AL456:AO456:AP456:AQ456:AR456:AS456:AT456:AU456:AV456:AW456:AX456:AY456)</f>
        <v>14</v>
      </c>
      <c r="S456" s="25" t="s">
        <v>139</v>
      </c>
      <c r="T456" s="1"/>
      <c r="U456" s="2">
        <v>45113</v>
      </c>
      <c r="V456" s="1" t="s">
        <v>40</v>
      </c>
      <c r="W456" s="1"/>
      <c r="X456" s="1"/>
      <c r="Y456" s="5" t="s">
        <v>1489</v>
      </c>
      <c r="AL456" s="10">
        <v>44935</v>
      </c>
      <c r="AM456" s="10">
        <v>45005</v>
      </c>
      <c r="AN456" s="10">
        <v>45022</v>
      </c>
      <c r="AO456" s="10">
        <v>45023</v>
      </c>
      <c r="AP456" s="10">
        <v>45047</v>
      </c>
      <c r="AQ456" s="10">
        <v>45068</v>
      </c>
      <c r="AR456" s="10">
        <v>45089</v>
      </c>
      <c r="AS456" s="10">
        <v>45096</v>
      </c>
      <c r="AT456" s="10">
        <v>45110</v>
      </c>
      <c r="AU456" s="10">
        <v>45127</v>
      </c>
      <c r="AV456" s="10">
        <v>45145</v>
      </c>
      <c r="AW456" s="10">
        <v>45159</v>
      </c>
      <c r="AX456" s="10">
        <v>45215</v>
      </c>
      <c r="AY456" s="10">
        <v>45236</v>
      </c>
    </row>
    <row r="457" spans="1:51" ht="78.75" hidden="1" x14ac:dyDescent="0.25">
      <c r="A457" s="1" t="s">
        <v>26</v>
      </c>
      <c r="B457" s="1" t="s">
        <v>1690</v>
      </c>
      <c r="C457" s="1" t="s">
        <v>389</v>
      </c>
      <c r="D457" s="5" t="s">
        <v>1899</v>
      </c>
      <c r="E457" s="1" t="s">
        <v>269</v>
      </c>
      <c r="F457" s="1" t="s">
        <v>68</v>
      </c>
      <c r="G457" s="5" t="s">
        <v>1900</v>
      </c>
      <c r="H457" s="5" t="s">
        <v>1151</v>
      </c>
      <c r="I457" s="1" t="s">
        <v>34</v>
      </c>
      <c r="J457" s="1" t="s">
        <v>64</v>
      </c>
      <c r="K457" s="5" t="s">
        <v>82</v>
      </c>
      <c r="L457" s="1">
        <v>15</v>
      </c>
      <c r="M457" s="1" t="s">
        <v>1901</v>
      </c>
      <c r="N457" s="2">
        <v>45098</v>
      </c>
      <c r="O457" s="3">
        <v>20232150090771</v>
      </c>
      <c r="P457" s="4">
        <v>45112</v>
      </c>
      <c r="Q457" s="3">
        <f t="shared" si="7"/>
        <v>9</v>
      </c>
      <c r="R457" s="3">
        <f>NETWORKDAYS(N457,P457,AL457:AO457:AP457:AQ457:AR457:AS457:AT457:AU457:AV457:AW457:AX457:AY457)</f>
        <v>10</v>
      </c>
      <c r="S457" s="24" t="s">
        <v>50</v>
      </c>
      <c r="T457" s="1" t="s">
        <v>1902</v>
      </c>
      <c r="U457" s="2">
        <v>45112</v>
      </c>
      <c r="V457" s="1" t="s">
        <v>40</v>
      </c>
      <c r="W457" s="1" t="s">
        <v>41</v>
      </c>
      <c r="X457" s="1" t="s">
        <v>42</v>
      </c>
      <c r="Y457" s="1" t="s">
        <v>42</v>
      </c>
      <c r="AL457" s="10">
        <v>44935</v>
      </c>
      <c r="AM457" s="10">
        <v>45005</v>
      </c>
      <c r="AN457" s="10">
        <v>45022</v>
      </c>
      <c r="AO457" s="10">
        <v>45023</v>
      </c>
      <c r="AP457" s="10">
        <v>45047</v>
      </c>
      <c r="AQ457" s="10">
        <v>45068</v>
      </c>
      <c r="AR457" s="10">
        <v>45089</v>
      </c>
      <c r="AS457" s="10">
        <v>45096</v>
      </c>
      <c r="AT457" s="10">
        <v>45110</v>
      </c>
      <c r="AU457" s="10">
        <v>45127</v>
      </c>
      <c r="AV457" s="10">
        <v>45145</v>
      </c>
      <c r="AW457" s="10">
        <v>45159</v>
      </c>
      <c r="AX457" s="10">
        <v>45215</v>
      </c>
      <c r="AY457" s="10">
        <v>45236</v>
      </c>
    </row>
    <row r="458" spans="1:51" ht="45" hidden="1" x14ac:dyDescent="0.25">
      <c r="A458" s="1" t="s">
        <v>26</v>
      </c>
      <c r="B458" s="1" t="s">
        <v>1690</v>
      </c>
      <c r="C458" s="1" t="s">
        <v>132</v>
      </c>
      <c r="D458" s="5" t="s">
        <v>1514</v>
      </c>
      <c r="E458" s="1" t="s">
        <v>213</v>
      </c>
      <c r="F458" s="1" t="s">
        <v>31</v>
      </c>
      <c r="G458" s="5" t="s">
        <v>1903</v>
      </c>
      <c r="H458" s="5" t="s">
        <v>1904</v>
      </c>
      <c r="I458" s="1" t="s">
        <v>34</v>
      </c>
      <c r="J458" s="1" t="s">
        <v>48</v>
      </c>
      <c r="K458" s="5" t="s">
        <v>36</v>
      </c>
      <c r="L458" s="1">
        <v>30</v>
      </c>
      <c r="M458" s="1" t="s">
        <v>1905</v>
      </c>
      <c r="N458" s="2">
        <v>45098</v>
      </c>
      <c r="O458" s="3">
        <v>20232110091581</v>
      </c>
      <c r="P458" s="4">
        <v>45121</v>
      </c>
      <c r="Q458" s="3">
        <f t="shared" si="7"/>
        <v>16</v>
      </c>
      <c r="R458" s="3">
        <f>NETWORKDAYS(N458,P458,AL458:AO458:AP458:AQ458:AR458:AS458:AT458:AU458:AV458:AW458:AX458:AY458)</f>
        <v>17</v>
      </c>
      <c r="S458" s="27" t="s">
        <v>1865</v>
      </c>
      <c r="T458" s="1"/>
      <c r="U458" s="2">
        <v>45128</v>
      </c>
      <c r="V458" s="1" t="s">
        <v>40</v>
      </c>
      <c r="W458" s="1"/>
      <c r="X458" s="1"/>
      <c r="Y458" s="5" t="s">
        <v>1489</v>
      </c>
      <c r="AL458" s="10">
        <v>44935</v>
      </c>
      <c r="AM458" s="10">
        <v>45005</v>
      </c>
      <c r="AN458" s="10">
        <v>45022</v>
      </c>
      <c r="AO458" s="10">
        <v>45023</v>
      </c>
      <c r="AP458" s="10">
        <v>45047</v>
      </c>
      <c r="AQ458" s="10">
        <v>45068</v>
      </c>
      <c r="AR458" s="10">
        <v>45089</v>
      </c>
      <c r="AS458" s="10">
        <v>45096</v>
      </c>
      <c r="AT458" s="10">
        <v>45110</v>
      </c>
      <c r="AU458" s="10">
        <v>45127</v>
      </c>
      <c r="AV458" s="10">
        <v>45145</v>
      </c>
      <c r="AW458" s="10">
        <v>45159</v>
      </c>
      <c r="AX458" s="10">
        <v>45215</v>
      </c>
      <c r="AY458" s="10">
        <v>45236</v>
      </c>
    </row>
    <row r="459" spans="1:51" ht="56.25" hidden="1" x14ac:dyDescent="0.25">
      <c r="A459" s="1" t="s">
        <v>26</v>
      </c>
      <c r="B459" s="1" t="s">
        <v>1690</v>
      </c>
      <c r="C459" s="1" t="s">
        <v>43</v>
      </c>
      <c r="D459" s="5" t="s">
        <v>1906</v>
      </c>
      <c r="E459" s="1" t="s">
        <v>53</v>
      </c>
      <c r="F459" s="1" t="s">
        <v>310</v>
      </c>
      <c r="G459" s="5" t="s">
        <v>1907</v>
      </c>
      <c r="H459" s="5" t="s">
        <v>1151</v>
      </c>
      <c r="I459" s="1" t="s">
        <v>34</v>
      </c>
      <c r="J459" s="1" t="s">
        <v>64</v>
      </c>
      <c r="K459" s="5" t="s">
        <v>82</v>
      </c>
      <c r="L459" s="1">
        <v>15</v>
      </c>
      <c r="M459" s="1" t="s">
        <v>1908</v>
      </c>
      <c r="N459" s="2">
        <v>45098</v>
      </c>
      <c r="O459" s="3">
        <v>20232150090721</v>
      </c>
      <c r="P459" s="4">
        <v>45112</v>
      </c>
      <c r="Q459" s="3">
        <f t="shared" si="7"/>
        <v>9</v>
      </c>
      <c r="R459" s="3">
        <f>NETWORKDAYS(N459,P459,AL459:AO459:AP459:AQ459:AR459:AS459:AT459:AU459:AV459:AW459:AX459:AY459)</f>
        <v>10</v>
      </c>
      <c r="S459" s="24" t="s">
        <v>50</v>
      </c>
      <c r="T459" s="1" t="s">
        <v>1902</v>
      </c>
      <c r="U459" s="2">
        <v>45112</v>
      </c>
      <c r="V459" s="1" t="s">
        <v>40</v>
      </c>
      <c r="W459" s="1" t="s">
        <v>41</v>
      </c>
      <c r="X459" s="1" t="s">
        <v>42</v>
      </c>
      <c r="Y459" s="1" t="s">
        <v>42</v>
      </c>
      <c r="AL459" s="10">
        <v>44935</v>
      </c>
      <c r="AM459" s="10">
        <v>45005</v>
      </c>
      <c r="AN459" s="10">
        <v>45022</v>
      </c>
      <c r="AO459" s="10">
        <v>45023</v>
      </c>
      <c r="AP459" s="10">
        <v>45047</v>
      </c>
      <c r="AQ459" s="10">
        <v>45068</v>
      </c>
      <c r="AR459" s="10">
        <v>45089</v>
      </c>
      <c r="AS459" s="10">
        <v>45096</v>
      </c>
      <c r="AT459" s="10">
        <v>45110</v>
      </c>
      <c r="AU459" s="10">
        <v>45127</v>
      </c>
      <c r="AV459" s="10">
        <v>45145</v>
      </c>
      <c r="AW459" s="10">
        <v>45159</v>
      </c>
      <c r="AX459" s="10">
        <v>45215</v>
      </c>
      <c r="AY459" s="10">
        <v>45236</v>
      </c>
    </row>
    <row r="460" spans="1:51" ht="45" hidden="1" x14ac:dyDescent="0.25">
      <c r="A460" s="1" t="s">
        <v>26</v>
      </c>
      <c r="B460" s="1" t="s">
        <v>1690</v>
      </c>
      <c r="C460" s="1" t="s">
        <v>95</v>
      </c>
      <c r="D460" s="5" t="s">
        <v>1909</v>
      </c>
      <c r="E460" s="1" t="s">
        <v>80</v>
      </c>
      <c r="F460" s="1" t="s">
        <v>75</v>
      </c>
      <c r="G460" s="5" t="s">
        <v>1910</v>
      </c>
      <c r="H460" s="5" t="s">
        <v>997</v>
      </c>
      <c r="I460" s="1" t="s">
        <v>34</v>
      </c>
      <c r="J460" s="1" t="s">
        <v>48</v>
      </c>
      <c r="K460" s="5" t="s">
        <v>82</v>
      </c>
      <c r="L460" s="1">
        <v>15</v>
      </c>
      <c r="M460" s="1" t="s">
        <v>1911</v>
      </c>
      <c r="N460" s="2">
        <v>45099</v>
      </c>
      <c r="O460" s="3" t="s">
        <v>1912</v>
      </c>
      <c r="P460" s="4">
        <v>45105</v>
      </c>
      <c r="Q460" s="3">
        <f t="shared" si="7"/>
        <v>4</v>
      </c>
      <c r="R460" s="3">
        <f>NETWORKDAYS(N460,P460,AL460:AO460:AP460:AQ460:AR460:AS460:AT460:AU460:AV460:AW460:AX460:AY460)</f>
        <v>5</v>
      </c>
      <c r="S460" s="24" t="s">
        <v>50</v>
      </c>
      <c r="T460" s="1" t="s">
        <v>1913</v>
      </c>
      <c r="U460" s="2">
        <v>45105</v>
      </c>
      <c r="V460" s="1" t="s">
        <v>40</v>
      </c>
      <c r="W460" s="1" t="s">
        <v>41</v>
      </c>
      <c r="X460" s="1" t="s">
        <v>42</v>
      </c>
      <c r="Y460" s="1" t="s">
        <v>42</v>
      </c>
      <c r="AL460" s="10">
        <v>44935</v>
      </c>
      <c r="AM460" s="10">
        <v>45005</v>
      </c>
      <c r="AN460" s="10">
        <v>45022</v>
      </c>
      <c r="AO460" s="10">
        <v>45023</v>
      </c>
      <c r="AP460" s="10">
        <v>45047</v>
      </c>
      <c r="AQ460" s="10">
        <v>45068</v>
      </c>
      <c r="AR460" s="10">
        <v>45089</v>
      </c>
      <c r="AS460" s="10">
        <v>45096</v>
      </c>
      <c r="AT460" s="10">
        <v>45110</v>
      </c>
      <c r="AU460" s="10">
        <v>45127</v>
      </c>
      <c r="AV460" s="10">
        <v>45145</v>
      </c>
      <c r="AW460" s="10">
        <v>45159</v>
      </c>
      <c r="AX460" s="10">
        <v>45215</v>
      </c>
      <c r="AY460" s="10">
        <v>45236</v>
      </c>
    </row>
    <row r="461" spans="1:51" ht="78.75" hidden="1" x14ac:dyDescent="0.25">
      <c r="A461" s="1" t="s">
        <v>26</v>
      </c>
      <c r="B461" s="1" t="s">
        <v>1690</v>
      </c>
      <c r="C461" s="1" t="s">
        <v>85</v>
      </c>
      <c r="D461" s="5" t="s">
        <v>1914</v>
      </c>
      <c r="E461" s="1" t="s">
        <v>87</v>
      </c>
      <c r="F461" s="1" t="s">
        <v>106</v>
      </c>
      <c r="G461" s="5" t="s">
        <v>1915</v>
      </c>
      <c r="H461" s="5" t="s">
        <v>1916</v>
      </c>
      <c r="I461" s="1" t="s">
        <v>207</v>
      </c>
      <c r="J461" s="5" t="s">
        <v>208</v>
      </c>
      <c r="K461" s="5" t="s">
        <v>92</v>
      </c>
      <c r="L461" s="1">
        <v>10</v>
      </c>
      <c r="M461" s="1" t="s">
        <v>1917</v>
      </c>
      <c r="N461" s="2">
        <v>45099</v>
      </c>
      <c r="O461" s="3" t="s">
        <v>1918</v>
      </c>
      <c r="P461" s="4">
        <v>45103</v>
      </c>
      <c r="Q461" s="3">
        <f t="shared" si="7"/>
        <v>2</v>
      </c>
      <c r="R461" s="3">
        <f>NETWORKDAYS(N461,P461,AL461:AO461:AP461:AQ461:AR461:AS461:AT461:AU461:AV461:AW461:AX461:AY461)</f>
        <v>3</v>
      </c>
      <c r="S461" s="24" t="s">
        <v>50</v>
      </c>
      <c r="T461" s="1" t="s">
        <v>1919</v>
      </c>
      <c r="U461" s="2">
        <v>45103</v>
      </c>
      <c r="V461" s="1" t="s">
        <v>40</v>
      </c>
      <c r="W461" s="1" t="s">
        <v>41</v>
      </c>
      <c r="X461" s="1" t="s">
        <v>42</v>
      </c>
      <c r="Y461" s="1" t="s">
        <v>42</v>
      </c>
      <c r="AL461" s="10">
        <v>44935</v>
      </c>
      <c r="AM461" s="10">
        <v>45005</v>
      </c>
      <c r="AN461" s="10">
        <v>45022</v>
      </c>
      <c r="AO461" s="10">
        <v>45023</v>
      </c>
      <c r="AP461" s="10">
        <v>45047</v>
      </c>
      <c r="AQ461" s="10">
        <v>45068</v>
      </c>
      <c r="AR461" s="10">
        <v>45089</v>
      </c>
      <c r="AS461" s="10">
        <v>45096</v>
      </c>
      <c r="AT461" s="10">
        <v>45110</v>
      </c>
      <c r="AU461" s="10">
        <v>45127</v>
      </c>
      <c r="AV461" s="10">
        <v>45145</v>
      </c>
      <c r="AW461" s="10">
        <v>45159</v>
      </c>
      <c r="AX461" s="10">
        <v>45215</v>
      </c>
      <c r="AY461" s="10">
        <v>45236</v>
      </c>
    </row>
    <row r="462" spans="1:51" ht="45" hidden="1" x14ac:dyDescent="0.25">
      <c r="A462" s="1" t="s">
        <v>26</v>
      </c>
      <c r="B462" s="1" t="s">
        <v>1690</v>
      </c>
      <c r="C462" s="1" t="s">
        <v>85</v>
      </c>
      <c r="D462" s="5" t="s">
        <v>1920</v>
      </c>
      <c r="E462" s="1" t="s">
        <v>53</v>
      </c>
      <c r="F462" s="1" t="s">
        <v>31</v>
      </c>
      <c r="G462" s="5" t="s">
        <v>1921</v>
      </c>
      <c r="H462" s="5" t="s">
        <v>128</v>
      </c>
      <c r="I462" s="1" t="s">
        <v>34</v>
      </c>
      <c r="J462" s="1" t="s">
        <v>129</v>
      </c>
      <c r="K462" s="5" t="s">
        <v>55</v>
      </c>
      <c r="L462" s="1">
        <v>15</v>
      </c>
      <c r="M462" s="1" t="s">
        <v>1922</v>
      </c>
      <c r="N462" s="2">
        <v>45099</v>
      </c>
      <c r="O462" s="3">
        <v>20232110081101</v>
      </c>
      <c r="P462" s="4">
        <v>45111</v>
      </c>
      <c r="Q462" s="3">
        <f t="shared" si="7"/>
        <v>7</v>
      </c>
      <c r="R462" s="3">
        <f>NETWORKDAYS(N462,P462,AL462:AO462:AP462:AQ462:AR462:AS462:AT462:AU462:AV462:AW462:AX462:AY462)</f>
        <v>8</v>
      </c>
      <c r="S462" s="24" t="s">
        <v>50</v>
      </c>
      <c r="T462" s="1" t="s">
        <v>1923</v>
      </c>
      <c r="U462" s="2">
        <v>45118</v>
      </c>
      <c r="V462" s="1" t="s">
        <v>40</v>
      </c>
      <c r="W462" s="1" t="s">
        <v>41</v>
      </c>
      <c r="X462" s="1" t="s">
        <v>42</v>
      </c>
      <c r="Y462" s="1" t="s">
        <v>42</v>
      </c>
      <c r="AL462" s="10">
        <v>44935</v>
      </c>
      <c r="AM462" s="10">
        <v>45005</v>
      </c>
      <c r="AN462" s="10">
        <v>45022</v>
      </c>
      <c r="AO462" s="10">
        <v>45023</v>
      </c>
      <c r="AP462" s="10">
        <v>45047</v>
      </c>
      <c r="AQ462" s="10">
        <v>45068</v>
      </c>
      <c r="AR462" s="10">
        <v>45089</v>
      </c>
      <c r="AS462" s="10">
        <v>45096</v>
      </c>
      <c r="AT462" s="10">
        <v>45110</v>
      </c>
      <c r="AU462" s="10">
        <v>45127</v>
      </c>
      <c r="AV462" s="10">
        <v>45145</v>
      </c>
      <c r="AW462" s="10">
        <v>45159</v>
      </c>
      <c r="AX462" s="10">
        <v>45215</v>
      </c>
      <c r="AY462" s="10">
        <v>45236</v>
      </c>
    </row>
    <row r="463" spans="1:51" ht="45" hidden="1" x14ac:dyDescent="0.25">
      <c r="A463" s="1" t="s">
        <v>26</v>
      </c>
      <c r="B463" s="1" t="s">
        <v>1690</v>
      </c>
      <c r="C463" s="1" t="s">
        <v>43</v>
      </c>
      <c r="D463" s="5" t="s">
        <v>1924</v>
      </c>
      <c r="E463" s="1" t="s">
        <v>269</v>
      </c>
      <c r="F463" s="1" t="s">
        <v>114</v>
      </c>
      <c r="G463" s="5" t="s">
        <v>1925</v>
      </c>
      <c r="H463" s="5" t="s">
        <v>602</v>
      </c>
      <c r="I463" s="1" t="s">
        <v>34</v>
      </c>
      <c r="J463" s="1" t="s">
        <v>35</v>
      </c>
      <c r="K463" s="5" t="s">
        <v>82</v>
      </c>
      <c r="L463" s="1">
        <v>15</v>
      </c>
      <c r="M463" s="1" t="s">
        <v>1926</v>
      </c>
      <c r="N463" s="2">
        <v>45099</v>
      </c>
      <c r="O463" s="3"/>
      <c r="P463" s="4">
        <v>45121</v>
      </c>
      <c r="Q463" s="3">
        <f t="shared" si="7"/>
        <v>15</v>
      </c>
      <c r="R463" s="3">
        <f>NETWORKDAYS(N463,P463,AL463:AO463:AP463:AQ463:AR463:AS463:AT463:AU463:AV463:AW463:AX463:AY463)</f>
        <v>16</v>
      </c>
      <c r="S463" s="25" t="s">
        <v>139</v>
      </c>
      <c r="T463" s="1"/>
      <c r="U463" s="2"/>
      <c r="V463" s="1"/>
      <c r="W463" s="1"/>
      <c r="X463" s="1"/>
      <c r="Y463" s="5"/>
      <c r="AL463" s="10">
        <v>44935</v>
      </c>
      <c r="AM463" s="10">
        <v>45005</v>
      </c>
      <c r="AN463" s="10">
        <v>45022</v>
      </c>
      <c r="AO463" s="10">
        <v>45023</v>
      </c>
      <c r="AP463" s="10">
        <v>45047</v>
      </c>
      <c r="AQ463" s="10">
        <v>45068</v>
      </c>
      <c r="AR463" s="10">
        <v>45089</v>
      </c>
      <c r="AS463" s="10">
        <v>45096</v>
      </c>
      <c r="AT463" s="10">
        <v>45110</v>
      </c>
      <c r="AU463" s="10">
        <v>45127</v>
      </c>
      <c r="AV463" s="10">
        <v>45145</v>
      </c>
      <c r="AW463" s="10">
        <v>45159</v>
      </c>
      <c r="AX463" s="10">
        <v>45215</v>
      </c>
      <c r="AY463" s="10">
        <v>45236</v>
      </c>
    </row>
    <row r="464" spans="1:51" ht="45" hidden="1" x14ac:dyDescent="0.25">
      <c r="A464" s="1" t="s">
        <v>26</v>
      </c>
      <c r="B464" s="1" t="s">
        <v>1690</v>
      </c>
      <c r="C464" s="1" t="s">
        <v>73</v>
      </c>
      <c r="D464" s="5" t="s">
        <v>1927</v>
      </c>
      <c r="E464" s="1" t="s">
        <v>80</v>
      </c>
      <c r="F464" s="1" t="s">
        <v>310</v>
      </c>
      <c r="G464" s="5" t="s">
        <v>1928</v>
      </c>
      <c r="H464" s="5" t="s">
        <v>1015</v>
      </c>
      <c r="I464" s="1" t="s">
        <v>34</v>
      </c>
      <c r="J464" s="1" t="s">
        <v>64</v>
      </c>
      <c r="K464" s="5" t="s">
        <v>92</v>
      </c>
      <c r="L464" s="1">
        <v>10</v>
      </c>
      <c r="M464" s="1" t="s">
        <v>1929</v>
      </c>
      <c r="N464" s="2">
        <v>45099</v>
      </c>
      <c r="O464" s="3" t="s">
        <v>1930</v>
      </c>
      <c r="P464" s="4">
        <v>45121</v>
      </c>
      <c r="Q464" s="3">
        <f t="shared" si="7"/>
        <v>15</v>
      </c>
      <c r="R464" s="3">
        <f>NETWORKDAYS(N464,P464,AL464:AO464:AP464:AQ464:AR464:AS464:AT464:AU464:AV464:AW464:AX464:AY464)</f>
        <v>16</v>
      </c>
      <c r="S464" s="25" t="s">
        <v>139</v>
      </c>
      <c r="T464" s="1"/>
      <c r="U464" s="2"/>
      <c r="V464" s="1"/>
      <c r="W464" s="1"/>
      <c r="X464" s="1"/>
      <c r="Y464" s="1"/>
      <c r="AL464" s="10">
        <v>44935</v>
      </c>
      <c r="AM464" s="10">
        <v>45005</v>
      </c>
      <c r="AN464" s="10">
        <v>45022</v>
      </c>
      <c r="AO464" s="10">
        <v>45023</v>
      </c>
      <c r="AP464" s="10">
        <v>45047</v>
      </c>
      <c r="AQ464" s="10">
        <v>45068</v>
      </c>
      <c r="AR464" s="10">
        <v>45089</v>
      </c>
      <c r="AS464" s="10">
        <v>45096</v>
      </c>
      <c r="AT464" s="10">
        <v>45110</v>
      </c>
      <c r="AU464" s="10">
        <v>45127</v>
      </c>
      <c r="AV464" s="10">
        <v>45145</v>
      </c>
      <c r="AW464" s="10">
        <v>45159</v>
      </c>
      <c r="AX464" s="10">
        <v>45215</v>
      </c>
      <c r="AY464" s="10">
        <v>45236</v>
      </c>
    </row>
    <row r="465" spans="1:51" ht="45" hidden="1" x14ac:dyDescent="0.25">
      <c r="A465" s="1" t="s">
        <v>26</v>
      </c>
      <c r="B465" s="1" t="s">
        <v>1690</v>
      </c>
      <c r="C465" s="1" t="s">
        <v>43</v>
      </c>
      <c r="D465" s="5" t="s">
        <v>1931</v>
      </c>
      <c r="E465" s="1" t="s">
        <v>269</v>
      </c>
      <c r="F465" s="1" t="s">
        <v>114</v>
      </c>
      <c r="G465" s="5" t="s">
        <v>1932</v>
      </c>
      <c r="H465" s="5" t="s">
        <v>602</v>
      </c>
      <c r="I465" s="1" t="s">
        <v>34</v>
      </c>
      <c r="J465" s="1" t="s">
        <v>35</v>
      </c>
      <c r="K465" s="5" t="s">
        <v>82</v>
      </c>
      <c r="L465" s="1">
        <v>15</v>
      </c>
      <c r="M465" s="1" t="s">
        <v>1933</v>
      </c>
      <c r="N465" s="2">
        <v>45099</v>
      </c>
      <c r="O465" s="3"/>
      <c r="P465" s="4">
        <v>45121</v>
      </c>
      <c r="Q465" s="3">
        <f t="shared" si="7"/>
        <v>15</v>
      </c>
      <c r="R465" s="3">
        <f>NETWORKDAYS(N465,P465,AL465:AO465:AP465:AQ465:AR465:AS465:AT465:AU465:AV465:AW465:AX465:AY465)</f>
        <v>16</v>
      </c>
      <c r="S465" s="25" t="s">
        <v>139</v>
      </c>
      <c r="T465" s="1"/>
      <c r="U465" s="2"/>
      <c r="V465" s="1"/>
      <c r="W465" s="1"/>
      <c r="X465" s="1"/>
      <c r="Y465" s="1"/>
      <c r="AL465" s="10">
        <v>44935</v>
      </c>
      <c r="AM465" s="10">
        <v>45005</v>
      </c>
      <c r="AN465" s="10">
        <v>45022</v>
      </c>
      <c r="AO465" s="10">
        <v>45023</v>
      </c>
      <c r="AP465" s="10">
        <v>45047</v>
      </c>
      <c r="AQ465" s="10">
        <v>45068</v>
      </c>
      <c r="AR465" s="10">
        <v>45089</v>
      </c>
      <c r="AS465" s="10">
        <v>45096</v>
      </c>
      <c r="AT465" s="10">
        <v>45110</v>
      </c>
      <c r="AU465" s="10">
        <v>45127</v>
      </c>
      <c r="AV465" s="10">
        <v>45145</v>
      </c>
      <c r="AW465" s="10">
        <v>45159</v>
      </c>
      <c r="AX465" s="10">
        <v>45215</v>
      </c>
      <c r="AY465" s="10">
        <v>45236</v>
      </c>
    </row>
    <row r="466" spans="1:51" ht="45" hidden="1" x14ac:dyDescent="0.25">
      <c r="A466" s="1" t="s">
        <v>26</v>
      </c>
      <c r="B466" s="1" t="s">
        <v>1690</v>
      </c>
      <c r="C466" s="1" t="s">
        <v>425</v>
      </c>
      <c r="D466" s="5" t="s">
        <v>1569</v>
      </c>
      <c r="E466" s="1" t="s">
        <v>269</v>
      </c>
      <c r="F466" s="1" t="s">
        <v>31</v>
      </c>
      <c r="G466" s="5" t="s">
        <v>1934</v>
      </c>
      <c r="H466" s="5" t="s">
        <v>1294</v>
      </c>
      <c r="I466" s="1" t="s">
        <v>34</v>
      </c>
      <c r="J466" s="1" t="s">
        <v>48</v>
      </c>
      <c r="K466" s="5" t="s">
        <v>36</v>
      </c>
      <c r="L466" s="1">
        <v>30</v>
      </c>
      <c r="M466" s="1" t="s">
        <v>1935</v>
      </c>
      <c r="N466" s="2">
        <v>45099</v>
      </c>
      <c r="O466" s="3" t="s">
        <v>1936</v>
      </c>
      <c r="P466" s="4">
        <v>45111</v>
      </c>
      <c r="Q466" s="3">
        <f t="shared" si="7"/>
        <v>7</v>
      </c>
      <c r="R466" s="3">
        <f>NETWORKDAYS(N466,P466,AL466:AO466:AP466:AQ466:AR466:AS466:AT466:AU466:AV466:AW466:AX466:AY466)</f>
        <v>8</v>
      </c>
      <c r="S466" s="24" t="s">
        <v>50</v>
      </c>
      <c r="T466" s="1" t="s">
        <v>1937</v>
      </c>
      <c r="U466" s="2">
        <v>45111</v>
      </c>
      <c r="V466" s="1" t="s">
        <v>40</v>
      </c>
      <c r="W466" s="1" t="s">
        <v>41</v>
      </c>
      <c r="X466" s="1" t="s">
        <v>42</v>
      </c>
      <c r="Y466" s="1" t="s">
        <v>42</v>
      </c>
      <c r="AL466" s="10">
        <v>44935</v>
      </c>
      <c r="AM466" s="10">
        <v>45005</v>
      </c>
      <c r="AN466" s="10">
        <v>45022</v>
      </c>
      <c r="AO466" s="10">
        <v>45023</v>
      </c>
      <c r="AP466" s="10">
        <v>45047</v>
      </c>
      <c r="AQ466" s="10">
        <v>45068</v>
      </c>
      <c r="AR466" s="10">
        <v>45089</v>
      </c>
      <c r="AS466" s="10">
        <v>45096</v>
      </c>
      <c r="AT466" s="10">
        <v>45110</v>
      </c>
      <c r="AU466" s="10">
        <v>45127</v>
      </c>
      <c r="AV466" s="10">
        <v>45145</v>
      </c>
      <c r="AW466" s="10">
        <v>45159</v>
      </c>
      <c r="AX466" s="10">
        <v>45215</v>
      </c>
      <c r="AY466" s="10">
        <v>45236</v>
      </c>
    </row>
    <row r="467" spans="1:51" ht="45" hidden="1" x14ac:dyDescent="0.25">
      <c r="A467" s="1" t="s">
        <v>26</v>
      </c>
      <c r="B467" s="1" t="s">
        <v>1690</v>
      </c>
      <c r="C467" s="1" t="s">
        <v>121</v>
      </c>
      <c r="D467" s="5" t="s">
        <v>1938</v>
      </c>
      <c r="E467" s="1" t="s">
        <v>269</v>
      </c>
      <c r="F467" s="1" t="s">
        <v>31</v>
      </c>
      <c r="G467" s="5" t="s">
        <v>1939</v>
      </c>
      <c r="H467" s="5" t="s">
        <v>128</v>
      </c>
      <c r="I467" s="1" t="s">
        <v>34</v>
      </c>
      <c r="J467" s="1" t="s">
        <v>129</v>
      </c>
      <c r="K467" s="5" t="s">
        <v>82</v>
      </c>
      <c r="L467" s="1">
        <v>15</v>
      </c>
      <c r="M467" s="1" t="s">
        <v>1940</v>
      </c>
      <c r="N467" s="2">
        <v>45099</v>
      </c>
      <c r="O467" s="3">
        <v>20162050007321</v>
      </c>
      <c r="P467" s="4">
        <v>45114</v>
      </c>
      <c r="Q467" s="3">
        <f t="shared" si="7"/>
        <v>10</v>
      </c>
      <c r="R467" s="3">
        <f>NETWORKDAYS(N467,P467,AL467:AO467:AP467:AQ467:AR467:AS467:AT467:AU467:AV467:AW467:AX467:AY467)</f>
        <v>11</v>
      </c>
      <c r="S467" s="24" t="s">
        <v>50</v>
      </c>
      <c r="T467" s="1" t="s">
        <v>1941</v>
      </c>
      <c r="U467" s="2">
        <v>46300</v>
      </c>
      <c r="V467" s="1" t="s">
        <v>40</v>
      </c>
      <c r="W467" s="1" t="s">
        <v>41</v>
      </c>
      <c r="X467" s="1" t="s">
        <v>42</v>
      </c>
      <c r="Y467" s="1" t="s">
        <v>42</v>
      </c>
      <c r="AL467" s="10">
        <v>44935</v>
      </c>
      <c r="AM467" s="10">
        <v>45005</v>
      </c>
      <c r="AN467" s="10">
        <v>45022</v>
      </c>
      <c r="AO467" s="10">
        <v>45023</v>
      </c>
      <c r="AP467" s="10">
        <v>45047</v>
      </c>
      <c r="AQ467" s="10">
        <v>45068</v>
      </c>
      <c r="AR467" s="10">
        <v>45089</v>
      </c>
      <c r="AS467" s="10">
        <v>45096</v>
      </c>
      <c r="AT467" s="10">
        <v>45110</v>
      </c>
      <c r="AU467" s="10">
        <v>45127</v>
      </c>
      <c r="AV467" s="10">
        <v>45145</v>
      </c>
      <c r="AW467" s="10">
        <v>45159</v>
      </c>
      <c r="AX467" s="10">
        <v>45215</v>
      </c>
      <c r="AY467" s="10">
        <v>45236</v>
      </c>
    </row>
    <row r="468" spans="1:51" ht="56.25" hidden="1" x14ac:dyDescent="0.25">
      <c r="A468" s="1" t="s">
        <v>26</v>
      </c>
      <c r="B468" s="1" t="s">
        <v>1690</v>
      </c>
      <c r="C468" s="1" t="s">
        <v>217</v>
      </c>
      <c r="D468" s="5" t="s">
        <v>1942</v>
      </c>
      <c r="E468" s="1" t="s">
        <v>269</v>
      </c>
      <c r="F468" s="1" t="s">
        <v>310</v>
      </c>
      <c r="G468" s="5" t="s">
        <v>1943</v>
      </c>
      <c r="H468" s="5" t="s">
        <v>1015</v>
      </c>
      <c r="I468" s="1" t="s">
        <v>34</v>
      </c>
      <c r="J468" s="1" t="s">
        <v>64</v>
      </c>
      <c r="K468" s="5" t="s">
        <v>82</v>
      </c>
      <c r="L468" s="1">
        <v>15</v>
      </c>
      <c r="M468" s="1" t="s">
        <v>1944</v>
      </c>
      <c r="N468" s="2">
        <v>45099</v>
      </c>
      <c r="O468" s="3"/>
      <c r="P468" s="4">
        <v>45132</v>
      </c>
      <c r="Q468" s="3">
        <f t="shared" si="7"/>
        <v>21</v>
      </c>
      <c r="R468" s="3">
        <f>NETWORKDAYS(N468,P468,AL468:AO468:AP468:AQ468:AR468:AS468:AT468:AU468:AV468:AW468:AX468:AY468)</f>
        <v>22</v>
      </c>
      <c r="S468" s="25" t="s">
        <v>139</v>
      </c>
      <c r="T468" s="1"/>
      <c r="U468" s="2"/>
      <c r="V468" s="1"/>
      <c r="W468" s="1"/>
      <c r="X468" s="1"/>
      <c r="Y468" s="1"/>
      <c r="AL468" s="10">
        <v>44935</v>
      </c>
      <c r="AM468" s="10">
        <v>45005</v>
      </c>
      <c r="AN468" s="10">
        <v>45022</v>
      </c>
      <c r="AO468" s="10">
        <v>45023</v>
      </c>
      <c r="AP468" s="10">
        <v>45047</v>
      </c>
      <c r="AQ468" s="10">
        <v>45068</v>
      </c>
      <c r="AR468" s="10">
        <v>45089</v>
      </c>
      <c r="AS468" s="10">
        <v>45096</v>
      </c>
      <c r="AT468" s="10">
        <v>45110</v>
      </c>
      <c r="AU468" s="10">
        <v>45127</v>
      </c>
      <c r="AV468" s="10">
        <v>45145</v>
      </c>
      <c r="AW468" s="10">
        <v>45159</v>
      </c>
      <c r="AX468" s="10">
        <v>45215</v>
      </c>
      <c r="AY468" s="10">
        <v>45236</v>
      </c>
    </row>
    <row r="469" spans="1:51" ht="45" hidden="1" x14ac:dyDescent="0.25">
      <c r="A469" s="1" t="s">
        <v>26</v>
      </c>
      <c r="B469" s="1" t="s">
        <v>1690</v>
      </c>
      <c r="C469" s="1" t="s">
        <v>196</v>
      </c>
      <c r="D469" s="5" t="s">
        <v>1945</v>
      </c>
      <c r="E469" s="1" t="s">
        <v>80</v>
      </c>
      <c r="F469" s="1" t="s">
        <v>31</v>
      </c>
      <c r="G469" s="5" t="s">
        <v>1946</v>
      </c>
      <c r="H469" s="5" t="s">
        <v>997</v>
      </c>
      <c r="I469" s="1" t="s">
        <v>34</v>
      </c>
      <c r="J469" s="1" t="s">
        <v>48</v>
      </c>
      <c r="K469" s="5" t="s">
        <v>36</v>
      </c>
      <c r="L469" s="1">
        <v>30</v>
      </c>
      <c r="M469" s="1" t="s">
        <v>1947</v>
      </c>
      <c r="N469" s="2">
        <v>45100</v>
      </c>
      <c r="O469" s="3">
        <v>20232110090641</v>
      </c>
      <c r="P469" s="4">
        <v>45120</v>
      </c>
      <c r="Q469" s="3">
        <f t="shared" si="7"/>
        <v>13</v>
      </c>
      <c r="R469" s="3">
        <f>NETWORKDAYS(N469,P469,AL469:AO469:AP469:AQ469:AR469:AS469:AT469:AU469:AV469:AW469:AX469:AY469)</f>
        <v>14</v>
      </c>
      <c r="S469" s="24" t="s">
        <v>50</v>
      </c>
      <c r="T469" s="1" t="s">
        <v>1948</v>
      </c>
      <c r="U469" s="2">
        <v>45120</v>
      </c>
      <c r="V469" s="1" t="s">
        <v>40</v>
      </c>
      <c r="W469" s="1" t="s">
        <v>41</v>
      </c>
      <c r="X469" s="1" t="s">
        <v>42</v>
      </c>
      <c r="Y469" s="1" t="s">
        <v>42</v>
      </c>
      <c r="AL469" s="10">
        <v>44935</v>
      </c>
      <c r="AM469" s="10">
        <v>45005</v>
      </c>
      <c r="AN469" s="10">
        <v>45022</v>
      </c>
      <c r="AO469" s="10">
        <v>45023</v>
      </c>
      <c r="AP469" s="10">
        <v>45047</v>
      </c>
      <c r="AQ469" s="10">
        <v>45068</v>
      </c>
      <c r="AR469" s="10">
        <v>45089</v>
      </c>
      <c r="AS469" s="10">
        <v>45096</v>
      </c>
      <c r="AT469" s="10">
        <v>45110</v>
      </c>
      <c r="AU469" s="10">
        <v>45127</v>
      </c>
      <c r="AV469" s="10">
        <v>45145</v>
      </c>
      <c r="AW469" s="10">
        <v>45159</v>
      </c>
      <c r="AX469" s="10">
        <v>45215</v>
      </c>
      <c r="AY469" s="10">
        <v>45236</v>
      </c>
    </row>
    <row r="470" spans="1:51" ht="45" hidden="1" x14ac:dyDescent="0.25">
      <c r="A470" s="1" t="s">
        <v>26</v>
      </c>
      <c r="B470" s="1" t="s">
        <v>1690</v>
      </c>
      <c r="C470" s="1" t="s">
        <v>95</v>
      </c>
      <c r="D470" s="5" t="s">
        <v>1949</v>
      </c>
      <c r="E470" s="1" t="s">
        <v>269</v>
      </c>
      <c r="F470" s="1" t="s">
        <v>68</v>
      </c>
      <c r="G470" s="5" t="s">
        <v>1950</v>
      </c>
      <c r="H470" s="5" t="s">
        <v>560</v>
      </c>
      <c r="I470" s="1" t="s">
        <v>34</v>
      </c>
      <c r="J470" s="1" t="s">
        <v>252</v>
      </c>
      <c r="K470" s="5" t="s">
        <v>108</v>
      </c>
      <c r="L470" s="1">
        <v>10</v>
      </c>
      <c r="M470" s="1" t="s">
        <v>1951</v>
      </c>
      <c r="N470" s="2">
        <v>45100</v>
      </c>
      <c r="O470" s="3">
        <v>20231000090191</v>
      </c>
      <c r="P470" s="4">
        <v>45105</v>
      </c>
      <c r="Q470" s="3">
        <f t="shared" si="7"/>
        <v>3</v>
      </c>
      <c r="R470" s="3">
        <f>NETWORKDAYS(N470,P470,AL470:AO470:AP470:AQ470:AR470:AS470:AT470:AU470:AV470:AW470:AX470:AY470)</f>
        <v>4</v>
      </c>
      <c r="S470" s="24" t="s">
        <v>50</v>
      </c>
      <c r="T470" s="1" t="s">
        <v>1952</v>
      </c>
      <c r="U470" s="2">
        <v>45132</v>
      </c>
      <c r="V470" s="1" t="s">
        <v>40</v>
      </c>
      <c r="W470" s="1" t="s">
        <v>41</v>
      </c>
      <c r="X470" s="1"/>
      <c r="Y470" s="1"/>
      <c r="AL470" s="10">
        <v>44935</v>
      </c>
      <c r="AM470" s="10">
        <v>45005</v>
      </c>
      <c r="AN470" s="10">
        <v>45022</v>
      </c>
      <c r="AO470" s="10">
        <v>45023</v>
      </c>
      <c r="AP470" s="10">
        <v>45047</v>
      </c>
      <c r="AQ470" s="10">
        <v>45068</v>
      </c>
      <c r="AR470" s="10">
        <v>45089</v>
      </c>
      <c r="AS470" s="10">
        <v>45096</v>
      </c>
      <c r="AT470" s="10">
        <v>45110</v>
      </c>
      <c r="AU470" s="10">
        <v>45127</v>
      </c>
      <c r="AV470" s="10">
        <v>45145</v>
      </c>
      <c r="AW470" s="10">
        <v>45159</v>
      </c>
      <c r="AX470" s="10">
        <v>45215</v>
      </c>
      <c r="AY470" s="10">
        <v>45236</v>
      </c>
    </row>
    <row r="471" spans="1:51" ht="33.75" hidden="1" x14ac:dyDescent="0.25">
      <c r="A471" s="1" t="s">
        <v>26</v>
      </c>
      <c r="B471" s="1" t="s">
        <v>1690</v>
      </c>
      <c r="C471" s="1" t="s">
        <v>60</v>
      </c>
      <c r="D471" s="5" t="s">
        <v>1953</v>
      </c>
      <c r="E471" s="1" t="s">
        <v>80</v>
      </c>
      <c r="F471" s="1" t="s">
        <v>68</v>
      </c>
      <c r="G471" s="5" t="s">
        <v>1954</v>
      </c>
      <c r="H471" s="5" t="s">
        <v>1955</v>
      </c>
      <c r="I471" s="1" t="s">
        <v>90</v>
      </c>
      <c r="J471" s="5" t="s">
        <v>1512</v>
      </c>
      <c r="K471" s="5" t="s">
        <v>108</v>
      </c>
      <c r="L471" s="1">
        <v>10</v>
      </c>
      <c r="M471" s="1" t="s">
        <v>1956</v>
      </c>
      <c r="N471" s="2">
        <v>45100</v>
      </c>
      <c r="O471" s="3" t="s">
        <v>1957</v>
      </c>
      <c r="P471" s="4">
        <v>45114</v>
      </c>
      <c r="Q471" s="3">
        <f t="shared" si="7"/>
        <v>9</v>
      </c>
      <c r="R471" s="3">
        <f>NETWORKDAYS(N471,P471,AL471:AO471:AP471:AQ471:AR471:AS471:AT471:AU471:AV471:AW471:AX471:AY471)</f>
        <v>10</v>
      </c>
      <c r="S471" s="24" t="s">
        <v>50</v>
      </c>
      <c r="T471" s="1" t="s">
        <v>1958</v>
      </c>
      <c r="U471" s="2">
        <v>45114</v>
      </c>
      <c r="V471" s="1" t="s">
        <v>40</v>
      </c>
      <c r="W471" s="1" t="s">
        <v>41</v>
      </c>
      <c r="X471" s="1" t="s">
        <v>42</v>
      </c>
      <c r="Y471" s="1" t="s">
        <v>42</v>
      </c>
      <c r="AL471" s="10">
        <v>44935</v>
      </c>
      <c r="AM471" s="10">
        <v>45005</v>
      </c>
      <c r="AN471" s="10">
        <v>45022</v>
      </c>
      <c r="AO471" s="10">
        <v>45023</v>
      </c>
      <c r="AP471" s="10">
        <v>45047</v>
      </c>
      <c r="AQ471" s="10">
        <v>45068</v>
      </c>
      <c r="AR471" s="10">
        <v>45089</v>
      </c>
      <c r="AS471" s="10">
        <v>45096</v>
      </c>
      <c r="AT471" s="10">
        <v>45110</v>
      </c>
      <c r="AU471" s="10">
        <v>45127</v>
      </c>
      <c r="AV471" s="10">
        <v>45145</v>
      </c>
      <c r="AW471" s="10">
        <v>45159</v>
      </c>
      <c r="AX471" s="10">
        <v>45215</v>
      </c>
      <c r="AY471" s="10">
        <v>45236</v>
      </c>
    </row>
    <row r="472" spans="1:51" ht="56.25" hidden="1" x14ac:dyDescent="0.25">
      <c r="A472" s="1" t="s">
        <v>26</v>
      </c>
      <c r="B472" s="1" t="s">
        <v>1690</v>
      </c>
      <c r="C472" s="1" t="s">
        <v>95</v>
      </c>
      <c r="D472" s="5" t="s">
        <v>1959</v>
      </c>
      <c r="E472" s="1" t="s">
        <v>269</v>
      </c>
      <c r="F472" s="1" t="s">
        <v>622</v>
      </c>
      <c r="G472" s="5" t="s">
        <v>1960</v>
      </c>
      <c r="H472" s="5" t="s">
        <v>1830</v>
      </c>
      <c r="I472" s="1" t="s">
        <v>34</v>
      </c>
      <c r="J472" s="1" t="s">
        <v>129</v>
      </c>
      <c r="K472" s="5" t="s">
        <v>108</v>
      </c>
      <c r="L472" s="1">
        <v>10</v>
      </c>
      <c r="M472" s="1" t="s">
        <v>1961</v>
      </c>
      <c r="N472" s="2">
        <v>45100</v>
      </c>
      <c r="O472" s="3" t="s">
        <v>42</v>
      </c>
      <c r="P472" s="4">
        <v>45100</v>
      </c>
      <c r="Q472" s="3">
        <f t="shared" si="7"/>
        <v>0</v>
      </c>
      <c r="R472" s="3">
        <f>NETWORKDAYS(N472,P472,AL472:AO472:AP472:AQ472:AR472:AS472:AT472:AU472:AV472:AW472:AX472:AY472)</f>
        <v>1</v>
      </c>
      <c r="S472" s="24" t="s">
        <v>50</v>
      </c>
      <c r="T472" s="1" t="s">
        <v>1962</v>
      </c>
      <c r="U472" s="2" t="s">
        <v>42</v>
      </c>
      <c r="V472" s="1" t="s">
        <v>42</v>
      </c>
      <c r="W472" s="1" t="s">
        <v>42</v>
      </c>
      <c r="X472" s="1" t="s">
        <v>42</v>
      </c>
      <c r="Y472" s="1" t="s">
        <v>1963</v>
      </c>
      <c r="AL472" s="10">
        <v>44935</v>
      </c>
      <c r="AM472" s="10">
        <v>45005</v>
      </c>
      <c r="AN472" s="10">
        <v>45022</v>
      </c>
      <c r="AO472" s="10">
        <v>45023</v>
      </c>
      <c r="AP472" s="10">
        <v>45047</v>
      </c>
      <c r="AQ472" s="10">
        <v>45068</v>
      </c>
      <c r="AR472" s="10">
        <v>45089</v>
      </c>
      <c r="AS472" s="10">
        <v>45096</v>
      </c>
      <c r="AT472" s="10">
        <v>45110</v>
      </c>
      <c r="AU472" s="10">
        <v>45127</v>
      </c>
      <c r="AV472" s="10">
        <v>45145</v>
      </c>
      <c r="AW472" s="10">
        <v>45159</v>
      </c>
      <c r="AX472" s="10">
        <v>45215</v>
      </c>
      <c r="AY472" s="10">
        <v>45236</v>
      </c>
    </row>
    <row r="473" spans="1:51" ht="22.5" hidden="1" x14ac:dyDescent="0.25">
      <c r="A473" s="1" t="s">
        <v>26</v>
      </c>
      <c r="B473" s="1" t="s">
        <v>1690</v>
      </c>
      <c r="C473" s="1" t="s">
        <v>85</v>
      </c>
      <c r="D473" s="5" t="s">
        <v>1964</v>
      </c>
      <c r="E473" s="1" t="s">
        <v>53</v>
      </c>
      <c r="F473" s="1" t="s">
        <v>106</v>
      </c>
      <c r="G473" s="5" t="s">
        <v>1965</v>
      </c>
      <c r="H473" s="5" t="s">
        <v>154</v>
      </c>
      <c r="I473" s="1" t="s">
        <v>90</v>
      </c>
      <c r="J473" s="1" t="s">
        <v>91</v>
      </c>
      <c r="K473" s="5" t="s">
        <v>55</v>
      </c>
      <c r="L473" s="1">
        <v>15</v>
      </c>
      <c r="M473" s="1" t="s">
        <v>1966</v>
      </c>
      <c r="N473" s="2">
        <v>45100</v>
      </c>
      <c r="O473" s="3"/>
      <c r="P473" s="4">
        <v>45131</v>
      </c>
      <c r="Q473" s="3">
        <f t="shared" si="7"/>
        <v>19</v>
      </c>
      <c r="R473" s="3">
        <f>NETWORKDAYS(N473,P473,AL473:AO473:AP473:AQ473:AR473:AS473:AT473:AU473:AV473:AW473:AX473:AY473)</f>
        <v>20</v>
      </c>
      <c r="S473" s="25" t="s">
        <v>139</v>
      </c>
      <c r="T473" s="1"/>
      <c r="U473" s="2"/>
      <c r="V473" s="1"/>
      <c r="W473" s="1"/>
      <c r="X473" s="1"/>
      <c r="Y473" s="1"/>
      <c r="AL473" s="10">
        <v>44935</v>
      </c>
      <c r="AM473" s="10">
        <v>45005</v>
      </c>
      <c r="AN473" s="10">
        <v>45022</v>
      </c>
      <c r="AO473" s="10">
        <v>45023</v>
      </c>
      <c r="AP473" s="10">
        <v>45047</v>
      </c>
      <c r="AQ473" s="10">
        <v>45068</v>
      </c>
      <c r="AR473" s="10">
        <v>45089</v>
      </c>
      <c r="AS473" s="10">
        <v>45096</v>
      </c>
      <c r="AT473" s="10">
        <v>45110</v>
      </c>
      <c r="AU473" s="10">
        <v>45127</v>
      </c>
      <c r="AV473" s="10">
        <v>45145</v>
      </c>
      <c r="AW473" s="10">
        <v>45159</v>
      </c>
      <c r="AX473" s="10">
        <v>45215</v>
      </c>
      <c r="AY473" s="10">
        <v>45236</v>
      </c>
    </row>
    <row r="474" spans="1:51" ht="56.25" hidden="1" x14ac:dyDescent="0.25">
      <c r="A474" s="1" t="s">
        <v>26</v>
      </c>
      <c r="B474" s="1" t="s">
        <v>1690</v>
      </c>
      <c r="C474" s="1" t="s">
        <v>411</v>
      </c>
      <c r="D474" s="5" t="s">
        <v>1967</v>
      </c>
      <c r="E474" s="1" t="s">
        <v>269</v>
      </c>
      <c r="F474" s="1" t="s">
        <v>75</v>
      </c>
      <c r="G474" s="5" t="s">
        <v>1968</v>
      </c>
      <c r="H474" s="5" t="s">
        <v>1487</v>
      </c>
      <c r="I474" s="1" t="s">
        <v>34</v>
      </c>
      <c r="J474" s="1" t="s">
        <v>48</v>
      </c>
      <c r="K474" s="5" t="s">
        <v>82</v>
      </c>
      <c r="L474" s="1">
        <v>15</v>
      </c>
      <c r="M474" s="1" t="s">
        <v>1969</v>
      </c>
      <c r="N474" s="2">
        <v>45103</v>
      </c>
      <c r="O474" s="3"/>
      <c r="P474" s="4">
        <v>45131</v>
      </c>
      <c r="Q474" s="3">
        <f t="shared" si="7"/>
        <v>18</v>
      </c>
      <c r="R474" s="3">
        <f>NETWORKDAYS(N474,P474,AL474:AO474:AP474:AQ474:AR474:AS474:AT474:AU474:AV474:AW474:AX474:AY474)</f>
        <v>19</v>
      </c>
      <c r="S474" s="27" t="s">
        <v>1865</v>
      </c>
      <c r="T474" s="1"/>
      <c r="U474" s="1"/>
      <c r="V474" s="1"/>
      <c r="W474" s="1"/>
      <c r="X474" s="1"/>
      <c r="Y474" s="1"/>
      <c r="AL474" s="10">
        <v>44935</v>
      </c>
      <c r="AM474" s="10">
        <v>45005</v>
      </c>
      <c r="AN474" s="10">
        <v>45022</v>
      </c>
      <c r="AO474" s="10">
        <v>45023</v>
      </c>
      <c r="AP474" s="10">
        <v>45047</v>
      </c>
      <c r="AQ474" s="10">
        <v>45068</v>
      </c>
      <c r="AR474" s="10">
        <v>45089</v>
      </c>
      <c r="AS474" s="10">
        <v>45096</v>
      </c>
      <c r="AT474" s="10">
        <v>45110</v>
      </c>
      <c r="AU474" s="10">
        <v>45127</v>
      </c>
      <c r="AV474" s="10">
        <v>45145</v>
      </c>
      <c r="AW474" s="10">
        <v>45159</v>
      </c>
      <c r="AX474" s="10">
        <v>45215</v>
      </c>
      <c r="AY474" s="10">
        <v>45236</v>
      </c>
    </row>
    <row r="475" spans="1:51" ht="45" hidden="1" x14ac:dyDescent="0.25">
      <c r="A475" s="1" t="s">
        <v>26</v>
      </c>
      <c r="B475" s="1" t="s">
        <v>1690</v>
      </c>
      <c r="C475" s="1" t="s">
        <v>721</v>
      </c>
      <c r="D475" s="5" t="s">
        <v>1970</v>
      </c>
      <c r="E475" s="1" t="s">
        <v>53</v>
      </c>
      <c r="F475" s="1" t="s">
        <v>31</v>
      </c>
      <c r="G475" s="5" t="s">
        <v>1971</v>
      </c>
      <c r="H475" s="5" t="s">
        <v>1294</v>
      </c>
      <c r="I475" s="1" t="s">
        <v>34</v>
      </c>
      <c r="J475" s="1" t="s">
        <v>48</v>
      </c>
      <c r="K475" s="5" t="s">
        <v>55</v>
      </c>
      <c r="L475" s="1">
        <v>15</v>
      </c>
      <c r="M475" s="1" t="s">
        <v>1972</v>
      </c>
      <c r="N475" s="2">
        <v>45103</v>
      </c>
      <c r="O475" s="3">
        <v>20232110090681</v>
      </c>
      <c r="P475" s="4">
        <v>45111</v>
      </c>
      <c r="Q475" s="3">
        <f t="shared" si="7"/>
        <v>5</v>
      </c>
      <c r="R475" s="3">
        <f>NETWORKDAYS(N475,P475,AL475:AO475:AP475:AQ475:AR475:AS475:AT475:AU475:AV475:AW475:AX475:AY475)</f>
        <v>6</v>
      </c>
      <c r="S475" s="24" t="s">
        <v>50</v>
      </c>
      <c r="T475" s="1" t="s">
        <v>1973</v>
      </c>
      <c r="U475" s="2">
        <v>45111</v>
      </c>
      <c r="V475" s="1" t="s">
        <v>40</v>
      </c>
      <c r="W475" s="1" t="s">
        <v>41</v>
      </c>
      <c r="X475" s="1" t="s">
        <v>42</v>
      </c>
      <c r="Y475" s="1" t="s">
        <v>42</v>
      </c>
      <c r="AL475" s="10">
        <v>44935</v>
      </c>
      <c r="AM475" s="10">
        <v>45005</v>
      </c>
      <c r="AN475" s="10">
        <v>45022</v>
      </c>
      <c r="AO475" s="10">
        <v>45023</v>
      </c>
      <c r="AP475" s="10">
        <v>45047</v>
      </c>
      <c r="AQ475" s="10">
        <v>45068</v>
      </c>
      <c r="AR475" s="10">
        <v>45089</v>
      </c>
      <c r="AS475" s="10">
        <v>45096</v>
      </c>
      <c r="AT475" s="10">
        <v>45110</v>
      </c>
      <c r="AU475" s="10">
        <v>45127</v>
      </c>
      <c r="AV475" s="10">
        <v>45145</v>
      </c>
      <c r="AW475" s="10">
        <v>45159</v>
      </c>
      <c r="AX475" s="10">
        <v>45215</v>
      </c>
      <c r="AY475" s="10">
        <v>45236</v>
      </c>
    </row>
    <row r="476" spans="1:51" ht="45" hidden="1" x14ac:dyDescent="0.25">
      <c r="A476" s="1" t="s">
        <v>26</v>
      </c>
      <c r="B476" s="1" t="s">
        <v>1690</v>
      </c>
      <c r="C476" s="1" t="s">
        <v>1974</v>
      </c>
      <c r="D476" s="5" t="s">
        <v>1975</v>
      </c>
      <c r="E476" s="1" t="s">
        <v>269</v>
      </c>
      <c r="F476" s="1" t="s">
        <v>75</v>
      </c>
      <c r="G476" s="5" t="s">
        <v>1976</v>
      </c>
      <c r="H476" s="5" t="s">
        <v>1726</v>
      </c>
      <c r="I476" s="1" t="s">
        <v>34</v>
      </c>
      <c r="J476" s="1" t="s">
        <v>64</v>
      </c>
      <c r="K476" s="5" t="s">
        <v>82</v>
      </c>
      <c r="L476" s="1">
        <v>15</v>
      </c>
      <c r="M476" s="1" t="s">
        <v>1977</v>
      </c>
      <c r="N476" s="2">
        <v>45103</v>
      </c>
      <c r="O476" s="3">
        <v>20232110090711</v>
      </c>
      <c r="P476" s="4">
        <v>45107</v>
      </c>
      <c r="Q476" s="3">
        <f t="shared" si="7"/>
        <v>4</v>
      </c>
      <c r="R476" s="3">
        <f>NETWORKDAYS(N476,P476,AL476:AO476:AP476:AQ476:AR476:AS476:AT476:AU476:AV476:AW476:AX476:AY476)</f>
        <v>5</v>
      </c>
      <c r="S476" s="24" t="s">
        <v>50</v>
      </c>
      <c r="T476" s="1" t="s">
        <v>1978</v>
      </c>
      <c r="U476" s="2" t="s">
        <v>42</v>
      </c>
      <c r="V476" s="1" t="s">
        <v>58</v>
      </c>
      <c r="W476" s="1" t="s">
        <v>41</v>
      </c>
      <c r="X476" s="1" t="s">
        <v>42</v>
      </c>
      <c r="Y476" s="1" t="s">
        <v>42</v>
      </c>
      <c r="AL476" s="10">
        <v>44935</v>
      </c>
      <c r="AM476" s="10">
        <v>45005</v>
      </c>
      <c r="AN476" s="10">
        <v>45022</v>
      </c>
      <c r="AO476" s="10">
        <v>45023</v>
      </c>
      <c r="AP476" s="10">
        <v>45047</v>
      </c>
      <c r="AQ476" s="10">
        <v>45068</v>
      </c>
      <c r="AR476" s="10">
        <v>45089</v>
      </c>
      <c r="AS476" s="10">
        <v>45096</v>
      </c>
      <c r="AT476" s="10">
        <v>45110</v>
      </c>
      <c r="AU476" s="10">
        <v>45127</v>
      </c>
      <c r="AV476" s="10">
        <v>45145</v>
      </c>
      <c r="AW476" s="10">
        <v>45159</v>
      </c>
      <c r="AX476" s="10">
        <v>45215</v>
      </c>
      <c r="AY476" s="10">
        <v>45236</v>
      </c>
    </row>
    <row r="477" spans="1:51" ht="45" hidden="1" x14ac:dyDescent="0.25">
      <c r="A477" s="1" t="s">
        <v>26</v>
      </c>
      <c r="B477" s="1" t="s">
        <v>1690</v>
      </c>
      <c r="C477" s="1" t="s">
        <v>196</v>
      </c>
      <c r="D477" s="5" t="s">
        <v>817</v>
      </c>
      <c r="E477" s="1" t="s">
        <v>269</v>
      </c>
      <c r="F477" s="1" t="s">
        <v>75</v>
      </c>
      <c r="G477" s="5" t="s">
        <v>1979</v>
      </c>
      <c r="H477" s="5" t="s">
        <v>1294</v>
      </c>
      <c r="I477" s="1" t="s">
        <v>34</v>
      </c>
      <c r="J477" s="1" t="s">
        <v>48</v>
      </c>
      <c r="K477" s="5" t="s">
        <v>36</v>
      </c>
      <c r="L477" s="1">
        <v>30</v>
      </c>
      <c r="M477" s="1" t="s">
        <v>1980</v>
      </c>
      <c r="N477" s="2">
        <v>45103</v>
      </c>
      <c r="O477" s="3">
        <v>20232110090901</v>
      </c>
      <c r="P477" s="4">
        <v>45113</v>
      </c>
      <c r="Q477" s="3">
        <f t="shared" si="7"/>
        <v>7</v>
      </c>
      <c r="R477" s="3">
        <f>NETWORKDAYS(N477,P477,AL477:AO477:AP477:AQ477:AR477:AS477:AT477:AU477:AV477:AW477:AX477:AY477)</f>
        <v>8</v>
      </c>
      <c r="S477" s="24" t="s">
        <v>50</v>
      </c>
      <c r="T477" s="1" t="s">
        <v>1981</v>
      </c>
      <c r="U477" s="2">
        <v>45113</v>
      </c>
      <c r="V477" s="1" t="s">
        <v>40</v>
      </c>
      <c r="W477" s="1" t="s">
        <v>41</v>
      </c>
      <c r="X477" s="1" t="s">
        <v>42</v>
      </c>
      <c r="Y477" s="1" t="s">
        <v>42</v>
      </c>
      <c r="AL477" s="10">
        <v>44935</v>
      </c>
      <c r="AM477" s="10">
        <v>45005</v>
      </c>
      <c r="AN477" s="10">
        <v>45022</v>
      </c>
      <c r="AO477" s="10">
        <v>45023</v>
      </c>
      <c r="AP477" s="10">
        <v>45047</v>
      </c>
      <c r="AQ477" s="10">
        <v>45068</v>
      </c>
      <c r="AR477" s="10">
        <v>45089</v>
      </c>
      <c r="AS477" s="10">
        <v>45096</v>
      </c>
      <c r="AT477" s="10">
        <v>45110</v>
      </c>
      <c r="AU477" s="10">
        <v>45127</v>
      </c>
      <c r="AV477" s="10">
        <v>45145</v>
      </c>
      <c r="AW477" s="10">
        <v>45159</v>
      </c>
      <c r="AX477" s="10">
        <v>45215</v>
      </c>
      <c r="AY477" s="10">
        <v>45236</v>
      </c>
    </row>
    <row r="478" spans="1:51" ht="67.5" hidden="1" x14ac:dyDescent="0.25">
      <c r="A478" s="1" t="s">
        <v>26</v>
      </c>
      <c r="B478" s="1" t="s">
        <v>1690</v>
      </c>
      <c r="C478" s="1" t="s">
        <v>73</v>
      </c>
      <c r="D478" s="5" t="s">
        <v>551</v>
      </c>
      <c r="E478" s="1" t="s">
        <v>80</v>
      </c>
      <c r="F478" s="1" t="s">
        <v>114</v>
      </c>
      <c r="G478" s="5" t="s">
        <v>1982</v>
      </c>
      <c r="H478" s="5" t="s">
        <v>602</v>
      </c>
      <c r="I478" s="1" t="s">
        <v>34</v>
      </c>
      <c r="J478" s="1" t="s">
        <v>252</v>
      </c>
      <c r="K478" s="5" t="s">
        <v>108</v>
      </c>
      <c r="L478" s="1">
        <v>10</v>
      </c>
      <c r="M478" s="1" t="s">
        <v>1983</v>
      </c>
      <c r="N478" s="2">
        <v>45103</v>
      </c>
      <c r="O478" s="3"/>
      <c r="P478" s="4">
        <v>45131</v>
      </c>
      <c r="Q478" s="3">
        <f>R478-1</f>
        <v>18</v>
      </c>
      <c r="R478" s="3">
        <f>NETWORKDAYS(N478,P478,AL478:AO478:AP478:AQ478:AR478:AS478:AT478:AU478:AV478:AW478:AX478:AY478)</f>
        <v>19</v>
      </c>
      <c r="S478" s="25" t="s">
        <v>139</v>
      </c>
      <c r="T478" s="1"/>
      <c r="U478" s="2"/>
      <c r="V478" s="1"/>
      <c r="W478" s="1"/>
      <c r="X478" s="1"/>
      <c r="Y478" s="1"/>
      <c r="AL478" s="10">
        <v>44935</v>
      </c>
      <c r="AM478" s="10">
        <v>45005</v>
      </c>
      <c r="AN478" s="10">
        <v>45022</v>
      </c>
      <c r="AO478" s="10">
        <v>45023</v>
      </c>
      <c r="AP478" s="10">
        <v>45047</v>
      </c>
      <c r="AQ478" s="10">
        <v>45068</v>
      </c>
      <c r="AR478" s="10">
        <v>45089</v>
      </c>
      <c r="AS478" s="10">
        <v>45096</v>
      </c>
      <c r="AT478" s="10">
        <v>45110</v>
      </c>
      <c r="AU478" s="10">
        <v>45127</v>
      </c>
      <c r="AV478" s="10">
        <v>45145</v>
      </c>
      <c r="AW478" s="10">
        <v>45159</v>
      </c>
      <c r="AX478" s="10">
        <v>45215</v>
      </c>
      <c r="AY478" s="10">
        <v>45236</v>
      </c>
    </row>
    <row r="479" spans="1:51" ht="45" hidden="1" x14ac:dyDescent="0.25">
      <c r="A479" s="1" t="s">
        <v>26</v>
      </c>
      <c r="B479" s="1" t="s">
        <v>1690</v>
      </c>
      <c r="C479" s="1" t="s">
        <v>494</v>
      </c>
      <c r="D479" s="5" t="s">
        <v>1984</v>
      </c>
      <c r="E479" s="1" t="s">
        <v>53</v>
      </c>
      <c r="F479" s="1" t="s">
        <v>31</v>
      </c>
      <c r="G479" s="5" t="s">
        <v>1985</v>
      </c>
      <c r="H479" s="5" t="s">
        <v>1487</v>
      </c>
      <c r="I479" s="1" t="s">
        <v>34</v>
      </c>
      <c r="J479" s="1" t="s">
        <v>48</v>
      </c>
      <c r="K479" s="5" t="s">
        <v>36</v>
      </c>
      <c r="L479" s="1">
        <v>30</v>
      </c>
      <c r="M479" s="1" t="s">
        <v>1986</v>
      </c>
      <c r="N479" s="2">
        <v>45103</v>
      </c>
      <c r="O479" s="3">
        <v>20232110091001</v>
      </c>
      <c r="P479" s="4">
        <v>45131</v>
      </c>
      <c r="Q479" s="3">
        <f>R479-1</f>
        <v>18</v>
      </c>
      <c r="R479" s="3">
        <f>NETWORKDAYS(N479,P479,AL479:AO479:AP479:AQ479:AR479:AS479:AT479:AU479:AV479:AW479:AX479:AY479)</f>
        <v>19</v>
      </c>
      <c r="S479" s="27" t="s">
        <v>1865</v>
      </c>
      <c r="T479" s="1"/>
      <c r="U479" s="2">
        <v>45128</v>
      </c>
      <c r="V479" s="1" t="s">
        <v>40</v>
      </c>
      <c r="W479" s="1" t="s">
        <v>42</v>
      </c>
      <c r="X479" s="1" t="s">
        <v>42</v>
      </c>
      <c r="Y479" s="1" t="s">
        <v>990</v>
      </c>
      <c r="AL479" s="10">
        <v>44935</v>
      </c>
      <c r="AM479" s="10">
        <v>45005</v>
      </c>
      <c r="AN479" s="10">
        <v>45022</v>
      </c>
      <c r="AO479" s="10">
        <v>45023</v>
      </c>
      <c r="AP479" s="10">
        <v>45047</v>
      </c>
      <c r="AQ479" s="10">
        <v>45068</v>
      </c>
      <c r="AR479" s="10">
        <v>45089</v>
      </c>
      <c r="AS479" s="10">
        <v>45096</v>
      </c>
      <c r="AT479" s="10">
        <v>45110</v>
      </c>
      <c r="AU479" s="10">
        <v>45127</v>
      </c>
      <c r="AV479" s="10">
        <v>45145</v>
      </c>
      <c r="AW479" s="10">
        <v>45159</v>
      </c>
      <c r="AX479" s="10">
        <v>45215</v>
      </c>
      <c r="AY479" s="10">
        <v>45236</v>
      </c>
    </row>
    <row r="480" spans="1:51" ht="56.25" hidden="1" x14ac:dyDescent="0.25">
      <c r="A480" s="1" t="s">
        <v>26</v>
      </c>
      <c r="B480" s="1" t="s">
        <v>1690</v>
      </c>
      <c r="C480" s="1" t="s">
        <v>132</v>
      </c>
      <c r="D480" s="5" t="s">
        <v>529</v>
      </c>
      <c r="E480" s="1" t="s">
        <v>269</v>
      </c>
      <c r="F480" s="1" t="s">
        <v>622</v>
      </c>
      <c r="G480" s="5" t="s">
        <v>1987</v>
      </c>
      <c r="H480" s="5" t="s">
        <v>1988</v>
      </c>
      <c r="I480" s="1" t="s">
        <v>34</v>
      </c>
      <c r="J480" s="1" t="s">
        <v>129</v>
      </c>
      <c r="K480" s="5" t="s">
        <v>108</v>
      </c>
      <c r="L480" s="1">
        <v>10</v>
      </c>
      <c r="M480" s="1" t="s">
        <v>1989</v>
      </c>
      <c r="N480" s="2">
        <v>45104</v>
      </c>
      <c r="O480" s="3" t="s">
        <v>42</v>
      </c>
      <c r="P480" s="4">
        <v>45113</v>
      </c>
      <c r="Q480" s="3">
        <f t="shared" si="7"/>
        <v>6</v>
      </c>
      <c r="R480" s="3">
        <f>NETWORKDAYS(N480,P480,AL480:AO480:AP480:AQ480:AR480:AS480:AT480:AU480:AV480:AW480:AX480:AY480)</f>
        <v>7</v>
      </c>
      <c r="S480" s="24" t="s">
        <v>50</v>
      </c>
      <c r="T480" s="1" t="s">
        <v>1990</v>
      </c>
      <c r="U480" s="2" t="s">
        <v>42</v>
      </c>
      <c r="V480" s="1" t="s">
        <v>42</v>
      </c>
      <c r="W480" s="1" t="s">
        <v>41</v>
      </c>
      <c r="X480" s="1" t="s">
        <v>42</v>
      </c>
      <c r="Y480" s="1" t="s">
        <v>929</v>
      </c>
      <c r="AL480" s="10">
        <v>44935</v>
      </c>
      <c r="AM480" s="10">
        <v>45005</v>
      </c>
      <c r="AN480" s="10">
        <v>45022</v>
      </c>
      <c r="AO480" s="10">
        <v>45023</v>
      </c>
      <c r="AP480" s="10">
        <v>45047</v>
      </c>
      <c r="AQ480" s="10">
        <v>45068</v>
      </c>
      <c r="AR480" s="10">
        <v>45089</v>
      </c>
      <c r="AS480" s="10">
        <v>45096</v>
      </c>
      <c r="AT480" s="10">
        <v>45110</v>
      </c>
      <c r="AU480" s="10">
        <v>45127</v>
      </c>
      <c r="AV480" s="10">
        <v>45145</v>
      </c>
      <c r="AW480" s="10">
        <v>45159</v>
      </c>
      <c r="AX480" s="10">
        <v>45215</v>
      </c>
      <c r="AY480" s="10">
        <v>45236</v>
      </c>
    </row>
    <row r="481" spans="1:51" ht="45" hidden="1" x14ac:dyDescent="0.25">
      <c r="A481" s="1" t="s">
        <v>26</v>
      </c>
      <c r="B481" s="1" t="s">
        <v>1690</v>
      </c>
      <c r="C481" s="1" t="s">
        <v>43</v>
      </c>
      <c r="D481" s="5" t="s">
        <v>1991</v>
      </c>
      <c r="E481" s="1" t="s">
        <v>80</v>
      </c>
      <c r="F481" s="1" t="s">
        <v>106</v>
      </c>
      <c r="G481" s="5" t="s">
        <v>1992</v>
      </c>
      <c r="H481" s="5" t="s">
        <v>602</v>
      </c>
      <c r="I481" s="1" t="s">
        <v>34</v>
      </c>
      <c r="J481" s="1" t="s">
        <v>252</v>
      </c>
      <c r="K481" s="5" t="s">
        <v>108</v>
      </c>
      <c r="L481" s="1">
        <v>10</v>
      </c>
      <c r="M481" s="1" t="s">
        <v>1993</v>
      </c>
      <c r="N481" s="2">
        <v>45104</v>
      </c>
      <c r="O481" s="3"/>
      <c r="P481" s="4">
        <v>45131</v>
      </c>
      <c r="Q481" s="3">
        <f t="shared" ref="Q481:Q488" si="8">R481-1</f>
        <v>17</v>
      </c>
      <c r="R481" s="3">
        <f>NETWORKDAYS(N481,P481,AL481:AO481:AP481:AQ481:AR481:AS481:AT481:AU481:AV481:AW481:AX481:AY481)</f>
        <v>18</v>
      </c>
      <c r="S481" s="25" t="s">
        <v>139</v>
      </c>
      <c r="T481" s="1"/>
      <c r="U481" s="2"/>
      <c r="V481" s="1"/>
      <c r="W481" s="1"/>
      <c r="X481" s="1"/>
      <c r="Y481" s="1"/>
      <c r="AL481" s="10">
        <v>44935</v>
      </c>
      <c r="AM481" s="10">
        <v>45005</v>
      </c>
      <c r="AN481" s="10">
        <v>45022</v>
      </c>
      <c r="AO481" s="10">
        <v>45023</v>
      </c>
      <c r="AP481" s="10">
        <v>45047</v>
      </c>
      <c r="AQ481" s="10">
        <v>45068</v>
      </c>
      <c r="AR481" s="10">
        <v>45089</v>
      </c>
      <c r="AS481" s="10">
        <v>45096</v>
      </c>
      <c r="AT481" s="10">
        <v>45110</v>
      </c>
      <c r="AU481" s="10">
        <v>45127</v>
      </c>
      <c r="AV481" s="10">
        <v>45145</v>
      </c>
      <c r="AW481" s="10">
        <v>45159</v>
      </c>
      <c r="AX481" s="10">
        <v>45215</v>
      </c>
      <c r="AY481" s="10">
        <v>45236</v>
      </c>
    </row>
    <row r="482" spans="1:51" ht="45" hidden="1" x14ac:dyDescent="0.25">
      <c r="A482" s="1" t="s">
        <v>26</v>
      </c>
      <c r="B482" s="1" t="s">
        <v>1690</v>
      </c>
      <c r="C482" s="1" t="s">
        <v>411</v>
      </c>
      <c r="D482" s="5" t="s">
        <v>1994</v>
      </c>
      <c r="E482" s="1" t="s">
        <v>269</v>
      </c>
      <c r="F482" s="1" t="s">
        <v>31</v>
      </c>
      <c r="G482" s="5" t="s">
        <v>1995</v>
      </c>
      <c r="H482" s="5" t="s">
        <v>128</v>
      </c>
      <c r="I482" s="1" t="s">
        <v>34</v>
      </c>
      <c r="J482" s="1" t="s">
        <v>129</v>
      </c>
      <c r="K482" s="5" t="s">
        <v>36</v>
      </c>
      <c r="L482" s="1">
        <v>30</v>
      </c>
      <c r="M482" s="1" t="s">
        <v>1996</v>
      </c>
      <c r="N482" s="2">
        <v>45105</v>
      </c>
      <c r="O482" s="3"/>
      <c r="P482" s="4">
        <v>45131</v>
      </c>
      <c r="Q482" s="3">
        <f t="shared" si="8"/>
        <v>16</v>
      </c>
      <c r="R482" s="3">
        <f>NETWORKDAYS(N482,P482,AL482:AO482:AP482:AQ482:AR482:AS482:AT482:AU482:AV482:AW482:AX482:AY482)</f>
        <v>17</v>
      </c>
      <c r="S482" s="27" t="s">
        <v>1865</v>
      </c>
      <c r="T482" s="1"/>
      <c r="U482" s="2"/>
      <c r="V482" s="1"/>
      <c r="W482" s="1"/>
      <c r="X482" s="1"/>
      <c r="Y482" s="1"/>
      <c r="AL482" s="10">
        <v>44935</v>
      </c>
      <c r="AM482" s="10">
        <v>45005</v>
      </c>
      <c r="AN482" s="10">
        <v>45022</v>
      </c>
      <c r="AO482" s="10">
        <v>45023</v>
      </c>
      <c r="AP482" s="10">
        <v>45047</v>
      </c>
      <c r="AQ482" s="10">
        <v>45068</v>
      </c>
      <c r="AR482" s="10">
        <v>45089</v>
      </c>
      <c r="AS482" s="10">
        <v>45096</v>
      </c>
      <c r="AT482" s="10">
        <v>45110</v>
      </c>
      <c r="AU482" s="10">
        <v>45127</v>
      </c>
      <c r="AV482" s="10">
        <v>45145</v>
      </c>
      <c r="AW482" s="10">
        <v>45159</v>
      </c>
      <c r="AX482" s="10">
        <v>45215</v>
      </c>
      <c r="AY482" s="10">
        <v>45236</v>
      </c>
    </row>
    <row r="483" spans="1:51" ht="56.25" hidden="1" x14ac:dyDescent="0.25">
      <c r="A483" s="1" t="s">
        <v>26</v>
      </c>
      <c r="B483" s="1" t="s">
        <v>1690</v>
      </c>
      <c r="C483" s="1" t="s">
        <v>196</v>
      </c>
      <c r="D483" s="5" t="s">
        <v>1997</v>
      </c>
      <c r="E483" s="1" t="s">
        <v>80</v>
      </c>
      <c r="F483" s="1" t="s">
        <v>31</v>
      </c>
      <c r="G483" s="5" t="s">
        <v>1998</v>
      </c>
      <c r="H483" s="5" t="s">
        <v>380</v>
      </c>
      <c r="I483" s="1" t="s">
        <v>34</v>
      </c>
      <c r="J483" s="1" t="s">
        <v>48</v>
      </c>
      <c r="K483" s="5" t="s">
        <v>36</v>
      </c>
      <c r="L483" s="1">
        <v>30</v>
      </c>
      <c r="M483" s="1" t="s">
        <v>1999</v>
      </c>
      <c r="N483" s="2">
        <v>45105</v>
      </c>
      <c r="O483" s="3">
        <v>20232110090931</v>
      </c>
      <c r="P483" s="4">
        <v>45131</v>
      </c>
      <c r="Q483" s="3">
        <f t="shared" si="8"/>
        <v>16</v>
      </c>
      <c r="R483" s="3">
        <f>NETWORKDAYS(N483,P483,AL483:AO483:AP483:AQ483:AR483:AS483:AT483:AU483:AV483:AW483:AX483:AY483)</f>
        <v>17</v>
      </c>
      <c r="S483" s="27" t="s">
        <v>1865</v>
      </c>
      <c r="T483" s="1"/>
      <c r="U483" s="2"/>
      <c r="V483" s="1"/>
      <c r="W483" s="1"/>
      <c r="X483" s="1"/>
      <c r="Y483" s="1"/>
      <c r="AL483" s="10">
        <v>44935</v>
      </c>
      <c r="AM483" s="10">
        <v>45005</v>
      </c>
      <c r="AN483" s="10">
        <v>45022</v>
      </c>
      <c r="AO483" s="10">
        <v>45023</v>
      </c>
      <c r="AP483" s="10">
        <v>45047</v>
      </c>
      <c r="AQ483" s="10">
        <v>45068</v>
      </c>
      <c r="AR483" s="10">
        <v>45089</v>
      </c>
      <c r="AS483" s="10">
        <v>45096</v>
      </c>
      <c r="AT483" s="10">
        <v>45110</v>
      </c>
      <c r="AU483" s="10">
        <v>45127</v>
      </c>
      <c r="AV483" s="10">
        <v>45145</v>
      </c>
      <c r="AW483" s="10">
        <v>45159</v>
      </c>
      <c r="AX483" s="10">
        <v>45215</v>
      </c>
      <c r="AY483" s="10">
        <v>45236</v>
      </c>
    </row>
    <row r="484" spans="1:51" ht="78.75" hidden="1" x14ac:dyDescent="0.25">
      <c r="A484" s="1" t="s">
        <v>26</v>
      </c>
      <c r="B484" s="1" t="s">
        <v>1690</v>
      </c>
      <c r="C484" s="1" t="s">
        <v>126</v>
      </c>
      <c r="D484" s="5" t="s">
        <v>2000</v>
      </c>
      <c r="E484" s="1" t="s">
        <v>80</v>
      </c>
      <c r="F484" s="1" t="s">
        <v>75</v>
      </c>
      <c r="G484" s="5" t="s">
        <v>2001</v>
      </c>
      <c r="H484" s="5" t="s">
        <v>2002</v>
      </c>
      <c r="I484" s="1" t="s">
        <v>34</v>
      </c>
      <c r="J484" s="1" t="s">
        <v>48</v>
      </c>
      <c r="K484" s="5" t="s">
        <v>82</v>
      </c>
      <c r="L484" s="1">
        <v>15</v>
      </c>
      <c r="M484" s="1" t="s">
        <v>2003</v>
      </c>
      <c r="N484" s="2">
        <v>45105</v>
      </c>
      <c r="O484" s="3" t="s">
        <v>42</v>
      </c>
      <c r="P484" s="4">
        <v>45124</v>
      </c>
      <c r="Q484" s="3">
        <f t="shared" si="8"/>
        <v>12</v>
      </c>
      <c r="R484" s="3">
        <f>NETWORKDAYS(N484,P484,AL484:AO484:AP484:AQ484:AR484:AS484:AT484:AU484:AV484:AW484:AX484:AY484)</f>
        <v>13</v>
      </c>
      <c r="S484" s="24" t="s">
        <v>50</v>
      </c>
      <c r="T484" s="1" t="s">
        <v>2004</v>
      </c>
      <c r="U484" s="2" t="s">
        <v>42</v>
      </c>
      <c r="V484" s="1" t="s">
        <v>42</v>
      </c>
      <c r="W484" s="1" t="s">
        <v>42</v>
      </c>
      <c r="X484" s="1" t="s">
        <v>42</v>
      </c>
      <c r="Y484" s="1" t="s">
        <v>2005</v>
      </c>
      <c r="AL484" s="10">
        <v>44935</v>
      </c>
      <c r="AM484" s="10">
        <v>45005</v>
      </c>
      <c r="AN484" s="10">
        <v>45022</v>
      </c>
      <c r="AO484" s="10">
        <v>45023</v>
      </c>
      <c r="AP484" s="10">
        <v>45047</v>
      </c>
      <c r="AQ484" s="10">
        <v>45068</v>
      </c>
      <c r="AR484" s="10">
        <v>45089</v>
      </c>
      <c r="AS484" s="10">
        <v>45096</v>
      </c>
      <c r="AT484" s="10">
        <v>45110</v>
      </c>
      <c r="AU484" s="10">
        <v>45127</v>
      </c>
      <c r="AV484" s="10">
        <v>45145</v>
      </c>
      <c r="AW484" s="10">
        <v>45159</v>
      </c>
      <c r="AX484" s="10">
        <v>45215</v>
      </c>
      <c r="AY484" s="10">
        <v>45236</v>
      </c>
    </row>
    <row r="485" spans="1:51" ht="33.75" hidden="1" x14ac:dyDescent="0.25">
      <c r="A485" s="1" t="s">
        <v>26</v>
      </c>
      <c r="B485" s="1" t="s">
        <v>1690</v>
      </c>
      <c r="C485" s="1" t="s">
        <v>85</v>
      </c>
      <c r="D485" s="5" t="s">
        <v>2006</v>
      </c>
      <c r="E485" s="1" t="s">
        <v>87</v>
      </c>
      <c r="F485" s="1" t="s">
        <v>106</v>
      </c>
      <c r="G485" s="5" t="s">
        <v>2007</v>
      </c>
      <c r="H485" s="5" t="s">
        <v>2008</v>
      </c>
      <c r="I485" s="1" t="s">
        <v>90</v>
      </c>
      <c r="J485" s="1" t="s">
        <v>91</v>
      </c>
      <c r="K485" s="5" t="s">
        <v>92</v>
      </c>
      <c r="L485" s="1">
        <v>10</v>
      </c>
      <c r="M485" s="1" t="s">
        <v>2009</v>
      </c>
      <c r="N485" s="2">
        <v>45106</v>
      </c>
      <c r="O485" s="3"/>
      <c r="P485" s="4">
        <v>45131</v>
      </c>
      <c r="Q485" s="3">
        <f t="shared" si="8"/>
        <v>15</v>
      </c>
      <c r="R485" s="3">
        <f>NETWORKDAYS(N485,P485,AL485:AO485:AP485:AQ485:AR485:AS485:AT485:AU485:AV485:AW485:AX485:AY485)</f>
        <v>16</v>
      </c>
      <c r="S485" s="25" t="s">
        <v>139</v>
      </c>
      <c r="T485" s="1"/>
      <c r="U485" s="1"/>
      <c r="V485" s="1"/>
      <c r="W485" s="1"/>
      <c r="X485" s="1"/>
      <c r="Y485" s="1"/>
      <c r="AL485" s="10">
        <v>44935</v>
      </c>
      <c r="AM485" s="10">
        <v>45005</v>
      </c>
      <c r="AN485" s="10">
        <v>45022</v>
      </c>
      <c r="AO485" s="10">
        <v>45023</v>
      </c>
      <c r="AP485" s="10">
        <v>45047</v>
      </c>
      <c r="AQ485" s="10">
        <v>45068</v>
      </c>
      <c r="AR485" s="10">
        <v>45089</v>
      </c>
      <c r="AS485" s="10">
        <v>45096</v>
      </c>
      <c r="AT485" s="10">
        <v>45110</v>
      </c>
      <c r="AU485" s="10">
        <v>45127</v>
      </c>
      <c r="AV485" s="10">
        <v>45145</v>
      </c>
      <c r="AW485" s="10">
        <v>45159</v>
      </c>
      <c r="AX485" s="10">
        <v>45215</v>
      </c>
      <c r="AY485" s="10">
        <v>45236</v>
      </c>
    </row>
    <row r="486" spans="1:51" ht="45" hidden="1" x14ac:dyDescent="0.25">
      <c r="A486" s="1" t="s">
        <v>26</v>
      </c>
      <c r="B486" s="1" t="s">
        <v>1690</v>
      </c>
      <c r="C486" s="1" t="s">
        <v>389</v>
      </c>
      <c r="D486" s="5" t="s">
        <v>1572</v>
      </c>
      <c r="E486" s="1" t="s">
        <v>80</v>
      </c>
      <c r="F486" s="1" t="s">
        <v>75</v>
      </c>
      <c r="G486" s="5" t="s">
        <v>2010</v>
      </c>
      <c r="H486" s="5" t="s">
        <v>380</v>
      </c>
      <c r="I486" s="1" t="s">
        <v>34</v>
      </c>
      <c r="J486" s="1" t="s">
        <v>48</v>
      </c>
      <c r="K486" s="5" t="s">
        <v>82</v>
      </c>
      <c r="L486" s="1">
        <v>15</v>
      </c>
      <c r="M486" s="1" t="s">
        <v>2011</v>
      </c>
      <c r="N486" s="2">
        <v>45106</v>
      </c>
      <c r="O486" s="3">
        <v>20232110090881</v>
      </c>
      <c r="P486" s="4">
        <v>45114</v>
      </c>
      <c r="Q486" s="3">
        <f t="shared" si="8"/>
        <v>5</v>
      </c>
      <c r="R486" s="3">
        <f>NETWORKDAYS(N486,P486,AL486:AO486:AP486:AQ486:AR486:AS486:AT486:AU486:AV486:AW486:AX486:AY486)</f>
        <v>6</v>
      </c>
      <c r="S486" s="24" t="s">
        <v>50</v>
      </c>
      <c r="T486" s="1" t="s">
        <v>2012</v>
      </c>
      <c r="U486" s="2">
        <v>45114</v>
      </c>
      <c r="V486" s="1" t="s">
        <v>40</v>
      </c>
      <c r="W486" s="1" t="s">
        <v>41</v>
      </c>
      <c r="X486" s="1" t="s">
        <v>42</v>
      </c>
      <c r="Y486" s="1" t="s">
        <v>42</v>
      </c>
      <c r="AL486" s="10">
        <v>44935</v>
      </c>
      <c r="AM486" s="10">
        <v>45005</v>
      </c>
      <c r="AN486" s="10">
        <v>45022</v>
      </c>
      <c r="AO486" s="10">
        <v>45023</v>
      </c>
      <c r="AP486" s="10">
        <v>45047</v>
      </c>
      <c r="AQ486" s="10">
        <v>45068</v>
      </c>
      <c r="AR486" s="10">
        <v>45089</v>
      </c>
      <c r="AS486" s="10">
        <v>45096</v>
      </c>
      <c r="AT486" s="10">
        <v>45110</v>
      </c>
      <c r="AU486" s="10">
        <v>45127</v>
      </c>
      <c r="AV486" s="10">
        <v>45145</v>
      </c>
      <c r="AW486" s="10">
        <v>45159</v>
      </c>
      <c r="AX486" s="10">
        <v>45215</v>
      </c>
      <c r="AY486" s="10">
        <v>45236</v>
      </c>
    </row>
    <row r="487" spans="1:51" ht="45" hidden="1" x14ac:dyDescent="0.25">
      <c r="A487" s="1" t="s">
        <v>26</v>
      </c>
      <c r="B487" s="1" t="s">
        <v>1690</v>
      </c>
      <c r="C487" s="1" t="s">
        <v>721</v>
      </c>
      <c r="D487" s="5" t="s">
        <v>2013</v>
      </c>
      <c r="E487" s="1" t="s">
        <v>53</v>
      </c>
      <c r="F487" s="1" t="s">
        <v>31</v>
      </c>
      <c r="G487" s="5" t="s">
        <v>2014</v>
      </c>
      <c r="H487" s="5" t="s">
        <v>380</v>
      </c>
      <c r="I487" s="1" t="s">
        <v>34</v>
      </c>
      <c r="J487" s="1" t="s">
        <v>48</v>
      </c>
      <c r="K487" s="5" t="s">
        <v>55</v>
      </c>
      <c r="L487" s="1">
        <v>15</v>
      </c>
      <c r="M487" s="1" t="s">
        <v>2015</v>
      </c>
      <c r="N487" s="2">
        <v>45107</v>
      </c>
      <c r="O487" s="3">
        <v>20232110091231</v>
      </c>
      <c r="P487" s="4">
        <v>45124</v>
      </c>
      <c r="Q487" s="3">
        <f t="shared" si="8"/>
        <v>10</v>
      </c>
      <c r="R487" s="3">
        <f>NETWORKDAYS(N487,P487,AL487:AO487:AP487:AQ487:AR487:AS487:AT487:AU487:AV487:AW487:AX487:AY487)</f>
        <v>11</v>
      </c>
      <c r="S487" s="24" t="s">
        <v>50</v>
      </c>
      <c r="T487" s="1" t="s">
        <v>2016</v>
      </c>
      <c r="U487" s="2">
        <v>45124</v>
      </c>
      <c r="V487" s="1" t="s">
        <v>40</v>
      </c>
      <c r="W487" s="1" t="s">
        <v>41</v>
      </c>
      <c r="X487" s="1" t="s">
        <v>42</v>
      </c>
      <c r="Y487" s="1" t="s">
        <v>42</v>
      </c>
      <c r="AL487" s="10">
        <v>44935</v>
      </c>
      <c r="AM487" s="10">
        <v>45005</v>
      </c>
      <c r="AN487" s="10">
        <v>45022</v>
      </c>
      <c r="AO487" s="10">
        <v>45023</v>
      </c>
      <c r="AP487" s="10">
        <v>45047</v>
      </c>
      <c r="AQ487" s="10">
        <v>45068</v>
      </c>
      <c r="AR487" s="10">
        <v>45089</v>
      </c>
      <c r="AS487" s="10">
        <v>45096</v>
      </c>
      <c r="AT487" s="10">
        <v>45110</v>
      </c>
      <c r="AU487" s="10">
        <v>45127</v>
      </c>
      <c r="AV487" s="10">
        <v>45145</v>
      </c>
      <c r="AW487" s="10">
        <v>45159</v>
      </c>
      <c r="AX487" s="10">
        <v>45215</v>
      </c>
      <c r="AY487" s="10">
        <v>45236</v>
      </c>
    </row>
    <row r="488" spans="1:51" ht="45" hidden="1" x14ac:dyDescent="0.25">
      <c r="A488" s="1" t="s">
        <v>26</v>
      </c>
      <c r="B488" s="1" t="s">
        <v>1690</v>
      </c>
      <c r="C488" s="1" t="s">
        <v>721</v>
      </c>
      <c r="D488" s="5" t="s">
        <v>2017</v>
      </c>
      <c r="E488" s="1" t="s">
        <v>53</v>
      </c>
      <c r="F488" s="1" t="s">
        <v>31</v>
      </c>
      <c r="G488" s="5" t="s">
        <v>2018</v>
      </c>
      <c r="H488" s="5" t="s">
        <v>1487</v>
      </c>
      <c r="I488" s="1" t="s">
        <v>34</v>
      </c>
      <c r="J488" s="1" t="s">
        <v>48</v>
      </c>
      <c r="K488" s="5" t="s">
        <v>55</v>
      </c>
      <c r="L488" s="1">
        <v>15</v>
      </c>
      <c r="M488" s="1" t="s">
        <v>2019</v>
      </c>
      <c r="N488" s="2">
        <v>45107</v>
      </c>
      <c r="O488" s="3">
        <v>20232110091051</v>
      </c>
      <c r="P488" s="4">
        <v>45131</v>
      </c>
      <c r="Q488" s="3">
        <f t="shared" si="8"/>
        <v>14</v>
      </c>
      <c r="R488" s="3">
        <f>NETWORKDAYS(N488,P488,AL488:AO488:AP488:AQ488:AR488:AS488:AT488:AU488:AV488:AW488:AX488:AY488)</f>
        <v>15</v>
      </c>
      <c r="S488" s="27" t="s">
        <v>1865</v>
      </c>
      <c r="T488" s="1"/>
      <c r="U488" s="2">
        <v>45128</v>
      </c>
      <c r="V488" s="1" t="s">
        <v>40</v>
      </c>
      <c r="W488" s="1" t="s">
        <v>42</v>
      </c>
      <c r="X488" s="1" t="s">
        <v>42</v>
      </c>
      <c r="Y488" s="1" t="s">
        <v>990</v>
      </c>
      <c r="AL488" s="10">
        <v>44935</v>
      </c>
      <c r="AM488" s="10">
        <v>45005</v>
      </c>
      <c r="AN488" s="10">
        <v>45022</v>
      </c>
      <c r="AO488" s="10">
        <v>45023</v>
      </c>
      <c r="AP488" s="10">
        <v>45047</v>
      </c>
      <c r="AQ488" s="10">
        <v>45068</v>
      </c>
      <c r="AR488" s="10">
        <v>45089</v>
      </c>
      <c r="AS488" s="10">
        <v>45096</v>
      </c>
      <c r="AT488" s="10">
        <v>45110</v>
      </c>
      <c r="AU488" s="10">
        <v>45127</v>
      </c>
      <c r="AV488" s="10">
        <v>45145</v>
      </c>
      <c r="AW488" s="10">
        <v>45159</v>
      </c>
      <c r="AX488" s="10">
        <v>45215</v>
      </c>
      <c r="AY488" s="10">
        <v>45236</v>
      </c>
    </row>
  </sheetData>
  <autoFilter ref="A1:AY488">
    <filterColumn colId="13">
      <filters>
        <dateGroupItem year="2023" month="1" dateTimeGrouping="month"/>
        <dateGroupItem year="2023" month="2" dateTimeGrouping="month"/>
        <dateGroupItem year="2023" month="3" dateTimeGrouping="month"/>
      </filters>
    </filterColumn>
  </autoFilter>
  <hyperlinks>
    <hyperlink ref="Y409" r:id="rId1"/>
  </hyperlinks>
  <pageMargins left="0.7" right="0.7" top="0.75" bottom="0.75" header="0.3" footer="0.3"/>
  <pageSetup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44"/>
  <sheetViews>
    <sheetView tabSelected="1" topLeftCell="A129" zoomScale="120" zoomScaleNormal="120" workbookViewId="0">
      <selection activeCell="D138" sqref="D138"/>
    </sheetView>
  </sheetViews>
  <sheetFormatPr baseColWidth="10" defaultColWidth="11.42578125" defaultRowHeight="15" x14ac:dyDescent="0.25"/>
  <cols>
    <col min="1" max="1" width="30.140625" style="8" customWidth="1"/>
    <col min="2" max="2" width="12.42578125" customWidth="1"/>
    <col min="3" max="3" width="12.42578125" style="21" customWidth="1"/>
    <col min="4" max="6" width="12.42578125" bestFit="1" customWidth="1"/>
  </cols>
  <sheetData>
    <row r="1" spans="1:4" x14ac:dyDescent="0.25">
      <c r="A1" s="40" t="s">
        <v>2020</v>
      </c>
    </row>
    <row r="2" spans="1:4" ht="30" x14ac:dyDescent="0.25">
      <c r="A2" s="34" t="s">
        <v>2021</v>
      </c>
      <c r="B2" s="22" t="s">
        <v>2022</v>
      </c>
      <c r="C2" s="51" t="s">
        <v>2023</v>
      </c>
    </row>
    <row r="3" spans="1:4" ht="30" x14ac:dyDescent="0.25">
      <c r="A3" s="35" t="s">
        <v>207</v>
      </c>
      <c r="B3" s="53">
        <v>12</v>
      </c>
      <c r="C3" s="46">
        <f>SUM(GETPIVOTDATA("Área",$A$2,"Área"," SUBDIRECCIÓN ADMINISTRATIVA Y FINANCIERA")/GETPIVOTDATA("Área",$A$2))</f>
        <v>5.5299539170506916E-2</v>
      </c>
      <c r="D3" s="52">
        <f>12/217</f>
        <v>5.5299539170506916E-2</v>
      </c>
    </row>
    <row r="4" spans="1:4" ht="15" customHeight="1" x14ac:dyDescent="0.25">
      <c r="A4" s="35" t="s">
        <v>90</v>
      </c>
      <c r="B4" s="53">
        <v>12</v>
      </c>
      <c r="C4" s="46">
        <f>SUM(GETPIVOTDATA("Área",$A$2,"Área"," SUBDIRECCIÓN ADMINISTRATIVA Y FINANCIERA")/GETPIVOTDATA("Área",$A$2))</f>
        <v>5.5299539170506916E-2</v>
      </c>
    </row>
    <row r="5" spans="1:4" ht="30" x14ac:dyDescent="0.25">
      <c r="A5" s="35" t="s">
        <v>34</v>
      </c>
      <c r="B5" s="53">
        <v>193</v>
      </c>
      <c r="C5" s="46">
        <f>SUM(GETPIVOTDATA("Área",$A$2,"Área","SUBDIRECCIÓN ESTRATÉGICA Y DE COORDINACIÓN BOMBERIL"))/GETPIVOTDATA("Área",$A$2)</f>
        <v>0.88940092165898621</v>
      </c>
    </row>
    <row r="6" spans="1:4" x14ac:dyDescent="0.25">
      <c r="A6" s="35" t="s">
        <v>2024</v>
      </c>
      <c r="B6" s="53">
        <v>217</v>
      </c>
      <c r="C6" s="46">
        <f>SUM(C3:C5)</f>
        <v>1</v>
      </c>
    </row>
    <row r="7" spans="1:4" x14ac:dyDescent="0.25">
      <c r="A7" s="48"/>
      <c r="B7" s="8"/>
      <c r="C7" s="49"/>
    </row>
    <row r="8" spans="1:4" x14ac:dyDescent="0.25">
      <c r="A8" s="48"/>
      <c r="B8" s="8"/>
      <c r="C8" s="49"/>
    </row>
    <row r="9" spans="1:4" x14ac:dyDescent="0.25">
      <c r="A9" s="48"/>
      <c r="B9" s="8"/>
      <c r="C9" s="49"/>
    </row>
    <row r="10" spans="1:4" x14ac:dyDescent="0.25">
      <c r="A10" s="48"/>
      <c r="B10" s="8"/>
      <c r="C10" s="49"/>
    </row>
    <row r="11" spans="1:4" x14ac:dyDescent="0.25">
      <c r="A11" s="48"/>
      <c r="B11" s="8"/>
      <c r="C11" s="49"/>
    </row>
    <row r="13" spans="1:4" x14ac:dyDescent="0.25">
      <c r="A13" s="40" t="s">
        <v>2025</v>
      </c>
    </row>
    <row r="14" spans="1:4" ht="30" x14ac:dyDescent="0.25">
      <c r="A14" s="34" t="s">
        <v>2021</v>
      </c>
      <c r="B14" s="22" t="s">
        <v>2026</v>
      </c>
      <c r="C14" s="45" t="s">
        <v>2023</v>
      </c>
    </row>
    <row r="15" spans="1:4" x14ac:dyDescent="0.25">
      <c r="A15" s="35" t="s">
        <v>50</v>
      </c>
      <c r="B15" s="53">
        <v>70</v>
      </c>
      <c r="C15" s="46">
        <f>SUM(GETPIVOTDATA("Estado",$A$14,"Estado","Cumplida")/GETPIVOTDATA("Estado",$A$14))</f>
        <v>0.32258064516129031</v>
      </c>
    </row>
    <row r="16" spans="1:4" x14ac:dyDescent="0.25">
      <c r="A16" s="35" t="s">
        <v>38</v>
      </c>
      <c r="B16" s="53">
        <v>122</v>
      </c>
      <c r="C16" s="46">
        <f>SUM(GETPIVOTDATA("Estado",$A$14,"Estado","Extemporanea")/GETPIVOTDATA("Estado",$A$14))</f>
        <v>0.56221198156682028</v>
      </c>
    </row>
    <row r="17" spans="1:3" x14ac:dyDescent="0.25">
      <c r="A17" s="35" t="s">
        <v>139</v>
      </c>
      <c r="B17" s="53">
        <v>25</v>
      </c>
      <c r="C17" s="46">
        <f>SUM(GETPIVOTDATA("Estado",$A$14,"Estado","Vencida")/GETPIVOTDATA("Estado",$A$14))</f>
        <v>0.1152073732718894</v>
      </c>
    </row>
    <row r="18" spans="1:3" x14ac:dyDescent="0.25">
      <c r="A18" s="35" t="s">
        <v>2024</v>
      </c>
      <c r="B18" s="53">
        <v>217</v>
      </c>
      <c r="C18" s="46">
        <f>SUM(C15:C17)</f>
        <v>1</v>
      </c>
    </row>
    <row r="19" spans="1:3" x14ac:dyDescent="0.25">
      <c r="A19" s="48"/>
      <c r="B19" s="8"/>
      <c r="C19" s="49"/>
    </row>
    <row r="20" spans="1:3" x14ac:dyDescent="0.25">
      <c r="A20" s="48"/>
      <c r="B20" s="8"/>
      <c r="C20" s="49"/>
    </row>
    <row r="21" spans="1:3" x14ac:dyDescent="0.25">
      <c r="A21" s="48"/>
      <c r="B21" s="8"/>
      <c r="C21" s="49"/>
    </row>
    <row r="22" spans="1:3" x14ac:dyDescent="0.25">
      <c r="A22" s="48"/>
      <c r="B22" s="8"/>
      <c r="C22" s="49"/>
    </row>
    <row r="23" spans="1:3" x14ac:dyDescent="0.25">
      <c r="A23" s="48"/>
      <c r="B23" s="8"/>
      <c r="C23" s="49"/>
    </row>
    <row r="24" spans="1:3" x14ac:dyDescent="0.25">
      <c r="A24" s="48"/>
      <c r="B24" s="8"/>
      <c r="C24" s="49"/>
    </row>
    <row r="25" spans="1:3" x14ac:dyDescent="0.25">
      <c r="A25" s="48"/>
      <c r="B25" s="8"/>
      <c r="C25" s="49"/>
    </row>
    <row r="27" spans="1:3" x14ac:dyDescent="0.25">
      <c r="A27" s="40" t="s">
        <v>2027</v>
      </c>
    </row>
    <row r="28" spans="1:3" x14ac:dyDescent="0.25">
      <c r="A28" s="36" t="s">
        <v>2028</v>
      </c>
      <c r="B28" s="36" t="s">
        <v>2029</v>
      </c>
      <c r="C28" s="45" t="s">
        <v>2023</v>
      </c>
    </row>
    <row r="29" spans="1:3" x14ac:dyDescent="0.25">
      <c r="A29" s="22" t="s">
        <v>2030</v>
      </c>
      <c r="B29" s="22">
        <v>42</v>
      </c>
      <c r="C29" s="37">
        <f>42/217</f>
        <v>0.19354838709677419</v>
      </c>
    </row>
    <row r="30" spans="1:3" x14ac:dyDescent="0.25">
      <c r="A30" s="22" t="s">
        <v>2031</v>
      </c>
      <c r="B30" s="22">
        <v>70</v>
      </c>
      <c r="C30" s="37">
        <f>B30/217</f>
        <v>0.32258064516129031</v>
      </c>
    </row>
    <row r="31" spans="1:3" x14ac:dyDescent="0.25">
      <c r="A31" s="22" t="s">
        <v>2032</v>
      </c>
      <c r="B31" s="22">
        <v>105</v>
      </c>
      <c r="C31" s="37">
        <f>B31/217</f>
        <v>0.4838709677419355</v>
      </c>
    </row>
    <row r="32" spans="1:3" x14ac:dyDescent="0.25">
      <c r="A32" s="42" t="s">
        <v>2033</v>
      </c>
      <c r="B32" s="43">
        <f>SUM(B29:B31)</f>
        <v>217</v>
      </c>
      <c r="C32" s="44">
        <f>SUM(C29:C31)</f>
        <v>1</v>
      </c>
    </row>
    <row r="33" spans="1:3" x14ac:dyDescent="0.25">
      <c r="A33" s="40"/>
      <c r="B33" s="41"/>
      <c r="C33" s="50"/>
    </row>
    <row r="34" spans="1:3" x14ac:dyDescent="0.25">
      <c r="A34" s="40"/>
      <c r="B34" s="41"/>
      <c r="C34" s="50"/>
    </row>
    <row r="35" spans="1:3" x14ac:dyDescent="0.25">
      <c r="A35" s="40"/>
      <c r="B35" s="41"/>
      <c r="C35" s="50"/>
    </row>
    <row r="36" spans="1:3" x14ac:dyDescent="0.25">
      <c r="A36" s="40"/>
      <c r="B36" s="41"/>
      <c r="C36" s="50"/>
    </row>
    <row r="37" spans="1:3" x14ac:dyDescent="0.25">
      <c r="A37" s="40"/>
      <c r="B37" s="41"/>
      <c r="C37" s="50"/>
    </row>
    <row r="38" spans="1:3" x14ac:dyDescent="0.25">
      <c r="A38" s="40"/>
      <c r="B38" s="41"/>
      <c r="C38" s="50"/>
    </row>
    <row r="39" spans="1:3" x14ac:dyDescent="0.25">
      <c r="A39" s="40"/>
      <c r="B39" s="41"/>
      <c r="C39" s="50"/>
    </row>
    <row r="41" spans="1:3" x14ac:dyDescent="0.25">
      <c r="A41" s="40" t="s">
        <v>2034</v>
      </c>
    </row>
    <row r="42" spans="1:3" ht="45" x14ac:dyDescent="0.25">
      <c r="A42" s="34" t="s">
        <v>2021</v>
      </c>
      <c r="B42" s="22" t="s">
        <v>2035</v>
      </c>
      <c r="C42" s="36" t="s">
        <v>2023</v>
      </c>
    </row>
    <row r="43" spans="1:3" x14ac:dyDescent="0.25">
      <c r="A43" s="35" t="s">
        <v>36</v>
      </c>
      <c r="B43" s="53">
        <v>63</v>
      </c>
      <c r="C43" s="37">
        <f>B43/217</f>
        <v>0.29032258064516131</v>
      </c>
    </row>
    <row r="44" spans="1:3" ht="30" x14ac:dyDescent="0.25">
      <c r="A44" s="35" t="s">
        <v>108</v>
      </c>
      <c r="B44" s="53">
        <v>7</v>
      </c>
      <c r="C44" s="37">
        <f t="shared" ref="C44:C49" si="0">B44/217</f>
        <v>3.2258064516129031E-2</v>
      </c>
    </row>
    <row r="45" spans="1:3" x14ac:dyDescent="0.25">
      <c r="A45" s="35" t="s">
        <v>92</v>
      </c>
      <c r="B45" s="53">
        <v>17</v>
      </c>
      <c r="C45" s="37">
        <f t="shared" si="0"/>
        <v>7.8341013824884786E-2</v>
      </c>
    </row>
    <row r="46" spans="1:3" ht="30" x14ac:dyDescent="0.25">
      <c r="A46" s="35" t="s">
        <v>183</v>
      </c>
      <c r="B46" s="53">
        <v>4</v>
      </c>
      <c r="C46" s="37">
        <f t="shared" si="0"/>
        <v>1.8433179723502304E-2</v>
      </c>
    </row>
    <row r="47" spans="1:3" x14ac:dyDescent="0.25">
      <c r="A47" s="35" t="s">
        <v>82</v>
      </c>
      <c r="B47" s="53">
        <v>33</v>
      </c>
      <c r="C47" s="37">
        <f t="shared" si="0"/>
        <v>0.15207373271889402</v>
      </c>
    </row>
    <row r="48" spans="1:3" x14ac:dyDescent="0.25">
      <c r="A48" s="35" t="s">
        <v>55</v>
      </c>
      <c r="B48" s="53">
        <v>93</v>
      </c>
      <c r="C48" s="37">
        <f t="shared" si="0"/>
        <v>0.42857142857142855</v>
      </c>
    </row>
    <row r="49" spans="1:3" x14ac:dyDescent="0.25">
      <c r="A49" s="35" t="s">
        <v>2024</v>
      </c>
      <c r="B49" s="53">
        <v>217</v>
      </c>
      <c r="C49" s="37">
        <f t="shared" si="0"/>
        <v>1</v>
      </c>
    </row>
    <row r="50" spans="1:3" x14ac:dyDescent="0.25">
      <c r="A50" s="48"/>
      <c r="B50" s="8"/>
      <c r="C50" s="39"/>
    </row>
    <row r="51" spans="1:3" x14ac:dyDescent="0.25">
      <c r="A51" s="48"/>
      <c r="B51" s="8"/>
      <c r="C51" s="39"/>
    </row>
    <row r="52" spans="1:3" x14ac:dyDescent="0.25">
      <c r="A52" s="48"/>
      <c r="B52" s="8"/>
      <c r="C52" s="39"/>
    </row>
    <row r="53" spans="1:3" x14ac:dyDescent="0.25">
      <c r="A53" s="48"/>
      <c r="B53" s="8"/>
      <c r="C53" s="39"/>
    </row>
    <row r="54" spans="1:3" x14ac:dyDescent="0.25">
      <c r="A54" s="48"/>
      <c r="B54" s="8"/>
      <c r="C54" s="39"/>
    </row>
    <row r="55" spans="1:3" x14ac:dyDescent="0.25">
      <c r="A55"/>
    </row>
    <row r="56" spans="1:3" x14ac:dyDescent="0.25">
      <c r="A56" s="47" t="s">
        <v>2036</v>
      </c>
    </row>
    <row r="57" spans="1:3" x14ac:dyDescent="0.25">
      <c r="A57"/>
    </row>
    <row r="58" spans="1:3" ht="45" x14ac:dyDescent="0.25">
      <c r="A58" s="34" t="s">
        <v>2021</v>
      </c>
      <c r="B58" s="22" t="s">
        <v>2037</v>
      </c>
      <c r="C58" s="36" t="s">
        <v>2023</v>
      </c>
    </row>
    <row r="59" spans="1:3" x14ac:dyDescent="0.25">
      <c r="A59" s="35" t="s">
        <v>26</v>
      </c>
      <c r="B59" s="53">
        <v>217</v>
      </c>
      <c r="C59" s="37">
        <f>B59/217</f>
        <v>1</v>
      </c>
    </row>
    <row r="60" spans="1:3" x14ac:dyDescent="0.25">
      <c r="A60" s="35" t="s">
        <v>2024</v>
      </c>
      <c r="B60" s="53">
        <v>217</v>
      </c>
      <c r="C60" s="37">
        <f>B60/217</f>
        <v>1</v>
      </c>
    </row>
    <row r="61" spans="1:3" x14ac:dyDescent="0.25">
      <c r="A61"/>
      <c r="C61" s="39"/>
    </row>
    <row r="62" spans="1:3" x14ac:dyDescent="0.25">
      <c r="A62"/>
      <c r="C62" s="39"/>
    </row>
    <row r="63" spans="1:3" x14ac:dyDescent="0.25">
      <c r="C63" s="39"/>
    </row>
    <row r="64" spans="1:3" x14ac:dyDescent="0.25">
      <c r="A64"/>
      <c r="C64" s="39"/>
    </row>
    <row r="65" spans="1:3" ht="45" x14ac:dyDescent="0.25">
      <c r="A65" s="34" t="s">
        <v>2021</v>
      </c>
      <c r="B65" s="22" t="s">
        <v>2038</v>
      </c>
      <c r="C65" s="36" t="s">
        <v>2023</v>
      </c>
    </row>
    <row r="66" spans="1:3" x14ac:dyDescent="0.25">
      <c r="A66" s="35" t="s">
        <v>27</v>
      </c>
      <c r="B66" s="53">
        <v>193</v>
      </c>
      <c r="C66" s="37">
        <f>B66/217</f>
        <v>0.88940092165898621</v>
      </c>
    </row>
    <row r="67" spans="1:3" x14ac:dyDescent="0.25">
      <c r="A67" s="35" t="s">
        <v>195</v>
      </c>
      <c r="B67" s="53">
        <v>15</v>
      </c>
      <c r="C67" s="37">
        <f>B67/217</f>
        <v>6.9124423963133647E-2</v>
      </c>
    </row>
    <row r="68" spans="1:3" x14ac:dyDescent="0.25">
      <c r="A68" s="35" t="s">
        <v>404</v>
      </c>
      <c r="B68" s="53">
        <v>7</v>
      </c>
      <c r="C68" s="37">
        <f>B68/217</f>
        <v>3.2258064516129031E-2</v>
      </c>
    </row>
    <row r="69" spans="1:3" x14ac:dyDescent="0.25">
      <c r="A69" s="35" t="s">
        <v>543</v>
      </c>
      <c r="B69" s="53">
        <v>2</v>
      </c>
      <c r="C69" s="37">
        <f>B69/217</f>
        <v>9.2165898617511521E-3</v>
      </c>
    </row>
    <row r="70" spans="1:3" x14ac:dyDescent="0.25">
      <c r="A70" s="35" t="s">
        <v>2024</v>
      </c>
      <c r="B70" s="53">
        <v>217</v>
      </c>
      <c r="C70" s="37">
        <f>B70/217</f>
        <v>1</v>
      </c>
    </row>
    <row r="71" spans="1:3" x14ac:dyDescent="0.25">
      <c r="A71" s="48"/>
      <c r="B71" s="8"/>
      <c r="C71" s="39"/>
    </row>
    <row r="72" spans="1:3" x14ac:dyDescent="0.25">
      <c r="A72" s="48"/>
      <c r="B72" s="8"/>
      <c r="C72" s="39"/>
    </row>
    <row r="73" spans="1:3" x14ac:dyDescent="0.25">
      <c r="A73" s="48"/>
      <c r="B73" s="8"/>
      <c r="C73" s="39"/>
    </row>
    <row r="74" spans="1:3" x14ac:dyDescent="0.25">
      <c r="A74"/>
    </row>
    <row r="75" spans="1:3" x14ac:dyDescent="0.25">
      <c r="A75" s="41" t="s">
        <v>2039</v>
      </c>
    </row>
    <row r="77" spans="1:3" ht="60" x14ac:dyDescent="0.25">
      <c r="A77" s="34" t="s">
        <v>2021</v>
      </c>
      <c r="B77" s="22" t="s">
        <v>2040</v>
      </c>
      <c r="C77" s="36" t="s">
        <v>2023</v>
      </c>
    </row>
    <row r="78" spans="1:3" x14ac:dyDescent="0.25">
      <c r="A78" s="35" t="s">
        <v>30</v>
      </c>
      <c r="B78" s="53">
        <v>71</v>
      </c>
      <c r="C78" s="37">
        <f>B78/217</f>
        <v>0.32718894009216593</v>
      </c>
    </row>
    <row r="79" spans="1:3" x14ac:dyDescent="0.25">
      <c r="A79" s="35" t="s">
        <v>87</v>
      </c>
      <c r="B79" s="53">
        <v>26</v>
      </c>
      <c r="C79" s="37">
        <f>B79/217</f>
        <v>0.11981566820276497</v>
      </c>
    </row>
    <row r="80" spans="1:3" x14ac:dyDescent="0.25">
      <c r="A80" s="35" t="s">
        <v>80</v>
      </c>
      <c r="B80" s="53">
        <v>37</v>
      </c>
      <c r="C80" s="37">
        <f>B80/217</f>
        <v>0.17050691244239632</v>
      </c>
    </row>
    <row r="81" spans="1:3" x14ac:dyDescent="0.25">
      <c r="A81" s="35" t="s">
        <v>213</v>
      </c>
      <c r="B81" s="53">
        <v>15</v>
      </c>
      <c r="C81" s="37">
        <f>B81/217</f>
        <v>6.9124423963133647E-2</v>
      </c>
    </row>
    <row r="82" spans="1:3" x14ac:dyDescent="0.25">
      <c r="A82" s="35" t="s">
        <v>53</v>
      </c>
      <c r="B82" s="53">
        <v>68</v>
      </c>
      <c r="C82" s="37">
        <f>B82/217</f>
        <v>0.31336405529953915</v>
      </c>
    </row>
    <row r="83" spans="1:3" x14ac:dyDescent="0.25">
      <c r="A83" s="35" t="s">
        <v>2024</v>
      </c>
      <c r="B83" s="53">
        <v>217</v>
      </c>
      <c r="C83" s="46">
        <f>SUM(C78:C82)</f>
        <v>1</v>
      </c>
    </row>
    <row r="84" spans="1:3" x14ac:dyDescent="0.25">
      <c r="A84"/>
    </row>
    <row r="85" spans="1:3" x14ac:dyDescent="0.25">
      <c r="A85"/>
    </row>
    <row r="86" spans="1:3" x14ac:dyDescent="0.25">
      <c r="A86"/>
    </row>
    <row r="87" spans="1:3" x14ac:dyDescent="0.25">
      <c r="A87"/>
    </row>
    <row r="88" spans="1:3" ht="18" customHeight="1" x14ac:dyDescent="0.25">
      <c r="A88" s="47" t="s">
        <v>2041</v>
      </c>
    </row>
    <row r="89" spans="1:3" x14ac:dyDescent="0.25">
      <c r="A89"/>
    </row>
    <row r="90" spans="1:3" ht="45" x14ac:dyDescent="0.25">
      <c r="A90" s="34" t="s">
        <v>2021</v>
      </c>
      <c r="B90" s="22" t="s">
        <v>2042</v>
      </c>
      <c r="C90" s="36" t="s">
        <v>2023</v>
      </c>
    </row>
    <row r="91" spans="1:3" x14ac:dyDescent="0.25">
      <c r="A91" s="35" t="s">
        <v>85</v>
      </c>
      <c r="B91" s="53">
        <v>51</v>
      </c>
      <c r="C91" s="37">
        <f>B91/217</f>
        <v>0.23502304147465439</v>
      </c>
    </row>
    <row r="92" spans="1:3" x14ac:dyDescent="0.25">
      <c r="A92" s="35" t="s">
        <v>60</v>
      </c>
      <c r="B92" s="53">
        <v>33</v>
      </c>
      <c r="C92" s="37">
        <f t="shared" ref="C92:C115" si="1">B92/217</f>
        <v>0.15207373271889402</v>
      </c>
    </row>
    <row r="93" spans="1:3" x14ac:dyDescent="0.25">
      <c r="A93" s="35" t="s">
        <v>43</v>
      </c>
      <c r="B93" s="53">
        <v>19</v>
      </c>
      <c r="C93" s="37">
        <f t="shared" si="1"/>
        <v>8.755760368663594E-2</v>
      </c>
    </row>
    <row r="94" spans="1:3" x14ac:dyDescent="0.25">
      <c r="A94" s="35" t="s">
        <v>73</v>
      </c>
      <c r="B94" s="53">
        <v>15</v>
      </c>
      <c r="C94" s="37">
        <f t="shared" si="1"/>
        <v>6.9124423963133647E-2</v>
      </c>
    </row>
    <row r="95" spans="1:3" x14ac:dyDescent="0.25">
      <c r="A95" s="35" t="s">
        <v>126</v>
      </c>
      <c r="B95" s="53">
        <v>13</v>
      </c>
      <c r="C95" s="37">
        <f t="shared" si="1"/>
        <v>5.9907834101382486E-2</v>
      </c>
    </row>
    <row r="96" spans="1:3" x14ac:dyDescent="0.25">
      <c r="A96" s="35" t="s">
        <v>95</v>
      </c>
      <c r="B96" s="53">
        <v>11</v>
      </c>
      <c r="C96" s="37">
        <f t="shared" si="1"/>
        <v>5.0691244239631339E-2</v>
      </c>
    </row>
    <row r="97" spans="1:3" x14ac:dyDescent="0.25">
      <c r="A97" s="35" t="s">
        <v>132</v>
      </c>
      <c r="B97" s="53">
        <v>11</v>
      </c>
      <c r="C97" s="37">
        <f t="shared" si="1"/>
        <v>5.0691244239631339E-2</v>
      </c>
    </row>
    <row r="98" spans="1:3" x14ac:dyDescent="0.25">
      <c r="A98" s="35" t="s">
        <v>196</v>
      </c>
      <c r="B98" s="53">
        <v>8</v>
      </c>
      <c r="C98" s="37">
        <f t="shared" si="1"/>
        <v>3.6866359447004608E-2</v>
      </c>
    </row>
    <row r="99" spans="1:3" x14ac:dyDescent="0.25">
      <c r="A99" s="35" t="s">
        <v>217</v>
      </c>
      <c r="B99" s="53">
        <v>6</v>
      </c>
      <c r="C99" s="37">
        <f t="shared" si="1"/>
        <v>2.7649769585253458E-2</v>
      </c>
    </row>
    <row r="100" spans="1:3" x14ac:dyDescent="0.25">
      <c r="A100" s="35" t="s">
        <v>121</v>
      </c>
      <c r="B100" s="53">
        <v>6</v>
      </c>
      <c r="C100" s="37">
        <f t="shared" si="1"/>
        <v>2.7649769585253458E-2</v>
      </c>
    </row>
    <row r="101" spans="1:3" x14ac:dyDescent="0.25">
      <c r="A101" s="35" t="s">
        <v>112</v>
      </c>
      <c r="B101" s="53">
        <v>6</v>
      </c>
      <c r="C101" s="37">
        <f t="shared" si="1"/>
        <v>2.7649769585253458E-2</v>
      </c>
    </row>
    <row r="102" spans="1:3" x14ac:dyDescent="0.25">
      <c r="A102" s="35" t="s">
        <v>425</v>
      </c>
      <c r="B102" s="53">
        <v>5</v>
      </c>
      <c r="C102" s="37">
        <f>B102/217</f>
        <v>2.3041474654377881E-2</v>
      </c>
    </row>
    <row r="103" spans="1:3" x14ac:dyDescent="0.25">
      <c r="A103" s="35" t="s">
        <v>389</v>
      </c>
      <c r="B103" s="53">
        <v>5</v>
      </c>
      <c r="C103" s="37">
        <f t="shared" si="1"/>
        <v>2.3041474654377881E-2</v>
      </c>
    </row>
    <row r="104" spans="1:3" x14ac:dyDescent="0.25">
      <c r="A104" s="35" t="s">
        <v>446</v>
      </c>
      <c r="B104" s="53">
        <v>4</v>
      </c>
      <c r="C104" s="37">
        <f t="shared" si="1"/>
        <v>1.8433179723502304E-2</v>
      </c>
    </row>
    <row r="105" spans="1:3" x14ac:dyDescent="0.25">
      <c r="A105" s="35" t="s">
        <v>411</v>
      </c>
      <c r="B105" s="53">
        <v>4</v>
      </c>
      <c r="C105" s="37">
        <f t="shared" si="1"/>
        <v>1.8433179723502304E-2</v>
      </c>
    </row>
    <row r="106" spans="1:3" x14ac:dyDescent="0.25">
      <c r="A106" s="35" t="s">
        <v>644</v>
      </c>
      <c r="B106" s="53">
        <v>4</v>
      </c>
      <c r="C106" s="37">
        <f t="shared" si="1"/>
        <v>1.8433179723502304E-2</v>
      </c>
    </row>
    <row r="107" spans="1:3" x14ac:dyDescent="0.25">
      <c r="A107" s="35" t="s">
        <v>721</v>
      </c>
      <c r="B107" s="53">
        <v>4</v>
      </c>
      <c r="C107" s="37">
        <f t="shared" si="1"/>
        <v>1.8433179723502304E-2</v>
      </c>
    </row>
    <row r="108" spans="1:3" x14ac:dyDescent="0.25">
      <c r="A108" s="35" t="s">
        <v>273</v>
      </c>
      <c r="B108" s="53">
        <v>3</v>
      </c>
      <c r="C108" s="37">
        <f t="shared" si="1"/>
        <v>1.3824884792626729E-2</v>
      </c>
    </row>
    <row r="109" spans="1:3" x14ac:dyDescent="0.25">
      <c r="A109" s="35" t="s">
        <v>494</v>
      </c>
      <c r="B109" s="53">
        <v>2</v>
      </c>
      <c r="C109" s="37">
        <f t="shared" si="1"/>
        <v>9.2165898617511521E-3</v>
      </c>
    </row>
    <row r="110" spans="1:3" x14ac:dyDescent="0.25">
      <c r="A110" s="35" t="s">
        <v>28</v>
      </c>
      <c r="B110" s="53">
        <v>2</v>
      </c>
      <c r="C110" s="37">
        <f t="shared" si="1"/>
        <v>9.2165898617511521E-3</v>
      </c>
    </row>
    <row r="111" spans="1:3" x14ac:dyDescent="0.25">
      <c r="A111" s="35" t="s">
        <v>164</v>
      </c>
      <c r="B111" s="53">
        <v>2</v>
      </c>
      <c r="C111" s="37">
        <f t="shared" si="1"/>
        <v>9.2165898617511521E-3</v>
      </c>
    </row>
    <row r="112" spans="1:3" x14ac:dyDescent="0.25">
      <c r="A112" s="35" t="s">
        <v>415</v>
      </c>
      <c r="B112" s="53">
        <v>1</v>
      </c>
      <c r="C112" s="37">
        <f t="shared" si="1"/>
        <v>4.608294930875576E-3</v>
      </c>
    </row>
    <row r="113" spans="1:3" x14ac:dyDescent="0.25">
      <c r="A113" s="35" t="s">
        <v>599</v>
      </c>
      <c r="B113" s="53">
        <v>1</v>
      </c>
      <c r="C113" s="37">
        <f t="shared" si="1"/>
        <v>4.608294930875576E-3</v>
      </c>
    </row>
    <row r="114" spans="1:3" x14ac:dyDescent="0.25">
      <c r="A114" s="35" t="s">
        <v>397</v>
      </c>
      <c r="B114" s="53">
        <v>1</v>
      </c>
      <c r="C114" s="37">
        <f t="shared" si="1"/>
        <v>4.608294930875576E-3</v>
      </c>
    </row>
    <row r="115" spans="1:3" x14ac:dyDescent="0.25">
      <c r="A115" s="35" t="s">
        <v>2024</v>
      </c>
      <c r="B115" s="53">
        <v>217</v>
      </c>
      <c r="C115" s="37">
        <f t="shared" si="1"/>
        <v>1</v>
      </c>
    </row>
    <row r="116" spans="1:3" x14ac:dyDescent="0.25">
      <c r="A116"/>
    </row>
    <row r="117" spans="1:3" x14ac:dyDescent="0.25">
      <c r="A117" s="47" t="s">
        <v>2043</v>
      </c>
    </row>
    <row r="118" spans="1:3" x14ac:dyDescent="0.25">
      <c r="A118" s="47"/>
    </row>
    <row r="119" spans="1:3" x14ac:dyDescent="0.25">
      <c r="A119" s="47"/>
    </row>
    <row r="120" spans="1:3" x14ac:dyDescent="0.25">
      <c r="A120" s="34" t="s">
        <v>11</v>
      </c>
      <c r="B120" s="22" t="s">
        <v>2045</v>
      </c>
    </row>
    <row r="121" spans="1:3" x14ac:dyDescent="0.25">
      <c r="A121"/>
    </row>
    <row r="122" spans="1:3" ht="45" x14ac:dyDescent="0.25">
      <c r="A122" s="34" t="s">
        <v>2021</v>
      </c>
      <c r="B122" s="22" t="s">
        <v>2044</v>
      </c>
      <c r="C122"/>
    </row>
    <row r="123" spans="1:3" x14ac:dyDescent="0.25">
      <c r="A123" s="35" t="s">
        <v>36</v>
      </c>
      <c r="B123" s="38">
        <v>32.111111111111114</v>
      </c>
      <c r="C123"/>
    </row>
    <row r="124" spans="1:3" ht="30" x14ac:dyDescent="0.25">
      <c r="A124" s="35" t="s">
        <v>108</v>
      </c>
      <c r="B124" s="38">
        <v>25.857142857142858</v>
      </c>
      <c r="C124"/>
    </row>
    <row r="125" spans="1:3" x14ac:dyDescent="0.25">
      <c r="A125" s="35" t="s">
        <v>92</v>
      </c>
      <c r="B125" s="38">
        <v>50.647058823529413</v>
      </c>
      <c r="C125"/>
    </row>
    <row r="126" spans="1:3" ht="30" x14ac:dyDescent="0.25">
      <c r="A126" s="35" t="s">
        <v>183</v>
      </c>
      <c r="B126" s="38">
        <v>61</v>
      </c>
      <c r="C126"/>
    </row>
    <row r="127" spans="1:3" x14ac:dyDescent="0.25">
      <c r="A127" s="35" t="s">
        <v>82</v>
      </c>
      <c r="B127" s="38">
        <v>34.060606060606062</v>
      </c>
      <c r="C127"/>
    </row>
    <row r="128" spans="1:3" x14ac:dyDescent="0.25">
      <c r="A128" s="35" t="s">
        <v>55</v>
      </c>
      <c r="B128" s="38">
        <v>34.172043010752688</v>
      </c>
      <c r="C128"/>
    </row>
    <row r="129" spans="1:3" x14ac:dyDescent="0.25">
      <c r="A129" s="35" t="s">
        <v>2024</v>
      </c>
      <c r="B129" s="38">
        <v>35.073732718894007</v>
      </c>
      <c r="C129"/>
    </row>
    <row r="130" spans="1:3" x14ac:dyDescent="0.25">
      <c r="A130"/>
      <c r="C130"/>
    </row>
    <row r="131" spans="1:3" x14ac:dyDescent="0.25">
      <c r="A131"/>
      <c r="C131"/>
    </row>
    <row r="132" spans="1:3" x14ac:dyDescent="0.25">
      <c r="A132"/>
      <c r="C132"/>
    </row>
    <row r="133" spans="1:3" x14ac:dyDescent="0.25">
      <c r="A133"/>
      <c r="C133"/>
    </row>
    <row r="134" spans="1:3" x14ac:dyDescent="0.25">
      <c r="A134"/>
      <c r="C134"/>
    </row>
    <row r="135" spans="1:3" x14ac:dyDescent="0.25">
      <c r="A135"/>
      <c r="C135"/>
    </row>
    <row r="136" spans="1:3" ht="45" x14ac:dyDescent="0.25">
      <c r="A136" s="34" t="s">
        <v>2021</v>
      </c>
      <c r="B136" s="22" t="s">
        <v>2044</v>
      </c>
      <c r="C136"/>
    </row>
    <row r="137" spans="1:3" x14ac:dyDescent="0.25">
      <c r="A137" s="35" t="s">
        <v>36</v>
      </c>
      <c r="B137" s="38">
        <v>32.111111111111114</v>
      </c>
      <c r="C137"/>
    </row>
    <row r="138" spans="1:3" ht="30" x14ac:dyDescent="0.25">
      <c r="A138" s="35" t="s">
        <v>108</v>
      </c>
      <c r="B138" s="38">
        <v>25.857142857142858</v>
      </c>
      <c r="C138"/>
    </row>
    <row r="139" spans="1:3" x14ac:dyDescent="0.25">
      <c r="A139" s="35" t="s">
        <v>92</v>
      </c>
      <c r="B139" s="38">
        <v>50.647058823529413</v>
      </c>
      <c r="C139"/>
    </row>
    <row r="140" spans="1:3" ht="30" x14ac:dyDescent="0.25">
      <c r="A140" s="35" t="s">
        <v>183</v>
      </c>
      <c r="B140" s="38">
        <v>61</v>
      </c>
      <c r="C140"/>
    </row>
    <row r="141" spans="1:3" x14ac:dyDescent="0.25">
      <c r="A141" s="35" t="s">
        <v>82</v>
      </c>
      <c r="B141" s="38">
        <v>34.060606060606062</v>
      </c>
      <c r="C141"/>
    </row>
    <row r="142" spans="1:3" x14ac:dyDescent="0.25">
      <c r="A142" s="35" t="s">
        <v>55</v>
      </c>
      <c r="B142" s="38">
        <v>34.172043010752688</v>
      </c>
      <c r="C142"/>
    </row>
    <row r="143" spans="1:3" x14ac:dyDescent="0.25">
      <c r="A143" s="35" t="s">
        <v>2024</v>
      </c>
      <c r="B143" s="38">
        <v>35.073732718894007</v>
      </c>
      <c r="C143"/>
    </row>
    <row r="144" spans="1:3" x14ac:dyDescent="0.25">
      <c r="A144"/>
      <c r="C144"/>
    </row>
    <row r="145" spans="1:3" x14ac:dyDescent="0.25">
      <c r="A145"/>
      <c r="C145"/>
    </row>
    <row r="146" spans="1:3" x14ac:dyDescent="0.25">
      <c r="A146"/>
      <c r="C146"/>
    </row>
    <row r="147" spans="1:3" x14ac:dyDescent="0.25">
      <c r="A147"/>
      <c r="C147"/>
    </row>
    <row r="148" spans="1:3" x14ac:dyDescent="0.25">
      <c r="A148"/>
      <c r="C148"/>
    </row>
    <row r="149" spans="1:3" x14ac:dyDescent="0.25">
      <c r="A149"/>
      <c r="C149"/>
    </row>
    <row r="150" spans="1:3" x14ac:dyDescent="0.25">
      <c r="A150"/>
      <c r="C150"/>
    </row>
    <row r="151" spans="1:3" x14ac:dyDescent="0.25">
      <c r="A151"/>
      <c r="C151"/>
    </row>
    <row r="152" spans="1:3" x14ac:dyDescent="0.25">
      <c r="A152"/>
      <c r="C152"/>
    </row>
    <row r="153" spans="1:3" x14ac:dyDescent="0.25">
      <c r="A153"/>
      <c r="C153"/>
    </row>
    <row r="154" spans="1:3" x14ac:dyDescent="0.25">
      <c r="A154"/>
      <c r="C154"/>
    </row>
    <row r="155" spans="1:3" x14ac:dyDescent="0.25">
      <c r="A155"/>
      <c r="C155"/>
    </row>
    <row r="156" spans="1:3" x14ac:dyDescent="0.25">
      <c r="A156"/>
      <c r="C156"/>
    </row>
    <row r="157" spans="1:3" x14ac:dyDescent="0.25">
      <c r="A157"/>
      <c r="C157"/>
    </row>
    <row r="158" spans="1:3" x14ac:dyDescent="0.25">
      <c r="A158"/>
      <c r="C158"/>
    </row>
    <row r="159" spans="1:3" x14ac:dyDescent="0.25">
      <c r="A159"/>
      <c r="C159"/>
    </row>
    <row r="160" spans="1:3" x14ac:dyDescent="0.25">
      <c r="A160"/>
      <c r="C160"/>
    </row>
    <row r="161" spans="1:3" x14ac:dyDescent="0.25">
      <c r="A161"/>
      <c r="C161"/>
    </row>
    <row r="162" spans="1:3" x14ac:dyDescent="0.25">
      <c r="A162"/>
      <c r="C162"/>
    </row>
    <row r="163" spans="1:3" x14ac:dyDescent="0.25">
      <c r="A163"/>
      <c r="C163"/>
    </row>
    <row r="164" spans="1:3" x14ac:dyDescent="0.25">
      <c r="A164"/>
      <c r="C164"/>
    </row>
    <row r="165" spans="1:3" x14ac:dyDescent="0.25">
      <c r="A165"/>
      <c r="C165"/>
    </row>
    <row r="166" spans="1:3" x14ac:dyDescent="0.25">
      <c r="A166"/>
      <c r="C166"/>
    </row>
    <row r="167" spans="1:3" x14ac:dyDescent="0.25">
      <c r="A167"/>
      <c r="C167"/>
    </row>
    <row r="168" spans="1:3" x14ac:dyDescent="0.25">
      <c r="A168"/>
      <c r="C168"/>
    </row>
    <row r="169" spans="1:3" x14ac:dyDescent="0.25">
      <c r="A169"/>
      <c r="C169"/>
    </row>
    <row r="170" spans="1:3" x14ac:dyDescent="0.25">
      <c r="A170"/>
      <c r="C170"/>
    </row>
    <row r="171" spans="1:3" x14ac:dyDescent="0.25">
      <c r="A171"/>
      <c r="C171"/>
    </row>
    <row r="172" spans="1:3" x14ac:dyDescent="0.25">
      <c r="A172"/>
      <c r="C172"/>
    </row>
    <row r="173" spans="1:3" x14ac:dyDescent="0.25">
      <c r="A173"/>
      <c r="C173"/>
    </row>
    <row r="174" spans="1:3" x14ac:dyDescent="0.25">
      <c r="A174"/>
      <c r="C174"/>
    </row>
    <row r="175" spans="1:3" x14ac:dyDescent="0.25">
      <c r="A175"/>
      <c r="C175"/>
    </row>
    <row r="176" spans="1:3" x14ac:dyDescent="0.25">
      <c r="A176"/>
      <c r="C176"/>
    </row>
    <row r="177" spans="1:3" x14ac:dyDescent="0.25">
      <c r="A177"/>
      <c r="C177"/>
    </row>
    <row r="178" spans="1:3" x14ac:dyDescent="0.25">
      <c r="A178"/>
      <c r="C178"/>
    </row>
    <row r="179" spans="1:3" x14ac:dyDescent="0.25">
      <c r="A179"/>
      <c r="C179"/>
    </row>
    <row r="180" spans="1:3" x14ac:dyDescent="0.25">
      <c r="A180"/>
      <c r="C180"/>
    </row>
    <row r="181" spans="1:3" x14ac:dyDescent="0.25">
      <c r="A181"/>
      <c r="C181"/>
    </row>
    <row r="182" spans="1:3" x14ac:dyDescent="0.25">
      <c r="A182"/>
      <c r="C182"/>
    </row>
    <row r="183" spans="1:3" x14ac:dyDescent="0.25">
      <c r="A183"/>
      <c r="C183"/>
    </row>
    <row r="184" spans="1:3" x14ac:dyDescent="0.25">
      <c r="A184"/>
      <c r="C184"/>
    </row>
    <row r="185" spans="1:3" x14ac:dyDescent="0.25">
      <c r="A185"/>
      <c r="C185"/>
    </row>
    <row r="186" spans="1:3" x14ac:dyDescent="0.25">
      <c r="A186"/>
      <c r="C186"/>
    </row>
    <row r="187" spans="1:3" x14ac:dyDescent="0.25">
      <c r="A187"/>
      <c r="C187"/>
    </row>
    <row r="188" spans="1:3" x14ac:dyDescent="0.25">
      <c r="A188"/>
      <c r="C188"/>
    </row>
    <row r="189" spans="1:3" x14ac:dyDescent="0.25">
      <c r="A189"/>
      <c r="C189"/>
    </row>
    <row r="190" spans="1:3" x14ac:dyDescent="0.25">
      <c r="A190"/>
      <c r="C190"/>
    </row>
    <row r="191" spans="1:3" x14ac:dyDescent="0.25">
      <c r="A191"/>
      <c r="C191"/>
    </row>
    <row r="192" spans="1:3" x14ac:dyDescent="0.25">
      <c r="A192"/>
      <c r="C192"/>
    </row>
    <row r="193" spans="1:3" x14ac:dyDescent="0.25">
      <c r="A193"/>
      <c r="C193"/>
    </row>
    <row r="194" spans="1:3" x14ac:dyDescent="0.25">
      <c r="A194"/>
      <c r="C194"/>
    </row>
    <row r="195" spans="1:3" x14ac:dyDescent="0.25">
      <c r="A195"/>
      <c r="C195"/>
    </row>
    <row r="196" spans="1:3" x14ac:dyDescent="0.25">
      <c r="A196"/>
      <c r="C196"/>
    </row>
    <row r="197" spans="1:3" x14ac:dyDescent="0.25">
      <c r="A197"/>
      <c r="C197"/>
    </row>
    <row r="198" spans="1:3" x14ac:dyDescent="0.25">
      <c r="A198"/>
      <c r="C198"/>
    </row>
    <row r="199" spans="1:3" x14ac:dyDescent="0.25">
      <c r="A199"/>
      <c r="C199"/>
    </row>
    <row r="200" spans="1:3" x14ac:dyDescent="0.25">
      <c r="A200"/>
      <c r="C200"/>
    </row>
    <row r="201" spans="1:3" x14ac:dyDescent="0.25">
      <c r="A201"/>
      <c r="C201"/>
    </row>
    <row r="202" spans="1:3" x14ac:dyDescent="0.25">
      <c r="A202"/>
      <c r="C202"/>
    </row>
    <row r="203" spans="1:3" x14ac:dyDescent="0.25">
      <c r="A203"/>
      <c r="C203"/>
    </row>
    <row r="204" spans="1:3" x14ac:dyDescent="0.25">
      <c r="A204"/>
      <c r="C204"/>
    </row>
    <row r="205" spans="1:3" x14ac:dyDescent="0.25">
      <c r="A205"/>
      <c r="C205"/>
    </row>
    <row r="206" spans="1:3" x14ac:dyDescent="0.25">
      <c r="A206"/>
    </row>
    <row r="207" spans="1:3" x14ac:dyDescent="0.25">
      <c r="A207"/>
    </row>
    <row r="208" spans="1:3"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sheetData>
  <autoFilter ref="A90:C90"/>
  <pageMargins left="0.7" right="0.7" top="0.75" bottom="0.75" header="0.3" footer="0.3"/>
  <pageSetup paperSize="9" orientation="portrait"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Registro Publico 1er trimestre</vt:lpstr>
      <vt:lpstr>Gráficas 1er 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Hernando Andrés García Mariño</dc:creator>
  <cp:keywords/>
  <dc:description/>
  <cp:lastModifiedBy>Laura Ines Ariza Estrada</cp:lastModifiedBy>
  <cp:revision/>
  <dcterms:created xsi:type="dcterms:W3CDTF">2023-07-17T16:31:53Z</dcterms:created>
  <dcterms:modified xsi:type="dcterms:W3CDTF">2023-11-23T19:48:20Z</dcterms:modified>
  <cp:category/>
  <cp:contentStatus/>
</cp:coreProperties>
</file>