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Carpeta 2024 actualizada\2024\DNBC\Informes\2024\II Trimestre\Mayo\VF Revision 18.06\"/>
    </mc:Choice>
  </mc:AlternateContent>
  <bookViews>
    <workbookView xWindow="0" yWindow="0" windowWidth="21570" windowHeight="7995" activeTab="2"/>
  </bookViews>
  <sheets>
    <sheet name="ORFEO " sheetId="2" r:id="rId1"/>
    <sheet name="PQRSD MAYO" sheetId="1" r:id="rId2"/>
    <sheet name="Dinámicas" sheetId="3" r:id="rId3"/>
  </sheets>
  <definedNames>
    <definedName name="_xlnm._FilterDatabase" localSheetId="0" hidden="1">'ORFEO '!$A$1:$K$1024</definedName>
    <definedName name="_xlnm._FilterDatabase" localSheetId="1" hidden="1">'PQRSD MAYO'!$A$1:$BL$384</definedName>
  </definedNames>
  <calcPr calcId="162913"/>
  <pivotCaches>
    <pivotCache cacheId="4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3" l="1"/>
  <c r="F62" i="3"/>
  <c r="F61" i="3"/>
  <c r="F60" i="3"/>
  <c r="F59" i="3"/>
  <c r="F64" i="3" s="1"/>
  <c r="C49" i="3"/>
  <c r="C48" i="3"/>
  <c r="C47" i="3"/>
  <c r="C46" i="3"/>
  <c r="C45" i="3"/>
  <c r="C44" i="3"/>
  <c r="C43" i="3"/>
  <c r="C50" i="3" s="1"/>
  <c r="F31" i="3"/>
  <c r="F30" i="3"/>
  <c r="F29" i="3"/>
  <c r="F32" i="3" s="1"/>
  <c r="C22" i="3"/>
  <c r="C23" i="3" s="1"/>
  <c r="C21" i="3"/>
  <c r="C20" i="3"/>
  <c r="F8" i="3"/>
  <c r="F7" i="3"/>
  <c r="F6" i="3"/>
  <c r="F5" i="3"/>
  <c r="F9" i="3" s="1"/>
  <c r="E64" i="3"/>
  <c r="E32" i="3"/>
  <c r="E9" i="3"/>
  <c r="Q278" i="1" l="1"/>
  <c r="Q18" i="1" l="1"/>
  <c r="Q6" i="1" l="1"/>
  <c r="Q7" i="1"/>
  <c r="Q8" i="1"/>
  <c r="Q9" i="1"/>
  <c r="Q10" i="1"/>
  <c r="Q11" i="1"/>
  <c r="Q12" i="1"/>
  <c r="Q13" i="1"/>
  <c r="Q14" i="1"/>
  <c r="Q15" i="1"/>
  <c r="Q16" i="1"/>
  <c r="Q17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" i="1"/>
  <c r="Q4" i="1"/>
  <c r="Q5" i="1"/>
  <c r="Q2" i="1"/>
</calcChain>
</file>

<file path=xl/sharedStrings.xml><?xml version="1.0" encoding="utf-8"?>
<sst xmlns="http://schemas.openxmlformats.org/spreadsheetml/2006/main" count="16406" uniqueCount="3911">
  <si>
    <t>Canal Oficial de Entrada</t>
  </si>
  <si>
    <t>Servicio de Entrada</t>
  </si>
  <si>
    <t>Departamento</t>
  </si>
  <si>
    <t>Peticionario</t>
  </si>
  <si>
    <t>Naturaleza jurídica del peticionario</t>
  </si>
  <si>
    <t>Tema de Consulta</t>
  </si>
  <si>
    <t>Asunto</t>
  </si>
  <si>
    <t>Responsable</t>
  </si>
  <si>
    <t>Área</t>
  </si>
  <si>
    <t>Dependencia</t>
  </si>
  <si>
    <t>Tipo de petición</t>
  </si>
  <si>
    <t>Tiempo de respuesta legal</t>
  </si>
  <si>
    <t>RADICADO</t>
  </si>
  <si>
    <t>Fecha</t>
  </si>
  <si>
    <t>Días hábiles</t>
  </si>
  <si>
    <t>Tiempo de atención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</si>
  <si>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</si>
  <si>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</si>
  <si>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</si>
  <si>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</si>
  <si>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</si>
  <si>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</si>
  <si>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</si>
  <si>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Numero de salida</t>
  </si>
  <si>
    <t>#</t>
  </si>
  <si>
    <t>Tipo radicado</t>
  </si>
  <si>
    <t>Número de radicado</t>
  </si>
  <si>
    <t>Fecha creación</t>
  </si>
  <si>
    <t>Cliente</t>
  </si>
  <si>
    <t>Tipo documental</t>
  </si>
  <si>
    <t>Fecha vencimiento</t>
  </si>
  <si>
    <t>Prioridad</t>
  </si>
  <si>
    <t>Documento</t>
  </si>
  <si>
    <t>ENTRADA</t>
  </si>
  <si>
    <t>2024-114-000699-2</t>
  </si>
  <si>
    <t>2024-05-31 21:25:09</t>
  </si>
  <si>
    <t>COMISIÓN NACIONAL DE SERVICIO CIVIL  -- unidadcorrespondencia@cnsc.gov.co</t>
  </si>
  <si>
    <t>**2024RS075970** Comunicación acto administrativo No. radicado 2024RS075970</t>
  </si>
  <si>
    <t>resoluciones</t>
  </si>
  <si>
    <t>Alta</t>
  </si>
  <si>
    <t>star_rate</t>
  </si>
  <si>
    <t>Creado - Activo</t>
  </si>
  <si>
    <t>2024-114-000698-2</t>
  </si>
  <si>
    <t>2024-05-31 21:16:40</t>
  </si>
  <si>
    <t>**2024RS075952** Comunicación acto administrativo No. radicado 2024RS075952</t>
  </si>
  <si>
    <t>2024-114-000697-2</t>
  </si>
  <si>
    <t>2024-05-31 21:13:07</t>
  </si>
  <si>
    <t>**2024RS075950** Comunicación acto administrativo No. radicado 2024RS075950</t>
  </si>
  <si>
    <t>2024-114-000696-2</t>
  </si>
  <si>
    <t>2024-05-31 21:05:59</t>
  </si>
  <si>
    <t>**2024RS075935** Comunicación acto administrativo No. radicado 2024RS075935</t>
  </si>
  <si>
    <t>2024-114-000694-2</t>
  </si>
  <si>
    <t>2024-05-31 20:33:28</t>
  </si>
  <si>
    <t>**2024RS076108** Comunicación acto administrativo No. radicado 2024RS076108</t>
  </si>
  <si>
    <t>2024-114-000693-2</t>
  </si>
  <si>
    <t>2024-05-31 20:22:26</t>
  </si>
  <si>
    <t>CNSC - COMISION NACIONAL DEL SERVICIO CIVIL  sin información</t>
  </si>
  <si>
    <t>**2024RS076092** Comunicación acto administrativo No. radicado 2024RS076092</t>
  </si>
  <si>
    <t>2024-114-000692-2</t>
  </si>
  <si>
    <t>2024-05-31 20:16:27</t>
  </si>
  <si>
    <t>**2024RS076090** Comunicación acto administrativo No. radicado 2024RS076090</t>
  </si>
  <si>
    <t>2024-114-000690-2</t>
  </si>
  <si>
    <t>2024-05-31 19:57:41</t>
  </si>
  <si>
    <t>**2024RS075939** Comunicación acto administrativo No. radicado 2024RS075939</t>
  </si>
  <si>
    <t>PQRS</t>
  </si>
  <si>
    <t>2024-114-001708-5</t>
  </si>
  <si>
    <t>2024-05-31 16:06:03</t>
  </si>
  <si>
    <t>COMUNICACIóN PRESIDENCIA DE LA REPúBLICA  -- --</t>
  </si>
  <si>
    <t>Traslado OFI24-00102592 / GFPU - .</t>
  </si>
  <si>
    <t>peticion de interes general</t>
  </si>
  <si>
    <t>SALIDA</t>
  </si>
  <si>
    <t>2024-317-000597-1</t>
  </si>
  <si>
    <t>2024-05-30 16:05:05</t>
  </si>
  <si>
    <t>EDGARDO -- MANDON ARENAS</t>
  </si>
  <si>
    <t>PRUEBA DE TI SALIDA</t>
  </si>
  <si>
    <t>informe</t>
  </si>
  <si>
    <t>Finalizado - Finalizado</t>
  </si>
  <si>
    <t>2024-114-001706-5</t>
  </si>
  <si>
    <t>2024-05-30 12:05:32</t>
  </si>
  <si>
    <t>CUERPO DE BOMBEROS VOLUNTARIOS LOS PATIOS  -- --</t>
  </si>
  <si>
    <t>derecho de peticion</t>
  </si>
  <si>
    <t>peticion de interes particular</t>
  </si>
  <si>
    <t>Editado - Activo</t>
  </si>
  <si>
    <t>2024-114-001705-5</t>
  </si>
  <si>
    <t>2024-05-30 11:47:36</t>
  </si>
  <si>
    <t>JUZGADO SEGUNDO CIRCUITO ADSCRITO AL SJPJ-CFC  --</t>
  </si>
  <si>
    <t>SE NOTIFICA PROVEÍDO INTEGRA EN TUTELA PRIMERA INSTANCIA 2.024-035</t>
  </si>
  <si>
    <t>2024-114-001704-5</t>
  </si>
  <si>
    <t>2024-05-30 11:34:47</t>
  </si>
  <si>
    <t>JUZGADO PRIMERO DE EJECUCIÓN DE PENAS Y MEDIDAS DE SEGURIDAD DE PALMIRA  --</t>
  </si>
  <si>
    <t>Fwd: NOTIFICACION ADMISION DE TUTELA 2024 00043 - JOHN ALEX CHARRY RAMIREZ</t>
  </si>
  <si>
    <t>Combinación de correspondencia - Activo</t>
  </si>
  <si>
    <t>2024-114-001702-5</t>
  </si>
  <si>
    <t>2024-05-30 11:23:55</t>
  </si>
  <si>
    <t>CONSEJO DE ESTADO SALA DE LO CONTENCIOSO ADMINISTRATIVO SECCIÓN PRIMERA   --</t>
  </si>
  <si>
    <t>Fwd: OFICIO 1343 UNIDAD ADMINISTRATIVA ESPECIAL DIRECCION NACIONAL DE BOMBEROS</t>
  </si>
  <si>
    <t>2024-114-001701-5</t>
  </si>
  <si>
    <t>2024-05-30 11:08:24</t>
  </si>
  <si>
    <t>JUZGADO ONCE ADMINISTRATIVO ORAL DEL CIRCUITO DE BUCARAMANGA  --</t>
  </si>
  <si>
    <t>Fwd: NOTIFICA ACTUACION PROCESAL RAD 2024-00102-00</t>
  </si>
  <si>
    <t>solicitud de información pública</t>
  </si>
  <si>
    <t>2024-114-001700-5</t>
  </si>
  <si>
    <t>2024-05-30 10:57:03</t>
  </si>
  <si>
    <t>NOTIFICACIONES JUDICIALES  sin información</t>
  </si>
  <si>
    <t>Fwd: SE NOTIFICA PROVEÍDO INTEGRA EN TUTELA PRIMERA INSTANCIA 2.024-035</t>
  </si>
  <si>
    <t>2024-114-001699-5</t>
  </si>
  <si>
    <t>2024-05-30 10:28:57</t>
  </si>
  <si>
    <t>JUZGADO CUARTO CIVIL MUNICIPAL DE GIRARDOT  --</t>
  </si>
  <si>
    <t>SENTENCIA ACCION DE  TUTELA No  2024-00290 DIRECCION NACIONAL DE BOMBEROS</t>
  </si>
  <si>
    <t>Reasignado - Activo</t>
  </si>
  <si>
    <t>2024-114-001698-5</t>
  </si>
  <si>
    <t>2024-05-30 09:49:26</t>
  </si>
  <si>
    <t>PROCURADURIA DELEGADA PREVENTIVA Y DE CONTROL DE GESTION 2  -- --</t>
  </si>
  <si>
    <t>Elaboración y reporte del Plan Anual de Vacantes</t>
  </si>
  <si>
    <t>2024-317-000590-1</t>
  </si>
  <si>
    <t>2024-05-29 16:10:41</t>
  </si>
  <si>
    <t>Respuesta prueba</t>
  </si>
  <si>
    <t>2024-212-000588-1</t>
  </si>
  <si>
    <t>2024-05-29 15:35:40</t>
  </si>
  <si>
    <t>Jorge Nuñez Sarmiento JORGE NUÑEZ SARMIENTO</t>
  </si>
  <si>
    <t>RESPUESTA DERECHO DE PETICION JORGE NUÑEZ</t>
  </si>
  <si>
    <t>boletín de alerta temprana preventiva</t>
  </si>
  <si>
    <t>2024-114-001693-5</t>
  </si>
  <si>
    <t>2024-05-29 10:08:01</t>
  </si>
  <si>
    <t>MINISTERIO DE INTERIOR PQRSD  -- gloria.franco@mininterior.gov.co</t>
  </si>
  <si>
    <t>ControlDoc-Correspondencia: Se le ha asignado un(a) nuevo(a) Documento: 340617 (2024-2-001402-023692)</t>
  </si>
  <si>
    <t>queja</t>
  </si>
  <si>
    <t>COMUNICACIONES INTERNAS</t>
  </si>
  <si>
    <t>2024-314-000023-3</t>
  </si>
  <si>
    <t>2024-05-29 08:48:17</t>
  </si>
  <si>
    <t>JHON WARNER PAZ MURCIA</t>
  </si>
  <si>
    <t>COMUNICACIÓN ID004-2023</t>
  </si>
  <si>
    <t>oficios</t>
  </si>
  <si>
    <t>Respondido - Activo</t>
  </si>
  <si>
    <t>2024-313-000578-1</t>
  </si>
  <si>
    <t>2024-05-28 16:50:03</t>
  </si>
  <si>
    <t>PROCURADURIA SEGUNDA DELEGADA CONTRATACION ESTATAL  WILLIAM ANDRES</t>
  </si>
  <si>
    <t>Respuesta a solicitud de radicado interno No.2024-114-000855-5.</t>
  </si>
  <si>
    <t>Proceso firma física - Activo</t>
  </si>
  <si>
    <t>2024-114-001692-5</t>
  </si>
  <si>
    <t>2024-05-28 15:35:52</t>
  </si>
  <si>
    <t>PERSONERIA MUNICIPAL DE PUERTO ESCONDIDO  --</t>
  </si>
  <si>
    <t>RV: ACCION POPULAR - BOMBEROS</t>
  </si>
  <si>
    <t>2024-114-001691-5</t>
  </si>
  <si>
    <t>2024-05-28 15:28:41</t>
  </si>
  <si>
    <t>JUZGADO PRIMERO PENAL DE CIRCUITO DE CIMITARRA   --</t>
  </si>
  <si>
    <t>RV: REQUERIMIENTO URGENTE ACCIÓN DE TUTELA JUAN DAVID TIRADO BALLEN RAD.</t>
  </si>
  <si>
    <t>Incluido a expediente - Finalizado</t>
  </si>
  <si>
    <t>2024-113-000574-1</t>
  </si>
  <si>
    <t>2024-05-28 15:58:09</t>
  </si>
  <si>
    <t>UNIDAD NACIONAL PARA LA GESTION DEL RIESGO DE DESASTRES  --</t>
  </si>
  <si>
    <t>RESPUESTA A SOLICITUD DE INFORMACION MODULO DE FORMACION BASICA EN INCENDIOS FORESTALES</t>
  </si>
  <si>
    <t>informes</t>
  </si>
  <si>
    <t>Respondido - Listo para enviar</t>
  </si>
  <si>
    <t>2024-211-000566-1</t>
  </si>
  <si>
    <t>2024-05-28 15:01:57</t>
  </si>
  <si>
    <t>CVB GIRARDOTA   --</t>
  </si>
  <si>
    <t>Respuesta radicado DNBC 2024-211-000375-1</t>
  </si>
  <si>
    <t>2024-114-001688-5</t>
  </si>
  <si>
    <t>2024-05-28 14:01:53</t>
  </si>
  <si>
    <t>2024-215-000562-1</t>
  </si>
  <si>
    <t>2024-05-28 11:56:17</t>
  </si>
  <si>
    <t>JUZGADO VEINTIOCHO LABORAL DEL CIRCUITO DE BOGOTA  --</t>
  </si>
  <si>
    <t>Contestación acción de tutela 2024-10068</t>
  </si>
  <si>
    <t>comunicación oficial</t>
  </si>
  <si>
    <t>2024-314-000022-3</t>
  </si>
  <si>
    <t>2024-05-28 11:45:19</t>
  </si>
  <si>
    <t>Daniel Ernesto Fonseca Ramirez</t>
  </si>
  <si>
    <t>Solicitud de Información IP-003-2024</t>
  </si>
  <si>
    <t>2024-314-000021-3</t>
  </si>
  <si>
    <t>2024-05-28 11:16:42</t>
  </si>
  <si>
    <t>Andrea González Sarmiento</t>
  </si>
  <si>
    <t>Solicitud de Información IP-002-2024</t>
  </si>
  <si>
    <t>2024-314-000552-1</t>
  </si>
  <si>
    <t>2024-05-28 10:36:20</t>
  </si>
  <si>
    <t>REYNEL EUCLIDES -- --</t>
  </si>
  <si>
    <t>Solicitud de Información IP-001-2024</t>
  </si>
  <si>
    <t>2024-114-001683-5</t>
  </si>
  <si>
    <t>2024-05-28 09:06:52</t>
  </si>
  <si>
    <t>SECRETARIA INTERIOR RIONEGRO-SANTANDER  --</t>
  </si>
  <si>
    <t>REMISIÓN POR COMPETENCIA DERECHO DE PETICIÓN ELEVADO POR ADRIANA PATRICIA RODRÍGUEZ SANTOS, DE FECHA CATORCE (14) DE MAYO DE DOS MIL VEINTICUATRO (202...</t>
  </si>
  <si>
    <t>2024-114-001682-5</t>
  </si>
  <si>
    <t>2024-05-28 08:38:15</t>
  </si>
  <si>
    <t>JUZGADO CUARTO PENAL DEL CIRCUITO DE PALMIRA  --</t>
  </si>
  <si>
    <t>Notificación Auto Interlocutorio 089 del 27-05-2024 ID 2024-00032</t>
  </si>
  <si>
    <t>2024-114-001681-5</t>
  </si>
  <si>
    <t>2024-05-27 16:52:16</t>
  </si>
  <si>
    <t>PROCURADURIA PROVINCIAL DE INSTRUCCION MANIZALES  --</t>
  </si>
  <si>
    <t>RV: COMUNICACIÓN: Se envía comunicación P.P.I.M/No 1026 de 2024 mediante la cual se la informa de remisión del asunto 2023-238238</t>
  </si>
  <si>
    <t>2024-114-001680-5</t>
  </si>
  <si>
    <t>2024-05-27 16:16:18</t>
  </si>
  <si>
    <t>Juzgado Primero Civil del Circuito   --</t>
  </si>
  <si>
    <t>FALLO TUTELA. NOTIFIACIÓN FALLO TUTELA # 107 DE LA FECHA. ACCIÓN TUTELA PRIMERA INSTANCIA DIGITAL. RADAICACIÓN 76-520-31-03-001-2024-00032-01</t>
  </si>
  <si>
    <t>2024-300-000543-1</t>
  </si>
  <si>
    <t>2024-05-27 16:14:15</t>
  </si>
  <si>
    <t>CONTRALORIA GENERAL DE LA REPUBLICA  --</t>
  </si>
  <si>
    <t>RV: Oficio 2024EE0080573 Solicitud Información IP 85112-2023-44555 - DNBC</t>
  </si>
  <si>
    <t>2024-115-000020-3</t>
  </si>
  <si>
    <t>2024-05-27 15:54:40</t>
  </si>
  <si>
    <t>Maria del Consuelo Arias Prieto</t>
  </si>
  <si>
    <t>Informe Ejecutivo de seguimiento al Estado de las PQRSD correspondiente al segundo semestre de 2023</t>
  </si>
  <si>
    <t>2024-314-000019-3</t>
  </si>
  <si>
    <t>2024-05-27 15:41:06</t>
  </si>
  <si>
    <t>Luis Fernando Vargas Campo</t>
  </si>
  <si>
    <t>SOLICITUD DE INFORMAICIÓN IP 001-2024</t>
  </si>
  <si>
    <t>2024-214-000538-1</t>
  </si>
  <si>
    <t>2024-05-27 14:57:55</t>
  </si>
  <si>
    <t>CUERPO DE BOMBEROS VOLUNTARIOS ROZO - VALLE  sin información</t>
  </si>
  <si>
    <t>Solicitud de informacion y formatos</t>
  </si>
  <si>
    <t>2024-214-000533-1</t>
  </si>
  <si>
    <t>2024-05-27 11:31:02</t>
  </si>
  <si>
    <t>CUERPO DE BOMBEROS VOLUNTARIOS DE SOPO  FREDY CARO</t>
  </si>
  <si>
    <t>DERECHO DE PETICION CIERRE ACCIDENTE CB DIAZ</t>
  </si>
  <si>
    <t>2024-211-000551-1</t>
  </si>
  <si>
    <t>2024-05-28 10:25:17</t>
  </si>
  <si>
    <t>ALCALDIA PUERTO NARIÑO  --</t>
  </si>
  <si>
    <t>Contratación con el Cuerpo de Bomberos Voluntarios del municipio de Puerto Nariño – Amazonas, para la prestación del servicio público esencial.</t>
  </si>
  <si>
    <t>2024-212-000531-1</t>
  </si>
  <si>
    <t>2024-05-27 11:22:54</t>
  </si>
  <si>
    <t>JUAN ALEJANDRO PARRA PAEZ</t>
  </si>
  <si>
    <t>PRESENTACIÓN DERECHO DE DOCUMENTOS. ANEXO.</t>
  </si>
  <si>
    <t>2024-114-001678-5</t>
  </si>
  <si>
    <t>2024-05-27 11:16:05</t>
  </si>
  <si>
    <t>JUZGADO 28 LABORAL DEL CIRCUITO - BOGOTÁ   --</t>
  </si>
  <si>
    <t>RV: NOTIFICACION TUTELA 2024-10068</t>
  </si>
  <si>
    <t>2024-114-001673-5</t>
  </si>
  <si>
    <t>2024-05-24 15:11:53</t>
  </si>
  <si>
    <t>2024-115-000017-3</t>
  </si>
  <si>
    <t>2024-05-24 11:49:07</t>
  </si>
  <si>
    <t>Director General</t>
  </si>
  <si>
    <t>Reiteración solicitud equipo de trabajo Proceso Evaluación y Seguimiento</t>
  </si>
  <si>
    <t>2024-114-001670-5</t>
  </si>
  <si>
    <t>2024-05-24 10:59:54</t>
  </si>
  <si>
    <t>DEFENSORIA DEL PUEBLO  --</t>
  </si>
  <si>
    <t>SEGUNDO REQUERIMIENTO. Solicitud Información servicio esencial bomberil.</t>
  </si>
  <si>
    <t>2024-114-000572-2</t>
  </si>
  <si>
    <t>2024-05-24 09:46:59</t>
  </si>
  <si>
    <t>COMISION LEGAL DE CUENTAS  -- --</t>
  </si>
  <si>
    <t>CITACIÓN A DEBATE DE CONTROL POLITICO ( MIERCOLES 05 DE JUNIO DE 2024 A LAS 7:00 AM )</t>
  </si>
  <si>
    <t>cartas</t>
  </si>
  <si>
    <t>2024-313-000502-1</t>
  </si>
  <si>
    <t>2024-05-23 16:52:47</t>
  </si>
  <si>
    <t>MIGUEL   URIBE  TURBAY</t>
  </si>
  <si>
    <t>Respuesta a solicitud de información radicada con No. 2024-114-000748-5</t>
  </si>
  <si>
    <t>2024-114-000568-2</t>
  </si>
  <si>
    <t>2024-05-23 15:18:10</t>
  </si>
  <si>
    <t>PERSONERIA MUNICIPAL DE ARBELAEZ  --</t>
  </si>
  <si>
    <t>MESA DE TRABAJO PARA LA GARANTÍA DEL SERVICIO ESENCIAL DE PREVENCIÓN DE RIESGO EN ARBELÁEZ</t>
  </si>
  <si>
    <t>listado de asistencia</t>
  </si>
  <si>
    <t>2024-212-000488-1</t>
  </si>
  <si>
    <t>2024-05-23 10:37:00</t>
  </si>
  <si>
    <t>YENNY   MARCELA   DIAZ   TABERA,</t>
  </si>
  <si>
    <t>pqr</t>
  </si>
  <si>
    <t>2024-114-000541-2</t>
  </si>
  <si>
    <t>2024-05-23 09:50:04</t>
  </si>
  <si>
    <t>CUERPO DE BOMBEROS VOLUNTARIOS DE ARMENIA  --</t>
  </si>
  <si>
    <t>solicitud concepto doble militancia</t>
  </si>
  <si>
    <t>2024-114-001658-5</t>
  </si>
  <si>
    <t>2024-05-23 09:30:50</t>
  </si>
  <si>
    <t>JUZGADO 01 PROMISCUO MUNICIPAL - AGUA DE DIOS CUNDINAMARCA -  -- --</t>
  </si>
  <si>
    <t>SENTENCIA, ACCIÓN DE TUTELA 2024-00152</t>
  </si>
  <si>
    <t>2024-313-000486-1</t>
  </si>
  <si>
    <t>2024-05-22 18:14:40</t>
  </si>
  <si>
    <t>RESPUESTA TUTELA</t>
  </si>
  <si>
    <t>2024-114-000535-2</t>
  </si>
  <si>
    <t>2024-05-22 14:42:45</t>
  </si>
  <si>
    <t>JAIME MAURICIO -- --</t>
  </si>
  <si>
    <t>RV: Circular con asunto- COMPRA DE PÓLIZAS DE VEHÍCULOS DE LOS CUERPOS DE BOMBEROS VOLUNTARIOS PARA ASEGURAR LA PRESTACIÓN DEL SERVICIO PÚBLICO</t>
  </si>
  <si>
    <t>2024-211-000484-1</t>
  </si>
  <si>
    <t>2024-05-22 14:38:29</t>
  </si>
  <si>
    <t>JORGE  NUÑEZ SARMIENTO</t>
  </si>
  <si>
    <t>DERECHO DE PETICION SOLICITUD CIRCULAR</t>
  </si>
  <si>
    <t>petición interés general</t>
  </si>
  <si>
    <t>2024-114-001657-5</t>
  </si>
  <si>
    <t>2024-05-22 11:36:19</t>
  </si>
  <si>
    <t>2024-114-001656-5</t>
  </si>
  <si>
    <t>2024-05-22 11:09:51</t>
  </si>
  <si>
    <t>CGR ATENCIóN CIUDADANA (CGR  -- --</t>
  </si>
  <si>
    <t>RAD 2024EE0091992 Traslado Derecho de Petición Código 2024-304447</t>
  </si>
  <si>
    <t>denuncia</t>
  </si>
  <si>
    <t>2024-114-001655-5</t>
  </si>
  <si>
    <t>2024-05-22 09:37:13</t>
  </si>
  <si>
    <t>PROCURADURIA DELEGADA DISCIPLINARIA DE INSTRUCCION 9  CUARTA LA</t>
  </si>
  <si>
    <t>URGENTE REMITIR COMPULSA DE COPIAS</t>
  </si>
  <si>
    <t>2024-114-001653-5</t>
  </si>
  <si>
    <t>2024-05-22 09:32:49</t>
  </si>
  <si>
    <t>Diego Hernan Murillo Penagos Hernan  -- Murillo   Penagos</t>
  </si>
  <si>
    <t>Solicitud aclaratorio Resolución 122 de 2024</t>
  </si>
  <si>
    <t>2024-114-001652-5</t>
  </si>
  <si>
    <t>2024-05-21 17:05:03</t>
  </si>
  <si>
    <t>PROCURADURíA 1 DELEGADA CONTRATACIóN ESTATAL  MARIA RUBIANO</t>
  </si>
  <si>
    <t>Compulsa de copias Expediente No. IUSE-2023-077023 IUC-D-2023-2825611</t>
  </si>
  <si>
    <t>2024-114-001651-5</t>
  </si>
  <si>
    <t>2024-05-21 16:50:35</t>
  </si>
  <si>
    <t>RV: SE NOTIFICA AUTO ORDENA CORREGIR TUTELA 1ERA INST RAD 2.024-035</t>
  </si>
  <si>
    <t>2024-114-001649-5</t>
  </si>
  <si>
    <t>2024-05-21 16:26:21</t>
  </si>
  <si>
    <t>JUZGADO SEGUNDO ADMINISTRATIVO DE PEREIRA  --</t>
  </si>
  <si>
    <t>ACCION DE TUTELA 24-589 - Auto Admisorio</t>
  </si>
  <si>
    <t>2024-114-001648-5</t>
  </si>
  <si>
    <t>2024-05-21 16:09:29</t>
  </si>
  <si>
    <t>Procuraduría Delegada con funciones mixtas 10 para la Moralidad y la Transparenc  --</t>
  </si>
  <si>
    <t>OFICIO 469 Ref.: REITERACIÓN SOLICITUD INFORMACIÓN IUS-E-2021-205583  D-2021-1848553</t>
  </si>
  <si>
    <t>2024-211-000479-1</t>
  </si>
  <si>
    <t>2024-05-21 16:05:32</t>
  </si>
  <si>
    <t>JUZGADO ONCE ADMINISTRATIVO DEL CIRCUITO JUDICIAL DE  VALLEDUPAR  --</t>
  </si>
  <si>
    <t>NOTIFICA ACTUACION PROCESAL RAD 2024-00003-00</t>
  </si>
  <si>
    <t>2024-114-001646-5</t>
  </si>
  <si>
    <t>2024-05-21 15:44:43</t>
  </si>
  <si>
    <t>Angelica Xiomara -- --</t>
  </si>
  <si>
    <t>Solcitud</t>
  </si>
  <si>
    <t>2024-114-001645-5</t>
  </si>
  <si>
    <t>2024-05-21 15:39:58</t>
  </si>
  <si>
    <t>Solicitud certificación laboral</t>
  </si>
  <si>
    <t>2024-114-001644-5</t>
  </si>
  <si>
    <t>2024-05-21 15:37:56</t>
  </si>
  <si>
    <t>COMISIÓN NACIONAL DEL SERVICIO CIVIL  -- --</t>
  </si>
  <si>
    <t>NOTIFICACION  Radicado 2024217000006590 Id 1250518</t>
  </si>
  <si>
    <t>2024-212-000477-1</t>
  </si>
  <si>
    <t>2024-05-21 14:35:34</t>
  </si>
  <si>
    <t>BOMBEROS ITAGUI   --</t>
  </si>
  <si>
    <t>TRASLADO POR COMPETENCIA</t>
  </si>
  <si>
    <t>2024-114-001641-5</t>
  </si>
  <si>
    <t>2024-05-21 08:55:21</t>
  </si>
  <si>
    <t>2024-114-001640-5</t>
  </si>
  <si>
    <t>2024-05-20 16:39:14</t>
  </si>
  <si>
    <t>YENICA SUGEIN ACOSTA INFANTE HR  REPRESENTANTE LA</t>
  </si>
  <si>
    <t>Fwd: correo electrónico - 03062024 - DIRECCIÓN NACIONAL DE BOMBEROS DE COLOMBIA - DERECHO DE PETICIÓN ESTACIÓN DE BOMBEROS LETICIA</t>
  </si>
  <si>
    <t>2024-114-001638-5</t>
  </si>
  <si>
    <t>2024-05-20 16:22:54</t>
  </si>
  <si>
    <t>Massiel Mendez</t>
  </si>
  <si>
    <t>PETICIÓN INTERES PARTICULAR</t>
  </si>
  <si>
    <t>2024-114-001637-5</t>
  </si>
  <si>
    <t>2024-05-20 16:20:11</t>
  </si>
  <si>
    <t>MIN TRABAJO  sin información</t>
  </si>
  <si>
    <t>RV: Mintrabajo - Respuesta Radicado No. 08SE2024771100000012235</t>
  </si>
  <si>
    <t>2024-114-001636-5</t>
  </si>
  <si>
    <t>2024-05-20 16:13:13</t>
  </si>
  <si>
    <t>JUZGADO CUARTO PENAL DEL CIRCUITO   ESPECIALIZADO DE BOGOTÁ D.C.  --</t>
  </si>
  <si>
    <t>RV: IMPUGNACION TUTELA 2024- 089</t>
  </si>
  <si>
    <t>No Requiere Respuesta - Finalizado</t>
  </si>
  <si>
    <t>2024-114-001634-5</t>
  </si>
  <si>
    <t>2024-05-20 14:42:05</t>
  </si>
  <si>
    <t>RV: NOTIFICA ACTUACION PROCESAL RAD 2024-00102-00</t>
  </si>
  <si>
    <t>2024-114-001631-5</t>
  </si>
  <si>
    <t>2024-05-20 12:40:55</t>
  </si>
  <si>
    <t>JUZGADO TRECE CIVIL DEL CIRCUITO  --</t>
  </si>
  <si>
    <t>RV: Notificacion fallo tutela No 2024-00181 de Maryoly Diaz Muñoz</t>
  </si>
  <si>
    <t>2024-211-000464-1</t>
  </si>
  <si>
    <t>2024-05-20 12:06:49</t>
  </si>
  <si>
    <t>JUZGADO TREINTA Y TRES PENAL DEL CIRCUITO CON FUNCION DE CONOCIMIENTO  -- --</t>
  </si>
  <si>
    <t>RV: URGENTE - SENTENCIA TUTELA 2024-00031 WALTER RAMÓN MORALES GÓMEZ - VEEDUBOMB</t>
  </si>
  <si>
    <t>2024-114-000497-2</t>
  </si>
  <si>
    <t>2024-05-20 12:03:05</t>
  </si>
  <si>
    <t>Oficio 2024EE0089735 Comunicación Visita Especial IP 85112-2023-44766 -DNBC</t>
  </si>
  <si>
    <t>2024-114-001619-5</t>
  </si>
  <si>
    <t>2024-05-17 17:06:50</t>
  </si>
  <si>
    <t>Cumplimiento de Orden Judicial Requerimiento JUZGADO CUARTO PENAL DEL CIRCUITO  PALMIRA – VALLE</t>
  </si>
  <si>
    <t>2024-114-001618-5</t>
  </si>
  <si>
    <t>2024-05-17 11:08:11</t>
  </si>
  <si>
    <t>Michael  Stiven  Gonzàlez   Romero</t>
  </si>
  <si>
    <t>DERECHO DE PETICION</t>
  </si>
  <si>
    <t>2024-114-001617-5</t>
  </si>
  <si>
    <t>2024-05-17 11:01:09</t>
  </si>
  <si>
    <t>2024-114-000479-2</t>
  </si>
  <si>
    <t>2024-05-17 10:50:31</t>
  </si>
  <si>
    <t>CUERPO DE BOMBEROS VOLUNTARIOS DE YOPAL  sin información</t>
  </si>
  <si>
    <t>Solicitud autorización proceso capacitación Servicio Forestal US</t>
  </si>
  <si>
    <t>2024-114-001615-5</t>
  </si>
  <si>
    <t>2024-05-17 09:36:30</t>
  </si>
  <si>
    <t>2024-114-001614-5</t>
  </si>
  <si>
    <t>2024-05-17 08:36:23</t>
  </si>
  <si>
    <t>Juzgado Quinto Administrativo Oral del Circuito Judicial de Riohacha  --</t>
  </si>
  <si>
    <t>COMUNICA ACTUACION PROCESAL RAD 2017-00269-00</t>
  </si>
  <si>
    <t>2024-114-000472-2</t>
  </si>
  <si>
    <t>2024-05-16 18:46:50</t>
  </si>
  <si>
    <t>ALCALDÍA MAYOR DE BOGOTÁ  sin información</t>
  </si>
  <si>
    <t>INVITACIÓN A LOS 129 AÑOS DE LA UNIDAD ADMINISTRATIVA ESPECIAL CUERPO OFICIAL DE BOMBEROS BOGOTÁ</t>
  </si>
  <si>
    <t>invitaciones</t>
  </si>
  <si>
    <t>2024-114-001602-5</t>
  </si>
  <si>
    <t>2024-05-16 16:16:00</t>
  </si>
  <si>
    <t>JUZGADO CUARTO CIVIL DE BUCARAMANGA  --</t>
  </si>
  <si>
    <t>NOTIFICACIÓN FALLO DE TUTELA RAD 2024-00037 NI 5916 ACTE: MANUEL ENRIQUE SALAZAR HERNANDEZ vs BOMBEROS</t>
  </si>
  <si>
    <t>2024-114-001599-5</t>
  </si>
  <si>
    <t>2024-05-16 15:12:37</t>
  </si>
  <si>
    <t>RV: URGENTE- NOTIFICACION FALLO 2024-089</t>
  </si>
  <si>
    <t>2024-114-001597-5</t>
  </si>
  <si>
    <t>2024-05-16 15:03:18</t>
  </si>
  <si>
    <t>CUERPO DE BOMBEROS VOLUNTARIO DE CIRCASIA  ---</t>
  </si>
  <si>
    <t>Fwd: NOTIFICACIÓN FALLO DE TUTELA NO. 63190408900220240010100</t>
  </si>
  <si>
    <t>2024-114-001589-5</t>
  </si>
  <si>
    <t>2024-05-16 10:23:13</t>
  </si>
  <si>
    <t>Juzgado Octavo de Familia de Bogotá D.C.   --</t>
  </si>
  <si>
    <t>RV: NOTIFICACION FALLO TUTELA 2024-00314</t>
  </si>
  <si>
    <t>2024-114-001588-5</t>
  </si>
  <si>
    <t>2024-05-16 10:05:40</t>
  </si>
  <si>
    <t>La Firma Abogados y Asociados  Euclices  ospina</t>
  </si>
  <si>
    <t>RV: ACCION DE  TUTELA No  2024-00290 DIRECCION NACIONAL DE BOMBEROS</t>
  </si>
  <si>
    <t>2024-114-001587-5</t>
  </si>
  <si>
    <t>2024-05-16 10:01:43</t>
  </si>
  <si>
    <t>2024-114-001586-5</t>
  </si>
  <si>
    <t>2024-05-16 09:58:13</t>
  </si>
  <si>
    <t>YURI MARCELA --GIRALDO BERRIO</t>
  </si>
  <si>
    <t>NOTIFICA ADMISION Y VINCULACION ACCIÓN DE TUTELA</t>
  </si>
  <si>
    <t>2024-114-001585-5</t>
  </si>
  <si>
    <t>2024-05-16 09:40:13</t>
  </si>
  <si>
    <t>JUZGADO TERCERO PENAL DEL CIRCUITO PARA ADOLESCENTES  --</t>
  </si>
  <si>
    <t>RV: NOTIFICACION SENTENCIA DE TUTELA 2024-00028</t>
  </si>
  <si>
    <t>2024-114-001584-5</t>
  </si>
  <si>
    <t>2024-05-16 09:28:22</t>
  </si>
  <si>
    <t>ADMISIÓN TUTELA 2024-152</t>
  </si>
  <si>
    <t>2024-114-001583-5</t>
  </si>
  <si>
    <t>2024-05-16 09:24:21</t>
  </si>
  <si>
    <t>RV: NOTIFICACION FALLO 2024-00191</t>
  </si>
  <si>
    <t>2024-114-001582-5</t>
  </si>
  <si>
    <t>2024-05-16 09:24:18</t>
  </si>
  <si>
    <t>JUZGADO DOCE CIVIL DEL CIRCUITO DE BOGOTÁ D.C.  --</t>
  </si>
  <si>
    <t>2024-114-001581-5</t>
  </si>
  <si>
    <t>2024-05-16 09:19:17</t>
  </si>
  <si>
    <t>URGENTE REMITIR DESACATO CONTRA LA DIRECTORA</t>
  </si>
  <si>
    <t>2024-114-001580-5</t>
  </si>
  <si>
    <t>2024-05-16 09:15:32</t>
  </si>
  <si>
    <t>JUZGADO OCHENTA y CUATRO (84) PENAL MUNICIPAL  CON FUNCIONES DE CONOCIMIENTO DE   --</t>
  </si>
  <si>
    <t>RV: NOTIFICACION FALLO TUETLA 2024-093</t>
  </si>
  <si>
    <t>2024-114-001579-5</t>
  </si>
  <si>
    <t>2024-05-16 09:09:52</t>
  </si>
  <si>
    <t>RV: Oficio No. 0621 NOTIFICACION FALLO ACCION DE TUTELA RAD. 2024-00014 JUAN DAVID TIRADO BALLÉN</t>
  </si>
  <si>
    <t>2024-114-001578-5</t>
  </si>
  <si>
    <t>2024-05-16 09:09:49</t>
  </si>
  <si>
    <t>2024-114-001577-5</t>
  </si>
  <si>
    <t>2024-05-16 09:05:24</t>
  </si>
  <si>
    <t>JUZGADO SEXTO CIVIL MUNICIPAL DE BUCARAMANGA  --</t>
  </si>
  <si>
    <t>RAD. 2024-00316 NOTIFICACIÓN FALLO DE TUTELA DE PRIMERA INSTANCIA</t>
  </si>
  <si>
    <t>Anexo cargado - Activo</t>
  </si>
  <si>
    <t>2024-114-001576-5</t>
  </si>
  <si>
    <t>2024-05-16 09:01:04</t>
  </si>
  <si>
    <t>Notificación Auto Requerimiento Previo Incidente Desacato 2024-00032</t>
  </si>
  <si>
    <t>2024-115-000414-1</t>
  </si>
  <si>
    <t>2024-05-15 16:40:49</t>
  </si>
  <si>
    <t>Traslado por competencia preguntas derecho de petición del Capitán Manuel Salazar Hernández</t>
  </si>
  <si>
    <t>2024-213-000412-1</t>
  </si>
  <si>
    <t>2024-05-15 16:10:34</t>
  </si>
  <si>
    <t>ALCALDIA  CRAVO NORTE</t>
  </si>
  <si>
    <t>Requerimiento cumplimiento obligaciones Convenio 187 DE 2021. Y solicitud de evidencias transferencias al Tesoro Nacional</t>
  </si>
  <si>
    <t>especificaciones técnicas</t>
  </si>
  <si>
    <t>2024-115-000406-1</t>
  </si>
  <si>
    <t>2024-05-15 10:44:03</t>
  </si>
  <si>
    <t>Seguimiento al Plan Anticorrupción y de Atención al Ciudadano (PAAC) y al Mapa de Riesgos del Primer Cuatrimestre de 2024</t>
  </si>
  <si>
    <t>2024-114-001542-5</t>
  </si>
  <si>
    <t>2024-05-10 12:16:26</t>
  </si>
  <si>
    <t>Derecho de petición de información.</t>
  </si>
  <si>
    <t>2024-114-001541-5</t>
  </si>
  <si>
    <t>2024-05-10 12:11:36</t>
  </si>
  <si>
    <t>Prueba TI 2</t>
  </si>
  <si>
    <t>sugerencia</t>
  </si>
  <si>
    <t>2024-114-001540-5</t>
  </si>
  <si>
    <t>2024-05-10 10:31:34</t>
  </si>
  <si>
    <t>Prueba</t>
  </si>
  <si>
    <t>2024-212-000367-1</t>
  </si>
  <si>
    <t>2024-05-08 11:24:51</t>
  </si>
  <si>
    <t>UNIDAD NACIONAL PARA LA GESTION DEL RIESGO   --</t>
  </si>
  <si>
    <t>INVITACIÓN</t>
  </si>
  <si>
    <t>reporte diario de citel dnbc</t>
  </si>
  <si>
    <t>2024-114-001530-5</t>
  </si>
  <si>
    <t>2024-05-07 15:03:47</t>
  </si>
  <si>
    <t>JUZGADO TERCERO (3º) CIVIL DEL CIRCUITO DE BOGOTÁ D.C.  --</t>
  </si>
  <si>
    <t>REQUIERE TUTELA 003-2024-00192</t>
  </si>
  <si>
    <t>2024-114-001527-5</t>
  </si>
  <si>
    <t>2024-05-07 11:27:38</t>
  </si>
  <si>
    <t>Solicitud de Información Detallada sobre Contratistas de Prestación de Servicios desde 2012 hasta la Fecha</t>
  </si>
  <si>
    <t>2024-114-000357-2</t>
  </si>
  <si>
    <t>2024-05-07 10:26:44</t>
  </si>
  <si>
    <t>DERECHO DE PETICION - Asunto: Solicitud de Manuales de Funciones y Actos Administrativos de Nombramiento para el Subdirector Financiero y el Asesor Ju...</t>
  </si>
  <si>
    <t>listado de chequeo ingreso de funcionarios</t>
  </si>
  <si>
    <t>2024-114-000356-2</t>
  </si>
  <si>
    <t>2024-05-07 10:23:14</t>
  </si>
  <si>
    <t>DERECHO DE PETICION - Asunto: Solicitud de Información sobre la Vacante del Cargo de Subdirector Técnico y Documentación Relacionada</t>
  </si>
  <si>
    <t>2024-114-000353-2</t>
  </si>
  <si>
    <t>2024-05-07 10:15:02</t>
  </si>
  <si>
    <t>Juzgado 01 Penal Circuito Conocimiento - Bogotá - Bogotá D.C.  --</t>
  </si>
  <si>
    <t>¡URGENTE! NOTIFICACIÓN FALLO TUTELA 2024-054</t>
  </si>
  <si>
    <t>derechos de petición</t>
  </si>
  <si>
    <t>2024-114-000265-2</t>
  </si>
  <si>
    <t>2024-05-03 09:50:17</t>
  </si>
  <si>
    <t>CONTRALORIA GENERAL DE LA REPUBLICA  mercy.martinez@contraloria.gov.co</t>
  </si>
  <si>
    <t>RV: Oficio 2024EE0080560 Comunicación Apertura Indagación Preliminar IP 85112-2023-44555 DNBC</t>
  </si>
  <si>
    <t>2024-114-000264-2</t>
  </si>
  <si>
    <t>2024-05-03 09:29:36</t>
  </si>
  <si>
    <t>2024-114-001516-5</t>
  </si>
  <si>
    <t>2024-05-03 09:14:47</t>
  </si>
  <si>
    <t>DERECHO DE PETICION - Asunto: Solicitud de Información sobre Contratación de Prestadores de Servicios y Criterios de Selección desde 2014 hasta 2024...</t>
  </si>
  <si>
    <t>2024-114-000258-2</t>
  </si>
  <si>
    <t>2024-05-03 08:48:59</t>
  </si>
  <si>
    <t>NOTIFICACION ADMISORIO 2024-00191</t>
  </si>
  <si>
    <t>2024-212-000338-1</t>
  </si>
  <si>
    <t>2024-05-03 08:32:13</t>
  </si>
  <si>
    <t>RESPUESTA COMITE</t>
  </si>
  <si>
    <t>2024-114-000251-2</t>
  </si>
  <si>
    <t>2024-05-02 16:15:59</t>
  </si>
  <si>
    <t>VINCULACIÓN TUTELA 003-2024-00192</t>
  </si>
  <si>
    <t>petición interés particular</t>
  </si>
  <si>
    <t>2024-114-000222-2</t>
  </si>
  <si>
    <t>2024-05-02 11:18:23</t>
  </si>
  <si>
    <t>DERECHO DE PETICION - Asunto: Solicitud de Información Detallada y Justificación de las Adquisiciones o lo que se va adquirir bajo la Declaración de U...</t>
  </si>
  <si>
    <t>Copiado a informado - Activo</t>
  </si>
  <si>
    <t>2024-114-000217-2</t>
  </si>
  <si>
    <t>2024-05-02 10:56:34</t>
  </si>
  <si>
    <t>Asunto: Solicitud de Información Detallada sobre la Entrega de Vehículos, Herramientas y Otros Enseres a los Cuerpos de Bomberos del País en lo que va...</t>
  </si>
  <si>
    <t>2024-114-000216-2</t>
  </si>
  <si>
    <t>2024-05-02 10:52:13</t>
  </si>
  <si>
    <t>DERECHO DE PETICION - Asunto: Solicitud de Información sobre Procesos de Contratación y Actuaciones de Personal Clave dentro de la DNBC.</t>
  </si>
  <si>
    <t>2024-114-000215-2</t>
  </si>
  <si>
    <t>2024-05-02 10:49:14</t>
  </si>
  <si>
    <t>DERECHO DE PETICION - Asunto: Solicitud de Copias de Actas de Reuniones de la Junta Nacional de Bomberos de Colombia y Detalles de las Mismas desde el...</t>
  </si>
  <si>
    <t>petición documentos o información</t>
  </si>
  <si>
    <t>2024-114-001512-5</t>
  </si>
  <si>
    <t>2024-05-02 08:37:21</t>
  </si>
  <si>
    <t>JUZGADO TERCERO PENAL DEL CIRCUITO CON FUNCIÓN DE CONOCIMIENTO PARA LA RESPONSAB  --</t>
  </si>
  <si>
    <t>RV: **URGENTE**NOTIFICACION AUTO ADMITE ACCION DE TUTELA 2024-00028 CON DEMANDA Y TRASLADO PARA SU RESPUESTA</t>
  </si>
  <si>
    <t>2024-114-001511-5</t>
  </si>
  <si>
    <t>2024-05-02 08:22:54</t>
  </si>
  <si>
    <t>TRASLADO TUTELA 2024-093</t>
  </si>
  <si>
    <t>2024-114-000695-2</t>
  </si>
  <si>
    <t>2024-05-31 20:37:57</t>
  </si>
  <si>
    <t>ALCALDIA MUNICIPAL DE ZIPAQUIRÁ  -- --s.seguridad@zipaquira.gov.co</t>
  </si>
  <si>
    <t>RESPUESTA A RADICADO DNBC N° 2024-211-000403-1</t>
  </si>
  <si>
    <t>Baja</t>
  </si>
  <si>
    <t>2024-114-000691-2</t>
  </si>
  <si>
    <t>2024-05-31 20:05:49</t>
  </si>
  <si>
    <t>**2024RS075934** Comunicación acto administrativo No. radicado 2024RS075934</t>
  </si>
  <si>
    <t>2024-114-000689-2</t>
  </si>
  <si>
    <t>2024-05-31 19:47:12</t>
  </si>
  <si>
    <t>CUERPO DE BOMBEROS VOLUNTARIOS DE REMEDIOS  DOMINGO DE JESUS LOPEZ RIOS</t>
  </si>
  <si>
    <t>SOLICITUD</t>
  </si>
  <si>
    <t>autorización institucional del desarrollo del curso</t>
  </si>
  <si>
    <t>2024-114-000688-2</t>
  </si>
  <si>
    <t>2024-05-31 19:44:48</t>
  </si>
  <si>
    <t>CAPACITACIONES BOMBEROS NEIRA --</t>
  </si>
  <si>
    <t>SOLICITUD INSCRIPCION CURSO CIL-SCI</t>
  </si>
  <si>
    <t>2024-114-000687-2</t>
  </si>
  <si>
    <t>2024-05-31 17:04:28</t>
  </si>
  <si>
    <t>ALCALDÍA SAN JUAN DE ARAMA   -- splaneacion@sanjuandearama-meta.gov.co</t>
  </si>
  <si>
    <t>Manifestación de interés- municipio de San Juan de Arama</t>
  </si>
  <si>
    <t>proyectos</t>
  </si>
  <si>
    <t>2024-114-000686-2</t>
  </si>
  <si>
    <t>2024-05-31 17:00:40</t>
  </si>
  <si>
    <t>Oscar Daniel Rincon Barrera</t>
  </si>
  <si>
    <t>derecho de petición información</t>
  </si>
  <si>
    <t>2024-114-000685-2</t>
  </si>
  <si>
    <t>2024-05-31 16:31:30</t>
  </si>
  <si>
    <t>ALCALDIA MUNICIPAL DE NEMOCON  CUNDINAMARCA planeacion@nemocon-cundinamarca.gov.co</t>
  </si>
  <si>
    <t>Solicitud Equipamiento y capacitación en gestión de riesgos.</t>
  </si>
  <si>
    <t>ficha resumen para la presentación de proyectos firmada</t>
  </si>
  <si>
    <t>2024-114-000684-2</t>
  </si>
  <si>
    <t>2024-05-31 16:28:40</t>
  </si>
  <si>
    <t>SABINA  LOPEZ GOMEZ</t>
  </si>
  <si>
    <t>SOLICITUD DE VERIFICACION DE INFORMACION EXPERIENCIA LABORAL CE2024002255</t>
  </si>
  <si>
    <t>certificaciones laborales</t>
  </si>
  <si>
    <t>2024-114-000683-2</t>
  </si>
  <si>
    <t>2024-05-31 16:12:57</t>
  </si>
  <si>
    <t>ALCALDÍA ACACÍAS  --</t>
  </si>
  <si>
    <t>Solicitud colaboración cuerpo de bomberos Dinamarca</t>
  </si>
  <si>
    <t>2024-114-000682-2</t>
  </si>
  <si>
    <t>2024-05-31 16:11:17</t>
  </si>
  <si>
    <t>CUERPO DE BOMBEROS VOLUNTARIOS DE VILLAVICENCIO  Alvarez</t>
  </si>
  <si>
    <t>Soportes curso 116-2024 Escuela Villavicencio</t>
  </si>
  <si>
    <t>acta de finalización</t>
  </si>
  <si>
    <t>2024-114-001709-5</t>
  </si>
  <si>
    <t>2024-05-31 16:09:41</t>
  </si>
  <si>
    <t>ALCALDIA MUNICIPAL DE LA PINTADA  --</t>
  </si>
  <si>
    <t>Informacion Cese Cuerpo Bomberos La Pintada y Solicitud de Visita</t>
  </si>
  <si>
    <t>2024-114-000681-2</t>
  </si>
  <si>
    <t>2024-05-31 16:03:48</t>
  </si>
  <si>
    <t>CUERPO DE BOMBEROS VOLUNTARIOS DE PEREIRA  sin información haidencastillo@hotmail.com</t>
  </si>
  <si>
    <t>Solicitud de Verificación Certificados Bomberos Niveles I y II</t>
  </si>
  <si>
    <t>2024-114-000680-2</t>
  </si>
  <si>
    <t>2024-05-31 16:01:10</t>
  </si>
  <si>
    <t>ALCALDIA MUNICIPAL DE GUAMAL  --</t>
  </si>
  <si>
    <t>Re: COMPRA DE PÓLIZAS DE VEHÍCULOS PARA LOS CUERPOS DE BOMBEROS.</t>
  </si>
  <si>
    <t>actas</t>
  </si>
  <si>
    <t>2024-114-000679-2</t>
  </si>
  <si>
    <t>2024-05-31 15:58:05</t>
  </si>
  <si>
    <t>FONDO DE EMPLEADOS UNGRD-SNGRD  --</t>
  </si>
  <si>
    <t>REPORTE DE DESCUENTOS MES DE JUNIO 2024</t>
  </si>
  <si>
    <t>novedades de nómina (libranza, fondo de empleados, embargos, descuentos aut</t>
  </si>
  <si>
    <t>2024-114-000678-2</t>
  </si>
  <si>
    <t>2024-05-31 15:40:47</t>
  </si>
  <si>
    <t>RESPUESTA SOLICITUD información IP-001-2024. Radicados CGR 2024ER0113240 y 2024ER0113241 del 28 de mayo de 2024</t>
  </si>
  <si>
    <t>2024-114-000677-2</t>
  </si>
  <si>
    <t>2024-05-31 15:35:01</t>
  </si>
  <si>
    <t>ALCALDIA MUNICIPAL DE ARACATACA  --</t>
  </si>
  <si>
    <t>Manifestación de interés para postulación del municipio de Aracataca Magdalena para la realización de un proyecto de infraestructura (Construcción de ...</t>
  </si>
  <si>
    <t>2024-114-000676-2</t>
  </si>
  <si>
    <t>2024-05-31 15:31:19</t>
  </si>
  <si>
    <t>CAFAM -- -- aavellaneda@cafam.com.co</t>
  </si>
  <si>
    <t>RV: SOLICITUD ACTA DE LIQUIDACION CONTRATO 232-2023 BOMBEROS</t>
  </si>
  <si>
    <t>solicitud de certificación</t>
  </si>
  <si>
    <t>2024-317-000651-1</t>
  </si>
  <si>
    <t>2024-05-31 15:23:14</t>
  </si>
  <si>
    <t>USUARIO  ANONIMO</t>
  </si>
  <si>
    <t>CAC: DERECHO DE PETICIÓN - Posibles hechos de corrupción, Acuerdo Marco de Precios para la contratación de Servicios de Nube Pública IV, NÚMERO CCE-24...</t>
  </si>
  <si>
    <t>2024-300-000650-1</t>
  </si>
  <si>
    <t>2024-05-31 11:40:00</t>
  </si>
  <si>
    <t>Anjhydalid Viviana Ruales Escobar</t>
  </si>
  <si>
    <t>Conocimiento situación anómala.</t>
  </si>
  <si>
    <t>concepto</t>
  </si>
  <si>
    <t>2024-114-000675-2</t>
  </si>
  <si>
    <t>2024-05-31 09:25:58</t>
  </si>
  <si>
    <t>LAURA VALENTINA AVILA MALDONADO</t>
  </si>
  <si>
    <t>CUENTA DE COBRO No 01 LAURA VALENTINA AVILA MALDONADO</t>
  </si>
  <si>
    <t>facturas</t>
  </si>
  <si>
    <t>2024-214-000649-1</t>
  </si>
  <si>
    <t>2024-05-31 09:01:58</t>
  </si>
  <si>
    <t>JOSE  LUIS  CASTRO FLOREZ</t>
  </si>
  <si>
    <t>RV: Certificados</t>
  </si>
  <si>
    <t>2024-211-000648-1</t>
  </si>
  <si>
    <t>2024-05-31 02:30:33</t>
  </si>
  <si>
    <t>ALCALDIA SANTA CRUZ DE MOMPOX  -- --</t>
  </si>
  <si>
    <t>Contratación con el Cuerpo de Bomberos Voluntarios del municipio de Mompóx -Bolívar, para la prestación del servicio público esencial.</t>
  </si>
  <si>
    <t>2024-211-000647-1</t>
  </si>
  <si>
    <t>2024-05-31 02:26:45</t>
  </si>
  <si>
    <t>ALCALDIA MUNICIPAL DE MAGANGUE BOLIVAR  --</t>
  </si>
  <si>
    <t>Contratación con el Cuerpo de Bomberos Voluntarios de Magangué – Bolívar, para la prestación del servicio público esencial.</t>
  </si>
  <si>
    <t>2024-211-000646-1</t>
  </si>
  <si>
    <t>2024-05-31 02:20:21</t>
  </si>
  <si>
    <t>ALCALDIA MAGANGUE BOLIVAR  sin información</t>
  </si>
  <si>
    <t>Contratación con el Cuerpo de Bomberos Voluntarios de Magangué – Bolívar , para la presta-ción del servicio público esencial.</t>
  </si>
  <si>
    <t>2024-211-000645-1</t>
  </si>
  <si>
    <t>2024-05-31 02:16:13</t>
  </si>
  <si>
    <t>ALCALDIA MUNICIPAL DE CARMEN DE BOLIVAR   --</t>
  </si>
  <si>
    <t>Contratación con el Cuerpo de Bomberos Voluntarios del municipio del Carmen de Bolívar - Bolívar, para la prestación del servicio público esencial. ...</t>
  </si>
  <si>
    <t>2024-211-000644-1</t>
  </si>
  <si>
    <t>2024-05-31 02:06:18</t>
  </si>
  <si>
    <t>ALCALDIA MUNICIPAL DE CORBODA BOLIVAR  --</t>
  </si>
  <si>
    <t>Contratación con el Cuerpo de Bomberos Voluntarios del municipio de Córdoba -Bolívar, para la prestación del servicio público esencial.</t>
  </si>
  <si>
    <t>2024-211-000643-1</t>
  </si>
  <si>
    <t>2024-05-31 02:00:33</t>
  </si>
  <si>
    <t>ALCALDIA MUNICIPAL DE CICUCO   --</t>
  </si>
  <si>
    <t>Contratación con el Cuerpo de Bomberos Voluntarios del municipio de Cicuco – Bolívar, para la prestación del servicio público esencial.</t>
  </si>
  <si>
    <t>2024-211-000642-1</t>
  </si>
  <si>
    <t>2024-05-31 01:55:21</t>
  </si>
  <si>
    <t>ALCALDIA CARTAGENA DE INDIAS   --</t>
  </si>
  <si>
    <t>Contratación con el Cuerpo de Bomberos Voluntarios de Cartagena de Indias – Bolívar, para la prestación del servicio público esencial.</t>
  </si>
  <si>
    <t>2024-211-000641-1</t>
  </si>
  <si>
    <t>2024-05-31 01:50:42</t>
  </si>
  <si>
    <t>ALCALDIA MUNICIPAL DE CANTAGALLO BOLIVAR   --</t>
  </si>
  <si>
    <t>Contratación con el Cuerpo de Bomberos Voluntarios del municipio de Cantagallo - Bolívar, para la prestación del servicio público esencial.</t>
  </si>
  <si>
    <t>2024-211-000640-1</t>
  </si>
  <si>
    <t>2024-05-31 01:45:12</t>
  </si>
  <si>
    <t>ALCALDIA DE CALAMAR BOLIVAR   --</t>
  </si>
  <si>
    <t>Contratación con el Cuerpo de Bomberos Voluntarios del municipio de Calamar - Bolívar, para la prestación del servicio público esencial.</t>
  </si>
  <si>
    <t>2024-211-000639-1</t>
  </si>
  <si>
    <t>2024-05-31 01:41:11</t>
  </si>
  <si>
    <t>ALCALDIA MUNICIPAL DE ARJONA  --</t>
  </si>
  <si>
    <t>Contratación con el Cuerpo de Bomberos Voluntarios del municipio de Arjona - Bolivar, para la prestación del servicio público esencial.</t>
  </si>
  <si>
    <t>2024-211-000638-1</t>
  </si>
  <si>
    <t>2024-05-31 01:36:51</t>
  </si>
  <si>
    <t>Contratación con el Cuerpo de Bomberos Voluntarios del Bogotá Distrito Capital, para la prestación del servicio público esencial</t>
  </si>
  <si>
    <t>2024-211-000637-1</t>
  </si>
  <si>
    <t>2024-05-31 01:32:49</t>
  </si>
  <si>
    <t>ALCALDIA MUNICIPAL DE USIACURI ATLANTICO   --</t>
  </si>
  <si>
    <t>Contratación con el Cuerpo de Bomberos Voluntarios del municipio de Usiacurí- Atlántico, para la prestación del servicio público esencial.</t>
  </si>
  <si>
    <t>2024-211-000636-1</t>
  </si>
  <si>
    <t>2024-05-31 01:27:41</t>
  </si>
  <si>
    <t>ALCALDIA MUNICIPAL DE TUBARA ATLANTICO   --</t>
  </si>
  <si>
    <t>Contratación con el Cuerpo de Bomberos Voluntarios del municipio de Tubara - Atlantico, para la prestación del servicio público esencial.</t>
  </si>
  <si>
    <t>2024-211-000635-1</t>
  </si>
  <si>
    <t>2024-05-31 01:23:35</t>
  </si>
  <si>
    <t>ALCALDIA MUNICIPÀL DE SOLEDAD ATLANTICO   --</t>
  </si>
  <si>
    <t>Contratación con el Cuerpo de Bomberos Voluntarios del municipio de Soledad - Atlantico, para la prestación del servicio público esencial</t>
  </si>
  <si>
    <t>2024-211-000634-1</t>
  </si>
  <si>
    <t>2024-05-31 01:19:02</t>
  </si>
  <si>
    <t>ALCALDIA MUNICIPAL DE SABANALARGA ATLANTICO   --</t>
  </si>
  <si>
    <t>Contratación con el Cuerpo de Bomberos Voluntarios del municipio de Sabanalarga - Atlántico, para la prestación del servicio público esencial.</t>
  </si>
  <si>
    <t>2024-211-000633-1</t>
  </si>
  <si>
    <t>2024-05-31 01:13:45</t>
  </si>
  <si>
    <t>ALCALDIA MUNICIPAL DE POLONUEVO   --</t>
  </si>
  <si>
    <t>Contratación con el Cuerpo de Bomberos Voluntarios del municipio de Polonuevo – Atlántico, para la prestación del servicio público esencial.</t>
  </si>
  <si>
    <t>2024-211-000632-1</t>
  </si>
  <si>
    <t>2024-05-31 01:10:30</t>
  </si>
  <si>
    <t>ALCALDIA MUNICIPAL DE MALAMBO ATLANTICO   --</t>
  </si>
  <si>
    <t>Contratación con el Cuerpo de Bomberos Voluntarios del municipio de Malambo – Atlántico, para la prestación del servicio público esencial.</t>
  </si>
  <si>
    <t>2024-211-000631-1</t>
  </si>
  <si>
    <t>2024-05-31 01:05:51</t>
  </si>
  <si>
    <t>GALAPA -- -- --</t>
  </si>
  <si>
    <t>Contratación con el Cuerpo de Bomberos Voluntarios del municipio de Galapa – Atlántico, para la prestación del servicio público esencial.</t>
  </si>
  <si>
    <t>2024-211-000630-1</t>
  </si>
  <si>
    <t>2024-05-31 00:58:11</t>
  </si>
  <si>
    <t>ALCALDIA MUNICIPAL DE BARANOA ATLANTICO   --</t>
  </si>
  <si>
    <t>Contratación con el Cuerpo de Bomberos Voluntarios del municipio de Baranoa - Atlántico, para la prestación del servicio público esencial.</t>
  </si>
  <si>
    <t>2024-211-000629-1</t>
  </si>
  <si>
    <t>2024-05-31 00:52:17</t>
  </si>
  <si>
    <t>ALCALDIA SARAVENA   --</t>
  </si>
  <si>
    <t>Contratación con el Cuerpo de Bomberos Voluntarios del municipio de Saravena – Arauca, para la prestación del servicio público esencial</t>
  </si>
  <si>
    <t>2024-211-000628-1</t>
  </si>
  <si>
    <t>2024-05-31 00:48:49</t>
  </si>
  <si>
    <t>ALCALDIA MUNICIPAL DE PUERTO RONDON   --</t>
  </si>
  <si>
    <t>Contratación con el Cuerpo de Bomberos Voluntarios del municipio de Puerto Rondón – Arau-ca, para la prestación del servicio público esencial.</t>
  </si>
  <si>
    <t>2024-211-000627-1</t>
  </si>
  <si>
    <t>2024-05-31 00:44:18</t>
  </si>
  <si>
    <t>ALCALDÍA FORTÚL - ARAUCA   --</t>
  </si>
  <si>
    <t>Contratación con el Cuerpo de Bomberos Voluntarios del municipio de Fortul – Arauca, para la prestación del servicio público esencial.</t>
  </si>
  <si>
    <t>2024-211-000626-1</t>
  </si>
  <si>
    <t>2024-05-31 00:41:35</t>
  </si>
  <si>
    <t>CUERPO BOMBEROS VOLUNTARIOS ARAUQUITA  ARAUCA</t>
  </si>
  <si>
    <t>Contratación con el Cuerpo de Bomberos Voluntarios del municipio de Arauquita- Arauca, para la prestación del servicio público esencial.</t>
  </si>
  <si>
    <t>2024-211-000625-1</t>
  </si>
  <si>
    <t>2024-05-31 00:36:48</t>
  </si>
  <si>
    <t>ALCALDIA MUNICIPAL DE ZARAGOZA  --</t>
  </si>
  <si>
    <t>Contratación con el Cuerpo de Bomberos Voluntarios del municipio de Zaragoza- Antioquia, para la prestación del servicio público esencial.</t>
  </si>
  <si>
    <t>2024-211-000624-1</t>
  </si>
  <si>
    <t>2024-05-31 00:33:29</t>
  </si>
  <si>
    <t>ALCALDIA MUNICIPAL DE YONDO ANTIOQUIA   --</t>
  </si>
  <si>
    <t>Contratación con el Cuerpo de Bomberos Voluntarios del municipio de Yondo- Antioquia, para la prestación del servicio público esencial.</t>
  </si>
  <si>
    <t>2024-211-000623-1</t>
  </si>
  <si>
    <t>2024-05-31 00:28:10</t>
  </si>
  <si>
    <t>ALCALDIA VIGIA DEL FUERTE   --</t>
  </si>
  <si>
    <t>Contratación con el Cuerpo de Bomberos Voluntarios del municipio de Vigía del fuerte – Antio-quia, para la prestación del servicio público esencial. ...</t>
  </si>
  <si>
    <t>2024-211-000622-1</t>
  </si>
  <si>
    <t>2024-05-31 00:23:38</t>
  </si>
  <si>
    <t>ALCALDIA MUNICIPAL DE VENECIA  sin información SECRETARíA</t>
  </si>
  <si>
    <t>Contratación con el Cuerpo de Bomberos Voluntarios del municipio de Venecia- Antioquia, para la prestación del servicio público esencial.</t>
  </si>
  <si>
    <t>2024-211-000621-1</t>
  </si>
  <si>
    <t>2024-05-31 00:14:26</t>
  </si>
  <si>
    <t>SECRETARÍA DE GOBIERNO DE VEGACHÍ - ANTIOQUIA  sin información</t>
  </si>
  <si>
    <t>Contratación con el Cuerpo de Bomberos Voluntarios del municipio de Vegachi- Antioquia, para la prestación del servicio público esencial.</t>
  </si>
  <si>
    <t>2024-211-000620-1</t>
  </si>
  <si>
    <t>2024-05-31 00:08:28</t>
  </si>
  <si>
    <t>ALCALDIA MUNICIPAL DE VALPARAISO  ---</t>
  </si>
  <si>
    <t>Contratación con el Cuerpo de Bomberos Voluntarios del municipio de Valparaíso- Antioquia, para la prestación del servicio público esencial.</t>
  </si>
  <si>
    <t>2024-211-000619-1</t>
  </si>
  <si>
    <t>2024-05-31 00:04:53</t>
  </si>
  <si>
    <t>ALCALDIA MUNICIPAL DE TURBO ANTIOQUIA   --</t>
  </si>
  <si>
    <t>Contratación con el Cuerpo de Bomberos Voluntarios del municipio de Turbo- Antioquia, para la prestación del servicio público esencial.</t>
  </si>
  <si>
    <t>2024-211-000618-1</t>
  </si>
  <si>
    <t>2024-05-30 23:57:04</t>
  </si>
  <si>
    <t>ALCALDIA MUNICIPAL DE TARSO ANTIOQUIA   --</t>
  </si>
  <si>
    <t>Contratación con el Cuerpo de Bomberos Voluntarios del municipio de Tarso- Antioquia, para la prestación del servicio público esencial.</t>
  </si>
  <si>
    <t>2024-211-000617-1</t>
  </si>
  <si>
    <t>2024-05-30 23:52:06</t>
  </si>
  <si>
    <t>ALCALDIA MUNICIPAL DE TARAZA   --</t>
  </si>
  <si>
    <t>Contratación con el Cuerpo de Bomberos Voluntarios del municipio de Taraza- Antioquia, para la prestación del servicio público esencial.</t>
  </si>
  <si>
    <t>2024-211-000616-1</t>
  </si>
  <si>
    <t>2024-05-30 23:44:33</t>
  </si>
  <si>
    <t>ALCALDIA MUNICIPAL SOPETRAN   --</t>
  </si>
  <si>
    <t>Contratación con el Cuerpo de Bomberos Voluntarios del municipio de Sopetran- Antioquia, para la prestación del servicio público esencial.</t>
  </si>
  <si>
    <t>2024-211-000615-1</t>
  </si>
  <si>
    <t>2024-05-30 23:28:45</t>
  </si>
  <si>
    <t>ALCALDIA MUNICIPAL SANTO DOMINGO   --</t>
  </si>
  <si>
    <t>Contratación con el Cuerpo de Bomberos Voluntarios del municipio de Santo Domingo- Antio-quia, para la prestación del servicio público esencial.</t>
  </si>
  <si>
    <t>2024-211-000614-1</t>
  </si>
  <si>
    <t>2024-05-30 23:18:37</t>
  </si>
  <si>
    <t>CUERPO DE BOMBEROS VOLUNTARIOS DE SANTA BARBARA - ANTIOQUIA  sin información</t>
  </si>
  <si>
    <t>Contratación con el Cuerpo de Bomberos Voluntarios del municipio de Santa Barbara- Antio-quia, para la prestación del servicio público esencial.</t>
  </si>
  <si>
    <t>2024-211-000613-1</t>
  </si>
  <si>
    <t>2024-05-30 22:32:35</t>
  </si>
  <si>
    <t>ALCALDIA MUNICIPAL DE SAN JUAN ANTIOQUIA   --</t>
  </si>
  <si>
    <t>Contratación con el Cuerpo de Bomberos Voluntarios del municipio de San Juan de Uraba- An-tioquia, para la prestación del servicio público esencial. ...</t>
  </si>
  <si>
    <t>2024-211-000612-1</t>
  </si>
  <si>
    <t>2024-05-30 22:24:44</t>
  </si>
  <si>
    <t>ALCALDIA SAN PEDRO DE URABA   --</t>
  </si>
  <si>
    <t>Contratación con el Cuerpo de Bomberos Voluntarios del municipio de San Pedro de Uraba- Antioquia, para la prestación del servicio público esencial. ...</t>
  </si>
  <si>
    <t>2024-211-000611-1</t>
  </si>
  <si>
    <t>2024-05-30 22:16:38</t>
  </si>
  <si>
    <t>ALCALDIA MUNICIPAL DE SABANA LARGA   --</t>
  </si>
  <si>
    <t>Contratación con el Cuerpo de Bomberos Voluntarios del municipio de Sabanalarga- Antioquia, para la prestación del servicio público esencial.</t>
  </si>
  <si>
    <t>2024-211-000610-1</t>
  </si>
  <si>
    <t>2024-05-30 22:09:45</t>
  </si>
  <si>
    <t>ALCALDIA MUNICIPAL PUEBLORICO   --</t>
  </si>
  <si>
    <t>Contratación con el Cuerpo de Bomberos Voluntarios del municipio de Pueblo Rico- Antioquia, para la prestación del servicio público esencial.</t>
  </si>
  <si>
    <t>2024-211-000609-1</t>
  </si>
  <si>
    <t>2024-05-30 22:00:44</t>
  </si>
  <si>
    <t>ALCALDIA MUNICIPAL DE OLAYA   --</t>
  </si>
  <si>
    <t>Contratación con el Cuerpo de Bomberos Voluntarios del municipio de Olaya- Antioquia, para la prestación del servicio público esencial.</t>
  </si>
  <si>
    <t>2024-211-000608-1</t>
  </si>
  <si>
    <t>2024-05-30 21:46:34</t>
  </si>
  <si>
    <t>ALCALDIA MUNICIPAL DE NECHI   --</t>
  </si>
  <si>
    <t>Contratación con el Cuerpo de Bomberos Voluntarios del municipio de Nechi- Antioquia, para la prestación del servicio público esencial.</t>
  </si>
  <si>
    <t>2024-211-000607-1</t>
  </si>
  <si>
    <t>2024-05-30 21:24:18</t>
  </si>
  <si>
    <t>ALCALDIA MUNICIAPAL NARIÑO - ANTIOQUIA  --</t>
  </si>
  <si>
    <t>Contratación con el Cuerpo de Bomberos Voluntarios del municipio de Nariño- Antioquia, para la prestación del servicio público esencial.</t>
  </si>
  <si>
    <t>2024-211-000606-1</t>
  </si>
  <si>
    <t>2024-05-30 21:17:24</t>
  </si>
  <si>
    <t>alcaldia murindó  --</t>
  </si>
  <si>
    <t>Contratación con el Cuerpo de Bomberos Voluntarios del municipio de Murindo - Antioquia, para la prestación del servicio público esencial.</t>
  </si>
  <si>
    <t>2024-211-000605-1</t>
  </si>
  <si>
    <t>2024-05-30 20:50:37</t>
  </si>
  <si>
    <t>ALCALDIA MUNICIPAL DE MONTEBELLO   --</t>
  </si>
  <si>
    <t>Contratación con el Cuerpo de Bomberos Voluntarios del municipio de Montebello- Antioquia, para la prestación del servicio público esencial.</t>
  </si>
  <si>
    <t>2024-211-000604-1</t>
  </si>
  <si>
    <t>2024-05-30 20:42:16</t>
  </si>
  <si>
    <t>ALCALDIA MUNICIPAL LA PINTADA   --</t>
  </si>
  <si>
    <t>Contratación con el Cuerpo de Bomberos Voluntarios del municipio de La Pintada- Antioquia, para la prestación del servicio público esencial.</t>
  </si>
  <si>
    <t>2024-211-000603-1</t>
  </si>
  <si>
    <t>2024-05-30 20:27:02</t>
  </si>
  <si>
    <t>ALCALDIA MUNICIPAL DE HISPANIA   --</t>
  </si>
  <si>
    <t>Contratación con el Cuerpo de Bomberos Voluntarios del municipio de Hispania- Antioquia, para la prestación del servicio público esencial.</t>
  </si>
  <si>
    <t>2024-211-000602-1</t>
  </si>
  <si>
    <t>2024-05-30 20:16:22</t>
  </si>
  <si>
    <t>ALCALDIA MUNICIAPL DE HELICONIA   --</t>
  </si>
  <si>
    <t>Contratación con el Cuerpo de Bomberos Voluntarios del municipio de Heliconia- Antioquia, para la prestación del servicio público esencial.</t>
  </si>
  <si>
    <t>2024-211-000601-1</t>
  </si>
  <si>
    <t>2024-05-30 16:31:30</t>
  </si>
  <si>
    <t>alcaldia de granada antioquia  --</t>
  </si>
  <si>
    <t>Contratación con el Cuerpo de Bomberos Voluntarios del municipio de Granada- Antioquia, para la prestación del servicio público esencial.</t>
  </si>
  <si>
    <t>2024-211-000600-1</t>
  </si>
  <si>
    <t>2024-05-30 16:26:50</t>
  </si>
  <si>
    <t>ALCALDIA MUNICIPAL DE FROTINO   --</t>
  </si>
  <si>
    <t>Contratación con el Cuerpo de Bomberos Voluntarios del municipio de Frontino- Antioquia, para la prestación del servicio público esencial.</t>
  </si>
  <si>
    <t>2024-211-000599-1</t>
  </si>
  <si>
    <t>2024-05-30 16:18:48</t>
  </si>
  <si>
    <t>ALCALDIA MUNICIAPL DE FREDONIA   --</t>
  </si>
  <si>
    <t>Contratación con el Cuerpo de Bomberos Voluntarios del municipio de Fredonia- Antioquia, para la prestación del servicio público esencial.</t>
  </si>
  <si>
    <t>2024-211-000598-1</t>
  </si>
  <si>
    <t>2024-05-30 16:12:27</t>
  </si>
  <si>
    <t>ALCALDIA MUNICIAPAL DE ENTRE RIOS   --</t>
  </si>
  <si>
    <t>Contratación con el Cuerpo de Bomberos Voluntarios del municipio de Entrerríos- Antioquia, para la prestación del servicio público esencial.</t>
  </si>
  <si>
    <t>2024-114-000674-2</t>
  </si>
  <si>
    <t>2024-05-30 16:04:27</t>
  </si>
  <si>
    <t>ALCLADÍA OIBA - SANTANDER   --</t>
  </si>
  <si>
    <t>RESPUESTA A SOLICITUD RAD. DNBC No. 2024-211-000403-1</t>
  </si>
  <si>
    <t>2024-214-000596-1</t>
  </si>
  <si>
    <t>2024-05-30 16:00:52</t>
  </si>
  <si>
    <t>CUERPO DE BOMBEROS VOLUNTARIOS DE DON MATIAS  ---</t>
  </si>
  <si>
    <t>Solicitud Aval Instructor Bomberos Donmatias.</t>
  </si>
  <si>
    <t>2024-211-000595-1</t>
  </si>
  <si>
    <t>2024-05-30 15:54:33</t>
  </si>
  <si>
    <t>ALCALDIA MUNICIPAL EL RETIRO   --</t>
  </si>
  <si>
    <t>Contratación con el Cuerpo de Bomberos Voluntarios del municipio de El Retiro- Antioquia, para la prestación del servicio público esencial.</t>
  </si>
  <si>
    <t>2024-114-000673-2</t>
  </si>
  <si>
    <t>2024-05-30 15:46:24</t>
  </si>
  <si>
    <t>ASOCIACIÓN DE MUNICIPIOS DE SABANA CENTRO  --</t>
  </si>
  <si>
    <t>Solicitud Cofinanciación EAT Asociación de Municipios de Sabana Centro -ASOCENTRO - Cundinamarca</t>
  </si>
  <si>
    <t>2024-114-000672-2</t>
  </si>
  <si>
    <t>2024-05-30 15:41:38</t>
  </si>
  <si>
    <t>DEPARTAMENTO DE EDUCACIóN CBV TULUá  sin información</t>
  </si>
  <si>
    <t>Solicitud de Certificado Firmado por cambio de numero de cedula</t>
  </si>
  <si>
    <t>2024-114-000671-2</t>
  </si>
  <si>
    <t>2024-05-30 15:23:14</t>
  </si>
  <si>
    <t>avales de instructores</t>
  </si>
  <si>
    <t>2024-114-000670-2</t>
  </si>
  <si>
    <t>2024-05-30 15:20:30</t>
  </si>
  <si>
    <t>diana  carolina salamanca fonseca</t>
  </si>
  <si>
    <t>Consulta entidades avaladas para Formación Brigadas contra incendio Resolución 0256</t>
  </si>
  <si>
    <t>2024-114-001707-5</t>
  </si>
  <si>
    <t>2024-05-30 14:54:39</t>
  </si>
  <si>
    <t>CARLOS JOSE PELAEZ  BAUTE</t>
  </si>
  <si>
    <t>PETICION</t>
  </si>
  <si>
    <t>2024-114-000669-2</t>
  </si>
  <si>
    <t>2024-05-30 14:49:33</t>
  </si>
  <si>
    <t>ALCALDÍA DE PENSILVANIA - CALDAS  --</t>
  </si>
  <si>
    <t>Respuesta a solicitud con Radicado No. 2024-211-000403-1.</t>
  </si>
  <si>
    <t>2024-114-000668-2</t>
  </si>
  <si>
    <t>2024-05-30 13:45:50</t>
  </si>
  <si>
    <t>ALCALDÍA DE AGUA DE DIOS  --</t>
  </si>
  <si>
    <t>RESPUESTA RADICADO DNBC #2024-211-000403-1</t>
  </si>
  <si>
    <t>Cargar imagen principal - Activo</t>
  </si>
  <si>
    <t>2024-114-000667-2</t>
  </si>
  <si>
    <t>2024-05-30 13:40:12</t>
  </si>
  <si>
    <t>CUERPO DE BOMBEROS VOLUNTARIOS DE MIRANDA  WILLIAM ANDRES</t>
  </si>
  <si>
    <t>REGISTRO #523-2023</t>
  </si>
  <si>
    <t>certificados</t>
  </si>
  <si>
    <t>2024-114-000666-2</t>
  </si>
  <si>
    <t>2024-05-30 13:29:01</t>
  </si>
  <si>
    <t>CUERPO DE BOMBEROS VOLUNTARIOS DE VILLAVICENCIO  WILLIAM ALVAREZ</t>
  </si>
  <si>
    <t>REGISTRO #116-2024</t>
  </si>
  <si>
    <t>2024-114-000665-2</t>
  </si>
  <si>
    <t>2024-05-30 12:20:12</t>
  </si>
  <si>
    <t>ANDREA  CAROLINA  PARADA  GARCIA</t>
  </si>
  <si>
    <t>CTA DE COBRO #1 ANDREA PARADA</t>
  </si>
  <si>
    <t>2024-114-000664-2</t>
  </si>
  <si>
    <t>2024-05-30 12:16:13</t>
  </si>
  <si>
    <t>BENEMERITO CUERPO DE BOMBEROS VOLUNTARIOS TULUA - VALLE  LOZANO</t>
  </si>
  <si>
    <t>RE#166-2024  RE#107-2024</t>
  </si>
  <si>
    <t>2024-114-000663-2</t>
  </si>
  <si>
    <t>2024-05-30 12:08:02</t>
  </si>
  <si>
    <t>REGISTRO#131-2024</t>
  </si>
  <si>
    <t>2024-114-000662-2</t>
  </si>
  <si>
    <t>2024-05-30 11:50:57</t>
  </si>
  <si>
    <t>CUERPO DE BOMBEROS VOLUNTARIOS DE LETICIA  --</t>
  </si>
  <si>
    <t>Solicitud Reunión</t>
  </si>
  <si>
    <t>2024-214-000594-1</t>
  </si>
  <si>
    <t>2024-05-30 11:50:45</t>
  </si>
  <si>
    <t>CUERPO DE BOMBEROS VOLUNTARIOS FLORIDABLANCA  FORMACIóN INTERNA</t>
  </si>
  <si>
    <t>Solicitud de Aval para curso CPI-USAID</t>
  </si>
  <si>
    <t>2024-114-001703-5</t>
  </si>
  <si>
    <t>2024-05-30 11:28:27</t>
  </si>
  <si>
    <t>MINISTERIO DE TECNOLOGíAS DE LA INFORMACIóN Y LAS COMUNICACIONES  -- --</t>
  </si>
  <si>
    <t>Revisión Cumplimiento Ley de Transparencia y Derecho de Acceso a la Información Pública (Ley 1712 de 2014)</t>
  </si>
  <si>
    <t>2024-211-000593-1</t>
  </si>
  <si>
    <t>2024-05-30 11:01:10</t>
  </si>
  <si>
    <t>ALCALDIA MUNICIPAL CARMEN DE VIBORAL   --</t>
  </si>
  <si>
    <t>Contratación con el Cuerpo de Bomberos Voluntarios del municipio de El Carmen de Viboral- Antioquia, para la prestación del servicio público esencial....</t>
  </si>
  <si>
    <t>2024-211-000592-1</t>
  </si>
  <si>
    <t>2024-05-30 10:45:16</t>
  </si>
  <si>
    <t>ALCALDIA DE EL BAGRE  --</t>
  </si>
  <si>
    <t>Contratación con el Cuerpo de Bomberos Voluntarios del municipio de El Bagre- Antioquia, para la prestación del servicio público esencial.</t>
  </si>
  <si>
    <t>2024-114-000661-2</t>
  </si>
  <si>
    <t>2024-05-30 10:41:47</t>
  </si>
  <si>
    <t>ALCALDIA MUNICIPAL DE SALENTO  QUINDIO</t>
  </si>
  <si>
    <t>Respuesta Compra de Pólizas de Vehículos de los Cuerpos de Bomberos Voluntarios para Asegurar la Prestación del Servicio Publico – PQR asociado No. 20...</t>
  </si>
  <si>
    <t>2024-114-000660-2</t>
  </si>
  <si>
    <t>2024-05-30 10:21:17</t>
  </si>
  <si>
    <t>ALCLADÍA DE GUARANDA - SUCRE   --</t>
  </si>
  <si>
    <t>RESPUESTA CIRCULAR DENTRO DEL NUMERO DE RADICADO No 2024-211-000403-1</t>
  </si>
  <si>
    <t>2024-114-000659-2</t>
  </si>
  <si>
    <t>2024-05-30 10:05:14</t>
  </si>
  <si>
    <t>CLARA -- VIDAL --</t>
  </si>
  <si>
    <t>REVISION HOJA DE VIDA Y RANGO DE HECTOR FABIO VIDAL</t>
  </si>
  <si>
    <t>2024-114-000658-2</t>
  </si>
  <si>
    <t>2024-05-30 10:00:09</t>
  </si>
  <si>
    <t>MIN INTERIOR   --</t>
  </si>
  <si>
    <t>Traslado por competencia consulta Régimen laboral y disciplinario  bomberos</t>
  </si>
  <si>
    <t>2024-114-000657-2</t>
  </si>
  <si>
    <t>2024-05-30 09:55:00</t>
  </si>
  <si>
    <t>ALCALDÍA ALGARROBO - MAGDALENA   --</t>
  </si>
  <si>
    <t>PRESENTACION DE PROYECTO ESTACION DE BOMBEROS CLASE 6 EN EL MUNICIPIO DE ALGARROBO - MAGDALENA.</t>
  </si>
  <si>
    <t>2024-114-000656-2</t>
  </si>
  <si>
    <t>2024-05-30 09:46:17</t>
  </si>
  <si>
    <t>JOSE SILVIO -- --</t>
  </si>
  <si>
    <t>Solicitud</t>
  </si>
  <si>
    <t>2024-114-001697-5</t>
  </si>
  <si>
    <t>2024-05-29 16:25:27</t>
  </si>
  <si>
    <t>ISELE -- TOSCANA --</t>
  </si>
  <si>
    <t>Personal</t>
  </si>
  <si>
    <t>2024-211-000591-1</t>
  </si>
  <si>
    <t>2024-05-29 16:13:58</t>
  </si>
  <si>
    <t>ALCALDIA MUNICIPAL EBEJICO   --</t>
  </si>
  <si>
    <t>Contratación con el Cuerpo de Bomberos Voluntarios del municipio de Ebéjico- Antioquia, para la prestación del servicio público esencial.</t>
  </si>
  <si>
    <t>2024-211-000589-1</t>
  </si>
  <si>
    <t>2024-05-29 16:03:00</t>
  </si>
  <si>
    <t>ALCALDIA MUNICIPAL DADEIBA   --</t>
  </si>
  <si>
    <t>Contratación con el Cuerpo de Bomberos Voluntarios del municipio de Dabeiba -  Antioquia, para la prestación del servicio público esencial.</t>
  </si>
  <si>
    <t>2024-114-000655-2</t>
  </si>
  <si>
    <t>2024-05-29 15:51:51</t>
  </si>
  <si>
    <t>ALCALDÍA MUNICIPAL DE URUMITA - LA GUAJIRA  -- --</t>
  </si>
  <si>
    <t>Fwd: PROYECTO ESTACIÓN DE BOMBEROS CLASE 6 DEL MUNICIPIO DE URUMITA, LA GUAJIRA</t>
  </si>
  <si>
    <t>2024-211-000587-1</t>
  </si>
  <si>
    <t>2024-05-29 15:31:45</t>
  </si>
  <si>
    <t>ALCALDIA MUNICIPAL CAUCAIA   --</t>
  </si>
  <si>
    <t>Contratación con el Cuerpo de Bomberos Voluntarios del municipio de Caucasia- Antioquia, para la prestación del servicio público esencial.</t>
  </si>
  <si>
    <t>2024-114-000654-2</t>
  </si>
  <si>
    <t>2024-05-29 15:22:15</t>
  </si>
  <si>
    <t>TRASLADO ID: 339030 DIRECCIÓN NACIONAL DE BOMBEROS</t>
  </si>
  <si>
    <t>2024-114-000653-2</t>
  </si>
  <si>
    <t>2024-05-29 15:13:56</t>
  </si>
  <si>
    <t>ALCALDIA TRINIDAD  --</t>
  </si>
  <si>
    <t>Fwd: ‘’ CONSTRUCCIÓN DE LA ESTACIÓN CUERPO DE BOMBEROS DEL MUNICIPIO DE TRINIDAD DEPARTAMENTO DE CASANARE''</t>
  </si>
  <si>
    <t>2024-114-000652-2</t>
  </si>
  <si>
    <t>2024-05-29 14:33:29</t>
  </si>
  <si>
    <t>CUERPO DE BOMBEROS VOLUNTARIOS DE AGUAZUL  --</t>
  </si>
  <si>
    <t>REGISTRO#402-2023</t>
  </si>
  <si>
    <t>2024-214-000586-1</t>
  </si>
  <si>
    <t>2024-05-29 14:31:07</t>
  </si>
  <si>
    <t>CUERPO DE BOMBEROS VOLUNTARIOS DE VILLANUEVA - BOLIVAR  sin información</t>
  </si>
  <si>
    <t>Fwd: COMPLETAR REQUISITOS DNBC 20231140261612</t>
  </si>
  <si>
    <t>2024-114-000651-2</t>
  </si>
  <si>
    <t>2024-05-29 14:06:21</t>
  </si>
  <si>
    <t>OSCAR MAURICIO -- --</t>
  </si>
  <si>
    <t>SOLICITUD ACOPAÑAMIENTO</t>
  </si>
  <si>
    <t>2024-114-000650-2</t>
  </si>
  <si>
    <t>2024-05-29 13:55:18</t>
  </si>
  <si>
    <t>kelly  patricia mojica  polo</t>
  </si>
  <si>
    <t>CTA DE COBRO #1 KELLY MOJICA POLO</t>
  </si>
  <si>
    <t>2024-114-000649-2</t>
  </si>
  <si>
    <t>2024-05-29 11:59:38</t>
  </si>
  <si>
    <t>CUERPO DE BOMBEROS VOLUNTARIOS DE MOSQUERA  sin información sst.bomberosmosquera@gmail.com</t>
  </si>
  <si>
    <t>6TO. CONGRESO INTERNACIONAL DE EMERGENCIAS CON MATERIALES PELIGROSOS - COLOMBIA</t>
  </si>
  <si>
    <t>2024-114-000648-2</t>
  </si>
  <si>
    <t>2024-05-29 11:51:11</t>
  </si>
  <si>
    <t>SECRETARIA DE GOBIERNO Y DIRECCION DE LA PRIMAVERA  -- --</t>
  </si>
  <si>
    <t>Respuesta a oficio del 27 de mayo de 2024</t>
  </si>
  <si>
    <t>2024-114-000647-2</t>
  </si>
  <si>
    <t>2024-05-29 11:48:52</t>
  </si>
  <si>
    <t>Cuerpo de Bomberos Voluntarios Arauquita.  --</t>
  </si>
  <si>
    <t>SEGUNDA REITERACIÓN ENVÍO DE AJUSTES PLAN DE INVERSIÓN</t>
  </si>
  <si>
    <t>2024-114-000646-2</t>
  </si>
  <si>
    <t>2024-05-29 11:46:36</t>
  </si>
  <si>
    <t>CUERPO DE BOMBEROS VOLUNTARIOS DE VILLA DEL ROSARIO  sin información</t>
  </si>
  <si>
    <t>Solicitud de concepto sobre expedición de dignatarios</t>
  </si>
  <si>
    <t>2024-114-001696-5</t>
  </si>
  <si>
    <t>2024-05-29 11:43:43</t>
  </si>
  <si>
    <t>KAREN   MARTIN CASTRO</t>
  </si>
  <si>
    <t>PETICIÓN PARTICULAR</t>
  </si>
  <si>
    <t>2024-114-001695-5</t>
  </si>
  <si>
    <t>2024-05-29 11:41:53</t>
  </si>
  <si>
    <t>2024-114-001694-5</t>
  </si>
  <si>
    <t>2024-05-29 11:39:23</t>
  </si>
  <si>
    <t>2024-114-000645-2</t>
  </si>
  <si>
    <t>2024-05-29 11:26:36</t>
  </si>
  <si>
    <t>ALCALDIA MUNICIPAL  SAN AGUSTIN HUILA</t>
  </si>
  <si>
    <t>ADQUISICIÓN UNIDAD DE INTERVENCIÓN RÁPIDA PARA EL FORTALECIMIENTO DE LA CAPACIDAD DE RESPUESTA DE LA ACTIVIDAD BOMBERIL EN EL MUNICIPIO.</t>
  </si>
  <si>
    <t>2024-211-000585-1</t>
  </si>
  <si>
    <t>2024-05-29 11:23:12</t>
  </si>
  <si>
    <t>CUERPO DE BOMBEROS VOLUNTARIOS DE SIBATE  sin información bomberossibate@yahoo.es</t>
  </si>
  <si>
    <t>OFICIO SOLICITUD INFORMACIONES VARIAS Y ACTA 01 DE 2023</t>
  </si>
  <si>
    <t>2024-214-000584-1</t>
  </si>
  <si>
    <t>2024-05-29 10:55:11</t>
  </si>
  <si>
    <t>CUERPO DE BOMBEROS VOLUNTARIOS DE DIBULLA  sin información</t>
  </si>
  <si>
    <t>CERTIFICADO COMANDANTE SARAY y otros 5 documentos.pdf</t>
  </si>
  <si>
    <t>2024-214-000583-1</t>
  </si>
  <si>
    <t>2024-05-29 10:52:32</t>
  </si>
  <si>
    <t>CUERPO DE BOMBEROS VOLUNTARIOS DE SOGAMOSO  MAURICIO RUIZ comando.bomberossog@gmail.com</t>
  </si>
  <si>
    <t>SOLICITUD AVAL PARA INSTRUCTOR</t>
  </si>
  <si>
    <t>2024-114-000644-2</t>
  </si>
  <si>
    <t>2024-05-29 10:45:00</t>
  </si>
  <si>
    <t>CUERPO DE BOMBEROS VOLUNTARIOS DE TURBACO - BOLÍVAR  sin información</t>
  </si>
  <si>
    <t>Solicitud Taller Virtual SCI</t>
  </si>
  <si>
    <t>2024-114-000643-2</t>
  </si>
  <si>
    <t>2024-05-29 10:41:30</t>
  </si>
  <si>
    <t>ALCALDIA MUNICIPAL DE UBATÉ   --</t>
  </si>
  <si>
    <t>REQUERIMIENTO DE NECESIDADES</t>
  </si>
  <si>
    <t>estudios previos</t>
  </si>
  <si>
    <t>2024-114-000642-2</t>
  </si>
  <si>
    <t>2024-05-29 10:39:05</t>
  </si>
  <si>
    <t>CUERPO DE BOMBEROS VOLUNTARIOS ANOLAIMA  sin información</t>
  </si>
  <si>
    <t>solicitud inscripción Curso introductorio en línea  Sistema Comando de Incidentes  (plataforma DNBC) registro 172-2024</t>
  </si>
  <si>
    <t>2024-114-000641-2</t>
  </si>
  <si>
    <t>2024-05-29 10:33:10</t>
  </si>
  <si>
    <t>solicitud inscripción Curso introductorio en línea  Sistema Comando de Incidentes  (plataforma DNBC) registro 170-2024</t>
  </si>
  <si>
    <t>plan curricular</t>
  </si>
  <si>
    <t>2024-214-000582-1</t>
  </si>
  <si>
    <t>2024-05-29 10:30:48</t>
  </si>
  <si>
    <t>CUERPO DE BOMBEROS VOLUNTARIOS DE VILLAMARIA  CALDAS</t>
  </si>
  <si>
    <t>Solicitud Cancelación de Registro de Cursos</t>
  </si>
  <si>
    <t>2024-114-000640-2</t>
  </si>
  <si>
    <t>2024-05-29 10:20:12</t>
  </si>
  <si>
    <t>CUERPO DE BOMBEROS VOLUNTARIOS DE BELLO  sin información</t>
  </si>
  <si>
    <t>solicitud de verificación y certificación los documentos del curso de formación para bomberos</t>
  </si>
  <si>
    <t>2024-114-000639-2</t>
  </si>
  <si>
    <t>2024-05-29 10:00:59</t>
  </si>
  <si>
    <t>CUERPO DE BOMBEROS VOLUNTARIOS DE RESTREPO - META  NINNY BOBADILLA</t>
  </si>
  <si>
    <t>Solicitud de asignación de usuarios para  el módulo Curso introductorio en Línea</t>
  </si>
  <si>
    <t>2024-211-000581-1</t>
  </si>
  <si>
    <t>2024-05-29 09:30:43</t>
  </si>
  <si>
    <t>VEEDURIA CIUDADANA VIGIAS DEL CAFE  LUIS REYES</t>
  </si>
  <si>
    <t>CAC: Solicita aclaración sobre información difundida sobre  inspecciones de seguridad y el cobro por parte de los Cuerpos de Bomberos.</t>
  </si>
  <si>
    <t>2024-114-000638-2</t>
  </si>
  <si>
    <t>2024-05-29 08:54:17</t>
  </si>
  <si>
    <t>CRISTHIAN FERNANDO LOPEZ SANABRIA</t>
  </si>
  <si>
    <t>CUENTA DE COBRO No 01 CRISTHIAN FERNANDO LOPEZ</t>
  </si>
  <si>
    <t>2024-211-000580-1</t>
  </si>
  <si>
    <t>2024-05-28 16:57:33</t>
  </si>
  <si>
    <t>ALCALDIA DE CAREPA  -- --</t>
  </si>
  <si>
    <t>Contratación con el Cuerpo de Bomberos Voluntarios del municipio de Carepa- Antioquia, para la prestación del servicio público esencial.</t>
  </si>
  <si>
    <t>2024-214-000579-1</t>
  </si>
  <si>
    <t>2024-05-28 16:55:05</t>
  </si>
  <si>
    <t>CUERPO DE BOMBEROS VOLUNTARIOS DE CALOTO - CAUCA  sin información bomberosvoluntarioscaloto@gmail.com</t>
  </si>
  <si>
    <t>SOLICITUD DE AVAL</t>
  </si>
  <si>
    <t>2024-211-000577-1</t>
  </si>
  <si>
    <t>2024-05-28 16:46:33</t>
  </si>
  <si>
    <t>ALCALDIA MUNICIPAL CARAMANTA  --</t>
  </si>
  <si>
    <t>Contratación con el Cuerpo de Bomberos Voluntarios del municipio de Caramanta- Antioquia, para la prestación del servicio público esencial.</t>
  </si>
  <si>
    <t>2024-211-000576-1</t>
  </si>
  <si>
    <t>2024-05-28 16:17:42</t>
  </si>
  <si>
    <t>ALCALDIA MUNICIPAL DE CARACOLI  --</t>
  </si>
  <si>
    <t>Contratación con el Cuerpo de Bomberos Voluntarios del municipio de Caracolí- Antioquia, para la prestación del servicio público esencial.</t>
  </si>
  <si>
    <t>2024-211-000575-1</t>
  </si>
  <si>
    <t>2024-05-28 16:08:28</t>
  </si>
  <si>
    <t>ALCALDIA MUNICIPAL DE CAICEDO  --</t>
  </si>
  <si>
    <t>Contratación con el Cuerpo de Bomberos Voluntarios del municipio de Caicedo- Antioquia, para la prestación del servicio público esencial.</t>
  </si>
  <si>
    <t>2024-114-000637-2</t>
  </si>
  <si>
    <t>2024-05-28 16:05:30</t>
  </si>
  <si>
    <t>Solicitud Escuela Villaviecncio - hojas de vida Instructores - bombero 1 y bombero 2</t>
  </si>
  <si>
    <t>solicitud formal para aval de instructor</t>
  </si>
  <si>
    <t>2024-114-000636-2</t>
  </si>
  <si>
    <t>2024-05-28 16:03:09</t>
  </si>
  <si>
    <t>ESCUELA SURCOLOMBIANA DE BOMBEROS - PITALITO  sin información</t>
  </si>
  <si>
    <t>Envio de soportes documentales</t>
  </si>
  <si>
    <t>2024-114-000635-2</t>
  </si>
  <si>
    <t>2024-05-28 16:01:42</t>
  </si>
  <si>
    <t>MANIFESTACION DE INTERES PARA POSTULACION DEL MIUNICIPIO DE ARJONA BOLIVAR PARA LA REALIZACION DE UN PROYECTO DE INFRAESTRUCTURA (CONSTRUCCION DE ESTA...</t>
  </si>
  <si>
    <t>2024-114-000634-2</t>
  </si>
  <si>
    <t>2024-05-28 15:50:45</t>
  </si>
  <si>
    <t>Fwd: PROYECTO ESTACIÓN DE BOMBEROS DEL MUNICIPIO DE FORTUL ARAUCA</t>
  </si>
  <si>
    <t>2024-211-000573-1</t>
  </si>
  <si>
    <t>2024-05-28 15:51:47</t>
  </si>
  <si>
    <t>ALCALDIA MUNICIPAL BETULIA   --</t>
  </si>
  <si>
    <t>Contratación con el Cuerpo de Bomberos Voluntarios del municipio de Betulia- Antioquia, para la prestación del servicio público esencial.</t>
  </si>
  <si>
    <t>2024-114-000633-2</t>
  </si>
  <si>
    <t>2024-05-28 15:45:34</t>
  </si>
  <si>
    <t>Fwd: Radicación del Proyecto Estación Bomberos del Municipio de Arauquita-Depto de Arauca.</t>
  </si>
  <si>
    <t>2024-114-000632-2</t>
  </si>
  <si>
    <t>2024-05-28 15:38:48</t>
  </si>
  <si>
    <t>DEPARTAMENTO NACIONAL DE PLANEACIÓN  sin información</t>
  </si>
  <si>
    <t>RV: ¡URGENTE! Circular - Misión especial para la transformación territorial y la consolidación de la paz en el departamento del Cauca</t>
  </si>
  <si>
    <t>2024-214-000572-1</t>
  </si>
  <si>
    <t>2024-05-28 15:37:23</t>
  </si>
  <si>
    <t>CUERPO DE BOMBEROS VOLUNTARIOS SOLEDAD ATLANTICO  -- --</t>
  </si>
  <si>
    <t>SOLICITUD DE ACUALIZACION AVALES PARA INSTRUCTORES</t>
  </si>
  <si>
    <t>2024-211-000571-1</t>
  </si>
  <si>
    <t>2024-05-28 15:32:37</t>
  </si>
  <si>
    <t>ALCALDIA MUNICIAPAL ARMENIA ANTIOQUIA   --</t>
  </si>
  <si>
    <t>Contratación con el Cuerpo de Bomberos Voluntarios del municipio de Armenia- Antioquia, para la prestación del servicio público esencial.   Contrataci...</t>
  </si>
  <si>
    <t>2024-211-000570-1</t>
  </si>
  <si>
    <t>2024-05-28 15:29:47</t>
  </si>
  <si>
    <t>Solicitud de información de contratación entre alcaldía y bomberos</t>
  </si>
  <si>
    <t>2024-211-000569-1</t>
  </si>
  <si>
    <t>2024-05-28 15:24:55</t>
  </si>
  <si>
    <t>ALCALDÍA MUNICIPAL ARGELIA ANTIOQUIA  sin información</t>
  </si>
  <si>
    <t>Contratación con el Cuerpo de Bomberos Voluntarios del municipio de Argelia- Antioquia, para la prestación del servicio público esencial.</t>
  </si>
  <si>
    <t>2024-214-000568-1</t>
  </si>
  <si>
    <t>2024-05-28 15:23:00</t>
  </si>
  <si>
    <t>CUERPO DE BOMBEROS VOLUNTARIOS DE BELEN DE LOS ANDAQUIES  sin información bombelenoficial@hotmail.com</t>
  </si>
  <si>
    <t>solicitud aval para instructor</t>
  </si>
  <si>
    <t>2024-211-000567-1</t>
  </si>
  <si>
    <t>2024-05-28 15:17:34</t>
  </si>
  <si>
    <t>ALCALDIA MUNICIAPAL ARBOLETES   --</t>
  </si>
  <si>
    <t>Contratación con el Cuerpo de Bomberos Voluntarios del municipio de Arboletes- Antioquia, para la prestación del servicio público esencial.</t>
  </si>
  <si>
    <t>2024-114-000631-2</t>
  </si>
  <si>
    <t>2024-05-28 14:38:14</t>
  </si>
  <si>
    <t>ALCALDIA  sin información MARMATO</t>
  </si>
  <si>
    <t>Solicitud de equipamiento, infraestructura y dotación para cuerpo de bomberos del municipio de Marmato, Caldas</t>
  </si>
  <si>
    <t>2024-114-001690-5</t>
  </si>
  <si>
    <t>2024-05-28 14:34:58</t>
  </si>
  <si>
    <t>Eliana María  Grandas  Taveras</t>
  </si>
  <si>
    <t>Queja por Omisión a la prestación del servicio por parte del Cuerpo de Bomberos Voluntarios de Barbosa, Santander.</t>
  </si>
  <si>
    <t>2024-114-000630-2</t>
  </si>
  <si>
    <t>2024-05-28 14:27:50</t>
  </si>
  <si>
    <t>ALCALDÍA CHIPAQUE   --</t>
  </si>
  <si>
    <t>CONVENIO BOMBEROS VOLUNTARIOS CHIPAQUE</t>
  </si>
  <si>
    <t>2024-114-000629-2</t>
  </si>
  <si>
    <t>2024-05-28 14:23:59</t>
  </si>
  <si>
    <t>TRASLADO ID: 338977 DIRECCIÓN NACIONAL DE BOMBEROS</t>
  </si>
  <si>
    <t>2024-114-001689-5</t>
  </si>
  <si>
    <t>2024-05-28 14:15:05</t>
  </si>
  <si>
    <t>PAULO  SERNA</t>
  </si>
  <si>
    <t>QUEJA DNBC</t>
  </si>
  <si>
    <t>2024-211-000565-1</t>
  </si>
  <si>
    <t>2024-05-28 13:49:31</t>
  </si>
  <si>
    <t>CUERPO DE BOMBEROS VOLUNTARIOS DE SABANAGRANDE  ---</t>
  </si>
  <si>
    <t>Solicitud de asesoría jurídica y acompañamiento convenio 2024 Sabanagrande</t>
  </si>
  <si>
    <t>2024-114-000628-2</t>
  </si>
  <si>
    <t>2024-05-28 13:45:18</t>
  </si>
  <si>
    <t>PREVISORA SEGUROS  --</t>
  </si>
  <si>
    <t>PROCESO DE ABANDONO, RECL. PSD 734901770 CASO 80909, PLACA ODU987</t>
  </si>
  <si>
    <t>2024-114-000627-2</t>
  </si>
  <si>
    <t>2024-05-28 12:26:04</t>
  </si>
  <si>
    <t>CUERPO DE BOMBEROS VOLUNTARIOS DE LOS SANTOS  JAIME DIAZ CAMARGO</t>
  </si>
  <si>
    <t>#REGISTRO 085-2024 #REGISTRO 051-2024 #REGISTRO 189-2024 #REGISTRO 190-2024 #REGISTRO 089-2024 #REGISTRO 141-2024</t>
  </si>
  <si>
    <t>2024-214-000564-1</t>
  </si>
  <si>
    <t>2024-05-28 12:23:27</t>
  </si>
  <si>
    <t>CUERPO DE BOMBEROS VOLUNTARIOS DE MONTELIBANO  ARTURO HERRERA</t>
  </si>
  <si>
    <t>Solicitud Registro para Cursos- Bomberos Montelíbano</t>
  </si>
  <si>
    <t>2024-211-000563-1</t>
  </si>
  <si>
    <t>2024-05-28 12:08:29</t>
  </si>
  <si>
    <t>JASSIR ESCORCIA -- --</t>
  </si>
  <si>
    <t>Derecho De Petición.</t>
  </si>
  <si>
    <t>2024-114-000626-2</t>
  </si>
  <si>
    <t>2024-05-28 11:57:40</t>
  </si>
  <si>
    <t>CUERPO DE BOMBEROS VOLUNTARIOS DE ANDES - ANTIOQUIA  -- --</t>
  </si>
  <si>
    <t>#REGISTRO 038-2024</t>
  </si>
  <si>
    <t>2024-114-000625-2</t>
  </si>
  <si>
    <t>2024-05-28 11:47:33</t>
  </si>
  <si>
    <t>HERNANDO -- WALTEROS</t>
  </si>
  <si>
    <t>SOLICITUD INFORMACION PREVIA A CELEBRACION CONTRATO CON MUNICIPIO</t>
  </si>
  <si>
    <t>2024-114-000624-2</t>
  </si>
  <si>
    <t>2024-05-28 11:45:28</t>
  </si>
  <si>
    <t>ALCALDIA SANTA ANA   --</t>
  </si>
  <si>
    <t>PROYECTO ESTACIÓN DE BOMBEROS PARA EL MUNICIPIO DE SANTA ANA - MAGDALENA</t>
  </si>
  <si>
    <t>2024-114-001687-5</t>
  </si>
  <si>
    <t>2024-05-28 11:44:07</t>
  </si>
  <si>
    <t>SMTP -- -- --</t>
  </si>
  <si>
    <t>Cumplimiento Depósito Legal</t>
  </si>
  <si>
    <t>2024-211-000561-1</t>
  </si>
  <si>
    <t>2024-05-28 11:42:17</t>
  </si>
  <si>
    <t>ALCALDIA MUNICIAPAL ANZA   --</t>
  </si>
  <si>
    <t>Contratación con el Cuerpo de Bomberos Voluntarios del municipio de Anzá- Antioquia, para la prestación del servicio público esencial.</t>
  </si>
  <si>
    <t>2024-114-000623-2</t>
  </si>
  <si>
    <t>2024-05-28 11:40:24</t>
  </si>
  <si>
    <t>ALCALDÍA MUNICIPAL DE MADRID  sin información</t>
  </si>
  <si>
    <t>Finalización: Proceso de radicación</t>
  </si>
  <si>
    <t>2024-114-001686-5</t>
  </si>
  <si>
    <t>2024-05-28 11:34:54</t>
  </si>
  <si>
    <t>ALCALDÍA BALBOA   --</t>
  </si>
  <si>
    <t>Respuesta peticion</t>
  </si>
  <si>
    <t>2024-313-000560-1</t>
  </si>
  <si>
    <t>2024-05-28 11:31:27</t>
  </si>
  <si>
    <t>soporte</t>
  </si>
  <si>
    <t>2024-114-001685-5</t>
  </si>
  <si>
    <t>2024-05-28 11:30:10</t>
  </si>
  <si>
    <t>CUERPO DE BOMBEROS VOLUNTARIO DE HELICONIA  ANTIOQUIA</t>
  </si>
  <si>
    <t>Derecho de petición</t>
  </si>
  <si>
    <t>2024-114-000622-2</t>
  </si>
  <si>
    <t>2024-05-28 11:27:05</t>
  </si>
  <si>
    <t>ALCALDÍA DE SUTATAUSA  --</t>
  </si>
  <si>
    <t>2024-211-000559-1</t>
  </si>
  <si>
    <t>2024-05-28 11:27:31</t>
  </si>
  <si>
    <t>ALCALDIA MUNICIPAL DE ANORI  -- --</t>
  </si>
  <si>
    <t>Contratación con el Cuerpo de Bomberos Voluntarios del municipio de Anori- Antioquia, para la prestación del servicio público esencial.</t>
  </si>
  <si>
    <t>2024-211-000558-1</t>
  </si>
  <si>
    <t>2024-05-28 11:21:43</t>
  </si>
  <si>
    <t>ALCALDIA MUNICIPAL DE ANGOSTURA  -- --</t>
  </si>
  <si>
    <t>Contratación con el Cuerpo de Bomberos Voluntarios del municipio de Angosturas- Antioquia, para la prestación del servicio público esencial.</t>
  </si>
  <si>
    <t>2024-211-000557-1</t>
  </si>
  <si>
    <t>2024-05-28 11:11:18</t>
  </si>
  <si>
    <t>ALCALDIA MUNICIPAL DE VELEZ  --</t>
  </si>
  <si>
    <t>INTERVENCIÓN MINISTERIO PUBLICO</t>
  </si>
  <si>
    <t>2024-114-001684-5</t>
  </si>
  <si>
    <t>2024-05-28 11:08:07</t>
  </si>
  <si>
    <t>CUERPO DE BOMBEROS VOLUNTARIOS DE TUTA  sin información</t>
  </si>
  <si>
    <t>denucia</t>
  </si>
  <si>
    <t>2024-211-000556-1</t>
  </si>
  <si>
    <t>2024-05-28 11:09:36</t>
  </si>
  <si>
    <t>ALCALDIA MUNICIPAL ANGEOPOLIS  --</t>
  </si>
  <si>
    <t>Contratación con el Cuerpo de Bomberos Voluntarios del municipio de Angelopolis- Antioquia, para la prestación del servicio público esencial.</t>
  </si>
  <si>
    <t>2024-211-000555-1</t>
  </si>
  <si>
    <t>2024-05-28 11:03:26</t>
  </si>
  <si>
    <t>OSCAR  PARRA</t>
  </si>
  <si>
    <t>Denuncia bomberos de mani Casanare</t>
  </si>
  <si>
    <t>2024-211-000554-1</t>
  </si>
  <si>
    <t>2024-05-28 10:58:26</t>
  </si>
  <si>
    <t>ALCALDIA MUNICIAPAL ALEJANDRIA   --</t>
  </si>
  <si>
    <t>Contratación con el Cuerpo de Bomberos Voluntarios del municipio de Alejandría- Antioquia, para la prestación del servicio público esencial.</t>
  </si>
  <si>
    <t>2024-211-000553-1</t>
  </si>
  <si>
    <t>2024-05-28 10:46:27</t>
  </si>
  <si>
    <t>ALCALDIA MUNICIPAL ABEJORRAL   --</t>
  </si>
  <si>
    <t>Contratación con el Cuerpo de Bomberos Voluntarios del municipio de Abejorral- Antioquia, para la prestación del servicio público esencial.</t>
  </si>
  <si>
    <t>2024-114-000621-2</t>
  </si>
  <si>
    <t>2024-05-28 10:32:34</t>
  </si>
  <si>
    <t>EDER  SEGURA  RAMOS</t>
  </si>
  <si>
    <t>CTA DE COBRO #1 EDER SEGURA RAMOS</t>
  </si>
  <si>
    <t>2024-214-000550-1</t>
  </si>
  <si>
    <t>2024-05-28 10:23:41</t>
  </si>
  <si>
    <t>Solicitud introductorio en linea Sistema Comando de Incidentes</t>
  </si>
  <si>
    <t>2024-211-000549-1</t>
  </si>
  <si>
    <t>2024-05-28 10:22:16</t>
  </si>
  <si>
    <t>ALCALDIA DE LETICIA  sin información</t>
  </si>
  <si>
    <t>Contratación con el Cuerpo de Bomberos Voluntarios del municipio de Leticia - Amazonas, para la prestación del servicio público esencial.</t>
  </si>
  <si>
    <t>2024-114-000620-2</t>
  </si>
  <si>
    <t>2024-05-28 10:13:47</t>
  </si>
  <si>
    <t>#REGISTRO 133-2023</t>
  </si>
  <si>
    <t>2024-114-000619-2</t>
  </si>
  <si>
    <t>2024-05-28 10:08:25</t>
  </si>
  <si>
    <t>CBV SAHAGÚN - CORDOBA   --</t>
  </si>
  <si>
    <t>Solicitud Ronovacion Aval Instructur</t>
  </si>
  <si>
    <t>2024-211-000548-1</t>
  </si>
  <si>
    <t>2024-05-28 10:08:36</t>
  </si>
  <si>
    <t>CUERPO DE BOMBEROS VOLUNTARIOS EL PEÑOL</t>
  </si>
  <si>
    <t>CAC:  Solicita información con respecto a la afiliación de los bomberos voluntarios a la ARL.</t>
  </si>
  <si>
    <t>2024-114-000618-2</t>
  </si>
  <si>
    <t>2024-05-28 10:02:26</t>
  </si>
  <si>
    <t>CUERPO DE BOMBEROS VOLUNTARIOS DE ROLDANILLO VALLE  sin información</t>
  </si>
  <si>
    <t>Solicitud para aval como Instructor</t>
  </si>
  <si>
    <t>2024-211-000547-1</t>
  </si>
  <si>
    <t>2024-05-28 09:45:16</t>
  </si>
  <si>
    <t>SE NOTIFICA ADMISION DE TUTELA DE 1ERA INSTANCIA RAD. 2024-00035</t>
  </si>
  <si>
    <t>2024-114-000617-2</t>
  </si>
  <si>
    <t>2024-05-28 09:23:50</t>
  </si>
  <si>
    <t>LUIS IVAN -- --</t>
  </si>
  <si>
    <t>Fwd: Validación certificado de bombero activo</t>
  </si>
  <si>
    <t>2024-114-000616-2</t>
  </si>
  <si>
    <t>2024-05-28 09:12:01</t>
  </si>
  <si>
    <t>ALCLADÍA DE ENTRERRÍOS  --</t>
  </si>
  <si>
    <t>solicitud de asesoría para el alcance de convenio y/o contratos con la sobretasa bomberil y suscripción con el cuerpo de bomberos del municipio de Ent...</t>
  </si>
  <si>
    <t>2024-114-000615-2</t>
  </si>
  <si>
    <t>2024-05-28 08:59:50</t>
  </si>
  <si>
    <t>JOSÉ MAURICIO -- --</t>
  </si>
  <si>
    <t>Solicitud de autorización y matricula modulo Curso Introductorio en línea del sistema Comando de Incidentes</t>
  </si>
  <si>
    <t>2024-114-000614-2</t>
  </si>
  <si>
    <t>2024-05-28 08:53:57</t>
  </si>
  <si>
    <t>DELEGACION DEPARTAMENTAL DE HUILA  sin información</t>
  </si>
  <si>
    <t>PLAN DE ACCION 2024 BOMBEROS HUILA</t>
  </si>
  <si>
    <t>2024-114-000613-2</t>
  </si>
  <si>
    <t>2024-05-28 08:49:47</t>
  </si>
  <si>
    <t>Respuesta Radicado No.2024-211-000403-1</t>
  </si>
  <si>
    <t>2024-211-000546-1</t>
  </si>
  <si>
    <t>2024-05-27 19:50:07</t>
  </si>
  <si>
    <t>ALCALDIA MUNICIPAL DE TAUSA  --</t>
  </si>
  <si>
    <t>SOLICITUD, ACOMPAÑAMIENTO Y ASESORIA CREACION CUERPO DE BOMBEROS DEL MUNICIPIO DE TAUSA</t>
  </si>
  <si>
    <t>2024-211-000545-1</t>
  </si>
  <si>
    <t>2024-05-27 19:28:34</t>
  </si>
  <si>
    <t>CUERPO DE BOMBEROS VOLUNTARIOS DE ARMENIA QUINDIO  JORGE URREA</t>
  </si>
  <si>
    <t>Solicitud información y/o concepto sobre doble militancia</t>
  </si>
  <si>
    <t>2024-211-000544-1</t>
  </si>
  <si>
    <t>2024-05-27 19:11:26</t>
  </si>
  <si>
    <t>jose   guzman</t>
  </si>
  <si>
    <t>Cobro indebido</t>
  </si>
  <si>
    <t>2024-114-000612-2</t>
  </si>
  <si>
    <t>2024-05-27 15:55:42</t>
  </si>
  <si>
    <t>ENEL COLOMBIA S.A. E.S.P.  sin información</t>
  </si>
  <si>
    <t>FACTURA 6841541-7</t>
  </si>
  <si>
    <t>2024-114-000611-2</t>
  </si>
  <si>
    <t>2024-05-27 15:50:57</t>
  </si>
  <si>
    <t>FACTURA 6841542-9</t>
  </si>
  <si>
    <t>2024-211-000542-1</t>
  </si>
  <si>
    <t>2024-05-27 15:44:29</t>
  </si>
  <si>
    <t>PAULA  CARDENAS  TORRES</t>
  </si>
  <si>
    <t>CONSULTA URGENTE</t>
  </si>
  <si>
    <t>2024-211-000541-1</t>
  </si>
  <si>
    <t>2024-05-27 15:25:23</t>
  </si>
  <si>
    <t>INFORMACIÓN JURIDICA</t>
  </si>
  <si>
    <t>2024-211-000540-1</t>
  </si>
  <si>
    <t>2024-05-27 15:16:37</t>
  </si>
  <si>
    <t>CUERPO DE BOMBEROS VOLUNTARIOS DE COGUA  --</t>
  </si>
  <si>
    <t>Constitución en renuencia Alcaldía Municipal de Cogua</t>
  </si>
  <si>
    <t>2024-114-000610-2</t>
  </si>
  <si>
    <t>2024-05-27 15:08:32</t>
  </si>
  <si>
    <t>Previsora - Radicado 2024-CE-0507068-0000-01</t>
  </si>
  <si>
    <t>2024-211-000539-1</t>
  </si>
  <si>
    <t>2024-05-27 15:07:30</t>
  </si>
  <si>
    <t>HUBERT DE JESUS TORRES BEDOYA</t>
  </si>
  <si>
    <t>Denuncia y Solicitud</t>
  </si>
  <si>
    <t>2024-114-000609-2</t>
  </si>
  <si>
    <t>2024-05-27 14:28:29</t>
  </si>
  <si>
    <t>CUERPO DE BOMBEROS VOLUNTARIOS DE LA VIRGINIA - RISARALDA  --- jhomep@gmail.com</t>
  </si>
  <si>
    <t>SOLICITUD DE APOYO JURIDICO PARA EL FUNCIONAMIENTO DEL CUERPO DE BOMBEROS</t>
  </si>
  <si>
    <t>2024-114-000608-2</t>
  </si>
  <si>
    <t>2024-05-27 14:22:33</t>
  </si>
  <si>
    <t>PLANEACION TARAZA ANTIOQUIA --</t>
  </si>
  <si>
    <t>PROYECTO ESTACIÓN DE BOMBEROS MUNICIPIO DE TARAZÁ, ANTIOQUIA.</t>
  </si>
  <si>
    <t>2024-114-000607-2</t>
  </si>
  <si>
    <t>2024-05-27 14:15:44</t>
  </si>
  <si>
    <t>2024-114-000606-2</t>
  </si>
  <si>
    <t>2024-05-27 14:13:39</t>
  </si>
  <si>
    <t>OFICIO CONSEJO DE OFICIALES</t>
  </si>
  <si>
    <t>2024-114-000605-2</t>
  </si>
  <si>
    <t>2024-05-27 14:01:00</t>
  </si>
  <si>
    <t>CUERPO DE BOMBEROS VOLUNTARIOS DE LA PRIMAVERA  sin información</t>
  </si>
  <si>
    <t>ACTA #10 - 2023 ( REGISTRO 373-2023 ) SE RECIBEN 16 CERTIFICADOS PENDIENTES POR FIRMAR  ACTA #11-2023 (REGISTRRO 372-2023) SE RECIBEN 15 CERTIFICADOS ...</t>
  </si>
  <si>
    <t>2024-214-000537-1</t>
  </si>
  <si>
    <t>2024-05-27 12:49:58</t>
  </si>
  <si>
    <t>UNIDAD ADMINISTRATIVA ESPECIAL CUERPO OFICIAL DE BOMBEROS DE BOGOTA UAECOB  sin información phenao@bomberosbogota.gov.co</t>
  </si>
  <si>
    <t>SOLICITUD LISTADO CUERPOS DE BOMBEROS AVALADOS POR LA DNBC</t>
  </si>
  <si>
    <t>2024-211-000536-1</t>
  </si>
  <si>
    <t>2024-05-27 12:39:06</t>
  </si>
  <si>
    <t>Alcaldia de Ungía Choco  --</t>
  </si>
  <si>
    <t>observaciones convenio interadministrativo</t>
  </si>
  <si>
    <t>respuesta</t>
  </si>
  <si>
    <t>2024-114-001679-5</t>
  </si>
  <si>
    <t>2024-05-27 12:29:56</t>
  </si>
  <si>
    <t>PERSONERÍA MUNICIPAL DE LA PRIMAVERA VICHADA   --</t>
  </si>
  <si>
    <t>Remisión queja contra Cuerpo de Bomberos-La Primavera Vichada</t>
  </si>
  <si>
    <t>2024-211-000535-1</t>
  </si>
  <si>
    <t>2024-05-27 12:30:41</t>
  </si>
  <si>
    <t>alcaldia natagaima tolima   --</t>
  </si>
  <si>
    <t>observaciones contrato de prestación de servicios</t>
  </si>
  <si>
    <t>2024-214-000534-1</t>
  </si>
  <si>
    <t>2024-05-27 12:26:59</t>
  </si>
  <si>
    <t>AERONAUTICA CIVIL FRANKLIN --</t>
  </si>
  <si>
    <t>Derecho de Petición Interés General Solicitud Información Cursos Emergencias Aéreas , Incendios, u otras Conexas a Aeronaves .</t>
  </si>
  <si>
    <t>2024-114-000604-2</t>
  </si>
  <si>
    <t>2024-05-27 12:18:14</t>
  </si>
  <si>
    <t>Requerimiento de necesidades</t>
  </si>
  <si>
    <t>2024-114-000603-2</t>
  </si>
  <si>
    <t>2024-05-27 12:08:58</t>
  </si>
  <si>
    <t>CUERPO DE BOMBEROS VOLUNTARIOS DE EL PLAYON - SANTANDER  sin información</t>
  </si>
  <si>
    <t>2024-114-000602-2</t>
  </si>
  <si>
    <t>2024-05-27 11:59:22</t>
  </si>
  <si>
    <t>Edna Geraldine Rodriguez Cardenas</t>
  </si>
  <si>
    <t>CTA DE COBRO #1 EDNA GERALDINE RODRIGUEZ CARDENAS</t>
  </si>
  <si>
    <t>2024-114-000601-2</t>
  </si>
  <si>
    <t>2024-05-27 11:29:14</t>
  </si>
  <si>
    <t>CUERPO DE BOMBEROS VOLUNTARIOS DE SURINEMA  -- --</t>
  </si>
  <si>
    <t>Solicitud respetuosa activación plataforma nacional de educación, aspirantes del curso 216 – 2024.</t>
  </si>
  <si>
    <t>2024-114-000600-2</t>
  </si>
  <si>
    <t>2024-05-27 11:26:46</t>
  </si>
  <si>
    <t>SOLICITUD DE INFORMACIÓN INCUMPLIMIENTO POR PARTE DE LA ADMINISTRACIÓN MUNICIPAL A LO ESTABLECIDO EN EL CONVENIO DE TRANSFERENCIA 091 DE 2024</t>
  </si>
  <si>
    <t>2024-212-000532-1</t>
  </si>
  <si>
    <t>2024-05-27 11:26:14</t>
  </si>
  <si>
    <t>BOMBEROS SAMACA  --</t>
  </si>
  <si>
    <t>2024-310-000530-1</t>
  </si>
  <si>
    <t>2024-05-27 10:58:00</t>
  </si>
  <si>
    <t>PROSPERO ANTONIO CARBONELL TANGARIFE</t>
  </si>
  <si>
    <t>Solicitud concepto pago de seguridad social casos de Jhon Warner Paz Murcia y Angélica Xiomara Rosado Bayona.</t>
  </si>
  <si>
    <t>2024-114-001677-5</t>
  </si>
  <si>
    <t>2024-05-27 10:52:50</t>
  </si>
  <si>
    <t>Renzo Javier Rangel Medina</t>
  </si>
  <si>
    <t>RADICACIÓN DERECHO DE PETICIÓN - RENZO JAVIER RANGEL MEDINA</t>
  </si>
  <si>
    <t>2024-114-000599-2</t>
  </si>
  <si>
    <t>2024-05-27 10:50:31</t>
  </si>
  <si>
    <t>fernando augusto martinez  beltran</t>
  </si>
  <si>
    <t>SOLICTUD DE CARNETIZACION CUERPO DE BOMBEROS DE LA ESTRELLA - ( ANTIOQUIA)</t>
  </si>
  <si>
    <t>2024-114-000598-2</t>
  </si>
  <si>
    <t>2024-05-27 10:38:32</t>
  </si>
  <si>
    <t>DELEGACION DEPARTAMENTAL DEL META  sin información</t>
  </si>
  <si>
    <t>PLAN DE ACCIÓN CUERPO DE BOMBEROS VOLUNTARIOS DEPARTAMENTO DEL META</t>
  </si>
  <si>
    <t>2024-114-000597-2</t>
  </si>
  <si>
    <t>2024-05-27 10:29:14</t>
  </si>
  <si>
    <t>CUERPO DE BOMBEROS VOLUNTARIOS DE CHINCHINA  nathaly  sanchez</t>
  </si>
  <si>
    <t>Notificación de cambio de Comandante y Representante Legal</t>
  </si>
  <si>
    <t>2024-114-000596-2</t>
  </si>
  <si>
    <t>2024-05-27 10:24:07</t>
  </si>
  <si>
    <t>alcaldia de Nilo cundicamarca  --</t>
  </si>
  <si>
    <t>Contestación oficio No 0996 del 16 de mayo de 2024 Respetada Capitán en Jefe.</t>
  </si>
  <si>
    <t>2024-114-000595-2</t>
  </si>
  <si>
    <t>2024-05-27 10:12:05</t>
  </si>
  <si>
    <t>CUERPO DE BOMBEROS VOLUNTARIOS DE SAN JOSE DEL GUAVIARE  JOSE EVELIO LEON</t>
  </si>
  <si>
    <t>SOLICITUD CAMBIO KIT ASIGNADO</t>
  </si>
  <si>
    <t>2024-114-000594-2</t>
  </si>
  <si>
    <t>2024-05-27 10:08:41</t>
  </si>
  <si>
    <t>CUERPO DE BOMBEROS VOLUNTARIOS DE VIJES  sin información</t>
  </si>
  <si>
    <t>Remisión Solicitud - Ticket N°GSC-2024-121089 - RELACIONAMIENTO CON EL CIUDADANO - UNGRD</t>
  </si>
  <si>
    <t>2024-114-000593-2</t>
  </si>
  <si>
    <t>2024-05-27 09:54:51</t>
  </si>
  <si>
    <t>Cancelación de Registro 239-2023 Bomberos Tuluá Radicado DNBC 20231140237142</t>
  </si>
  <si>
    <t>2024-114-000592-2</t>
  </si>
  <si>
    <t>2024-05-27 09:49:23</t>
  </si>
  <si>
    <t>CUERPO DE BOMBEROS DE PUERTO INIRIDA  sin información</t>
  </si>
  <si>
    <t>Solicitud de información</t>
  </si>
  <si>
    <t>certificado de estudios (técnico,tecnológico, profesional)</t>
  </si>
  <si>
    <t>2024-114-000591-2</t>
  </si>
  <si>
    <t>2024-05-27 09:36:57</t>
  </si>
  <si>
    <t>ALCALDÍA TARQUI-HUILA  --</t>
  </si>
  <si>
    <t>RV: SOLICITUD DONACIÓN VEHÍCULO BOMBEROS</t>
  </si>
  <si>
    <t>2024-114-000590-2</t>
  </si>
  <si>
    <t>2024-05-27 09:31:18</t>
  </si>
  <si>
    <t>MINISTERIO DEL INTERIOR  OFICINA life.delgado@mininterior.gov.co</t>
  </si>
  <si>
    <t>RV: ControlDoc-Correspondencia: Se le ha asignado un(a) nuevo(a) Documento: 337719 (2024-2-004001-022772)</t>
  </si>
  <si>
    <t>2024-114-000589-2</t>
  </si>
  <si>
    <t>2024-05-27 09:24:54</t>
  </si>
  <si>
    <t>ALCALDIA  sin información TURBANA</t>
  </si>
  <si>
    <t>Manifestación de interés para postulación del municipio de Turbana Bolívar para la realización de un proyecto de infraestructura (Construcción de Esta...</t>
  </si>
  <si>
    <t>2024-214-000529-1</t>
  </si>
  <si>
    <t>2024-05-24 17:08:18</t>
  </si>
  <si>
    <t>Petición reconocimiento instructor</t>
  </si>
  <si>
    <t>2024-214-000528-1</t>
  </si>
  <si>
    <t>2024-05-24 16:57:33</t>
  </si>
  <si>
    <t>Derecho de Petición Interés General Solicitud Información Competencias Requisitos APH Atención Prehospitalaria  Bomberos Colombia 13_03_2024</t>
  </si>
  <si>
    <t>2024-114-000588-2</t>
  </si>
  <si>
    <t>2024-05-24 16:45:33</t>
  </si>
  <si>
    <t>DELEGACION DEPARTAMENTAL DE BOMBEROS DE SUCRE  sin información</t>
  </si>
  <si>
    <t>ESTADO BOMBEROS DE SUCRE</t>
  </si>
  <si>
    <t>2024-214-000527-1</t>
  </si>
  <si>
    <t>2024-05-24 16:34:33</t>
  </si>
  <si>
    <t>BOMBEROS OFICIALES DE BUCARAMANGA  sin información</t>
  </si>
  <si>
    <t>Solicitud  Re Aval  formación de brigadistas y Aval curso Formación para Bomberos.</t>
  </si>
  <si>
    <t>2024-114-001676-5</t>
  </si>
  <si>
    <t>2024-05-24 16:27:16</t>
  </si>
  <si>
    <t>fulanito de tal</t>
  </si>
  <si>
    <t>Cambio de Comandante en jefe?</t>
  </si>
  <si>
    <t>2024-114-001675-5</t>
  </si>
  <si>
    <t>2024-05-24 16:23:13</t>
  </si>
  <si>
    <t>CUERPO DE BOMBEROS VOLUNTARIOS DE CIENEGA -BOYACA  sin información</t>
  </si>
  <si>
    <t>Solicitud reembolso por mantenimiento</t>
  </si>
  <si>
    <t>2024-214-000526-1</t>
  </si>
  <si>
    <t>2024-05-24 16:18:15</t>
  </si>
  <si>
    <t>Proceso de Educación de Bomberos: Solicitud Reconocimiento de Aval Instructor, curso 160 horas</t>
  </si>
  <si>
    <t>2024-114-000587-2</t>
  </si>
  <si>
    <t>2024-05-24 16:17:33</t>
  </si>
  <si>
    <t>JUAN ESTEBAN AMAYA</t>
  </si>
  <si>
    <t>CUENTA DE COBRO No 01 JUAN ESTEBAN AMAYA</t>
  </si>
  <si>
    <t>2024-114-000586-2</t>
  </si>
  <si>
    <t>2024-05-24 16:08:10</t>
  </si>
  <si>
    <t>JOSE  -- --</t>
  </si>
  <si>
    <t>Envio del Plan de Accion</t>
  </si>
  <si>
    <t>2024-114-001674-5</t>
  </si>
  <si>
    <t>2024-05-24 16:02:25</t>
  </si>
  <si>
    <t>ALCALDIA  BOGOTA UAECOB BOGOTA</t>
  </si>
  <si>
    <t>Notificación DOC. E ID 196210 - LOURDES DEL SOCORRO PEÑA DEL VALLE DIRECTORA DNBC - PRONUNCIAMIENTO A COPIA DEL TRALSADO DE LA CNSC No. 2024RS060284</t>
  </si>
  <si>
    <t>2024-214-000525-1</t>
  </si>
  <si>
    <t>2024-05-24 15:59:31</t>
  </si>
  <si>
    <t>SOLICITUD REGISTRO ESCUELA VILLAVICENCIO</t>
  </si>
  <si>
    <t>2024-214-000523-1</t>
  </si>
  <si>
    <t>2024-05-24 15:48:11</t>
  </si>
  <si>
    <t>SIGIFREDO   PAZ  MUÑOZ</t>
  </si>
  <si>
    <t>Solicitud de autorización para instructores del curso de formación de 160  horas de conformidad a la resolución 468 del 02 de noviembre de 2023.</t>
  </si>
  <si>
    <t>2024-214-000018-3</t>
  </si>
  <si>
    <t>2024-05-24 15:50:24</t>
  </si>
  <si>
    <t>COLABORADORES DE LA DNBC  sin información</t>
  </si>
  <si>
    <t>CIERRE DE REGISTROS DE CURSOS AÑO 2023</t>
  </si>
  <si>
    <t>2024-214-000522-1</t>
  </si>
  <si>
    <t>2024-05-24 15:44:50</t>
  </si>
  <si>
    <t>CUERPO DE BOMBEROS VOLUNTARIOS DE EL RETIRO - ANTIOQUIA  sin información</t>
  </si>
  <si>
    <t>14 elementos compartidos contigo</t>
  </si>
  <si>
    <t>2024-214-000521-1</t>
  </si>
  <si>
    <t>2024-05-24 15:43:48</t>
  </si>
  <si>
    <t>CUERPO DE BOMBEROS VOLUNTARIOS DE LA UNION  VALLE  HERRERA HERRERA</t>
  </si>
  <si>
    <t>Fwd: SOLICITUD RECONOCIMIENTO INSTRUCTORES R. 468 DE 2023</t>
  </si>
  <si>
    <t>2024-214-000524-1</t>
  </si>
  <si>
    <t>2024-05-24 15:55:38</t>
  </si>
  <si>
    <t>Respuesta curso Gestión y Administración de Cuerpos de Bomberos</t>
  </si>
  <si>
    <t>2024-215-000520-1</t>
  </si>
  <si>
    <t>2024-05-24 15:16:50</t>
  </si>
  <si>
    <t>RODRIGO  -- --</t>
  </si>
  <si>
    <t>Respuesta Hostigamiento y Persecución</t>
  </si>
  <si>
    <t>2024-114-001672-5</t>
  </si>
  <si>
    <t>2024-05-24 15:00:58</t>
  </si>
  <si>
    <t>SECRETARIA PLANEACIÓN BARAYA-HUILA  --</t>
  </si>
  <si>
    <t>Solicitud de informacion. Cuerpo Voluntarios de Bomberos</t>
  </si>
  <si>
    <t>2024-114-000585-2</t>
  </si>
  <si>
    <t>2024-05-24 14:56:50</t>
  </si>
  <si>
    <t>Edgar Alexander Maya Lopez</t>
  </si>
  <si>
    <t>LEGALIZACIÓN RESOLUCIÓN No. 73-2024 EDGAR ALEXANDER MAYA</t>
  </si>
  <si>
    <t>2024-114-000584-2</t>
  </si>
  <si>
    <t>2024-05-24 14:53:23</t>
  </si>
  <si>
    <t>LOURDES DEL SOCORRO PEÑA  DEL VALLE</t>
  </si>
  <si>
    <t>LEGALIZACIÓN RESOLUCIÓN No. 42-2024 CT. LOURDES PEÑA</t>
  </si>
  <si>
    <t>2024-114-001671-5</t>
  </si>
  <si>
    <t>2024-05-24 14:47:55</t>
  </si>
  <si>
    <t>Firma física - Activo</t>
  </si>
  <si>
    <t>2024-214-000519-1</t>
  </si>
  <si>
    <t>2024-05-24 14:31:15</t>
  </si>
  <si>
    <t>ANDRES  -- --</t>
  </si>
  <si>
    <t>DERECHO DE PETICIÓN CAPACITACIÓN BRIGADAS CONTRA INCENDIO</t>
  </si>
  <si>
    <t>2024-214-000518-1</t>
  </si>
  <si>
    <t>2024-05-24 12:41:42</t>
  </si>
  <si>
    <t>CUERPO DE BOMBEROS VOLUNTARIOS DE VILLA DE LEYVA  sin información</t>
  </si>
  <si>
    <t>bomberos villa de leyva</t>
  </si>
  <si>
    <t>2024-214-000517-1</t>
  </si>
  <si>
    <t>2024-05-24 12:37:25</t>
  </si>
  <si>
    <t>2024-214-000516-1</t>
  </si>
  <si>
    <t>2024-05-24 12:25:03</t>
  </si>
  <si>
    <t>DANIEL ENRIQUE PONCE  sin información DE</t>
  </si>
  <si>
    <t>Fwd: Solicitud de Registro para Curso- Bomberos Santa Rosa Sur de Bolívar</t>
  </si>
  <si>
    <t>2024-114-000583-2</t>
  </si>
  <si>
    <t>2024-05-24 12:19:35</t>
  </si>
  <si>
    <t>Valentina  Franco Correa</t>
  </si>
  <si>
    <t>CTA DE COBRO #1 VALENTINA FRANCO CORREA</t>
  </si>
  <si>
    <t>2024-114-000582-2</t>
  </si>
  <si>
    <t>2024-05-24 11:58:33</t>
  </si>
  <si>
    <t>HELDA MARIA SAAVEDRA CARRASQUILLA</t>
  </si>
  <si>
    <t>LEGAZACIÓN DE RESOLUCIÓN # 121 DE 2024 HELDA SAAVEDRA</t>
  </si>
  <si>
    <t>2024-114-000581-2</t>
  </si>
  <si>
    <t>2024-05-24 11:48:25</t>
  </si>
  <si>
    <t>LEGALIZACIÓN DE RESOLUCIÓN #120 DEL 2024</t>
  </si>
  <si>
    <t>2024-214-000515-1</t>
  </si>
  <si>
    <t>2024-05-24 11:46:29</t>
  </si>
  <si>
    <t>CUERPO DE BOMBEROS VOLUNTARIOS DE LA MESA  ----</t>
  </si>
  <si>
    <t>Fwd: solicitud para curso formación</t>
  </si>
  <si>
    <t>2024-214-000514-1</t>
  </si>
  <si>
    <t>2024-05-24 11:37:09</t>
  </si>
  <si>
    <t>solicitud</t>
  </si>
  <si>
    <t>cronograma del curso horario y fecha de realización del curso</t>
  </si>
  <si>
    <t>2024-114-000580-2</t>
  </si>
  <si>
    <t>2024-05-24 11:29:50</t>
  </si>
  <si>
    <t>MIGUEL JOSE JUVINAO PERNETT</t>
  </si>
  <si>
    <t>LEGALIZACIÓN RESOLUCION #120 DEL 2024 MIGUEL JUVINAO</t>
  </si>
  <si>
    <t>2024-114-000579-2</t>
  </si>
  <si>
    <t>2024-05-24 11:21:56</t>
  </si>
  <si>
    <t>carlos   davariña</t>
  </si>
  <si>
    <t>Solicitud información de señalización para máquinas</t>
  </si>
  <si>
    <t>2024-114-000578-2</t>
  </si>
  <si>
    <t>2024-05-24 11:07:38</t>
  </si>
  <si>
    <t>CUERPO DE BOMBEROS VOLUNTARIOS MADRID  sin información</t>
  </si>
  <si>
    <t>2024-114-000577-2</t>
  </si>
  <si>
    <t>2024-05-24 11:05:28</t>
  </si>
  <si>
    <t>CONSORCIO OBRAS NARIÑO  --</t>
  </si>
  <si>
    <t>CONVOCATORIA MESA TÉCNICA</t>
  </si>
  <si>
    <t>2024-212-000513-1</t>
  </si>
  <si>
    <t>2024-05-24 11:04:33</t>
  </si>
  <si>
    <t>defensoria del pueblo  --</t>
  </si>
  <si>
    <t>Respuesta defensoria del pueblo</t>
  </si>
  <si>
    <t>2024-114-000576-2</t>
  </si>
  <si>
    <t>2024-05-24 10:53:40</t>
  </si>
  <si>
    <t>MINISTERIO DE INTERIOR --</t>
  </si>
  <si>
    <t>ID337719 Invitación Encuentro sobre Régimen del Servidor Público y sus Consecuencias Disciplinarias</t>
  </si>
  <si>
    <t>2024-114-000575-2</t>
  </si>
  <si>
    <t>2024-05-24 10:50:10</t>
  </si>
  <si>
    <t>CUERPO DE BOMBEROS VOLUNTARIOS DE TRUJILLO - VALLE DEL CAUCA  -- --</t>
  </si>
  <si>
    <t>PRESENTACIÓN DEL PROYECTO DE FORTALECIMIENTO INTEGRAL DEL CUERPO DE BOMBEROS VOLUNTARIOS DE TRUJILLO, VALLE DEL CAUCA</t>
  </si>
  <si>
    <t>2024-211-000512-1</t>
  </si>
  <si>
    <t>2024-05-24 10:30:53</t>
  </si>
  <si>
    <t>DELEGACION DEPARTAMENTAL DE BOMBEROS CUNDINAMARCA  sin información</t>
  </si>
  <si>
    <t>RADICACION DERECHO PETICION-MATERIAL SOPORTE</t>
  </si>
  <si>
    <t>2024-114-000574-2</t>
  </si>
  <si>
    <t>2024-05-24 10:28:01</t>
  </si>
  <si>
    <t>Santiago  Gutierrez Mendoza</t>
  </si>
  <si>
    <t>CTA DE COBRO #1 SANTIAGO GUTIÉRREZ MENDOZA</t>
  </si>
  <si>
    <t>2024-211-000511-1</t>
  </si>
  <si>
    <t>2024-05-24 10:25:57</t>
  </si>
  <si>
    <t>SOLICITUD MEDIDAS DISCIPLINARIAS Y CORRECTIVAS HACIA FUNCIONARIO DE LA ENTIDAD, POR CONDUCTAS INAPROPIADAS DISCURSOS DE ODIO</t>
  </si>
  <si>
    <t>2024-114-000573-2</t>
  </si>
  <si>
    <t>2024-05-24 10:18:14</t>
  </si>
  <si>
    <t>ALCALDÍA LA BELLEZA - SANTANDER  -- --</t>
  </si>
  <si>
    <t>RESPUESTA RADICADO DNBC NO. 2024-211-000403-1</t>
  </si>
  <si>
    <t>2024-211-000510-1</t>
  </si>
  <si>
    <t>2024-05-24 10:08:09</t>
  </si>
  <si>
    <t>CUERPO DE BOMBEROS VOLUNTARIOS DE MANI  --</t>
  </si>
  <si>
    <t>2024-211-000509-1</t>
  </si>
  <si>
    <t>2024-05-24 09:58:19</t>
  </si>
  <si>
    <t>CARLOS  DAVID VEGA</t>
  </si>
  <si>
    <t>SOLICITUD INFORMACION BOMBERO VOLUNTARIO INACTIVO CARLOS DAVID VEGA</t>
  </si>
  <si>
    <t>2024-114-001669-5</t>
  </si>
  <si>
    <t>2024-05-24 09:55:05</t>
  </si>
  <si>
    <t>ERNESTRO  GUTIERREZ  PINILLA</t>
  </si>
  <si>
    <t>RE: CUMPLIMIENTO HORARIO LABORAL PERSONAL SEI PERALES</t>
  </si>
  <si>
    <t>2024-211-000508-1</t>
  </si>
  <si>
    <t>2024-05-24 09:50:55</t>
  </si>
  <si>
    <t>WILLIAM  YESID GONZALEZ GOMEZ</t>
  </si>
  <si>
    <t>REQUISITOS PARA SER DIRECTOR DE BOMBEROS, INAHBILIDADES E INCOMPATIBILDIADES.</t>
  </si>
  <si>
    <t>2024-211-000507-1</t>
  </si>
  <si>
    <t>2024-05-24 09:36:06</t>
  </si>
  <si>
    <t>LUCIA EDITH AGUDELO --</t>
  </si>
  <si>
    <t>CONCEPTO JURIDICO</t>
  </si>
  <si>
    <t>2024-211-000506-1</t>
  </si>
  <si>
    <t>2024-05-24 09:35:50</t>
  </si>
  <si>
    <t>JUZGADO CONSTITUCIONAL  --</t>
  </si>
  <si>
    <t>contestacion accion de tutela</t>
  </si>
  <si>
    <t>2024-211-000505-1</t>
  </si>
  <si>
    <t>2024-05-24 00:38:47</t>
  </si>
  <si>
    <t>Daniel   Alexander  Sepúlveda   Gil</t>
  </si>
  <si>
    <t>DERECHO DE PETICIÓN</t>
  </si>
  <si>
    <t>2024-211-000504-1</t>
  </si>
  <si>
    <t>2024-05-23 17:44:27</t>
  </si>
  <si>
    <t>DERECHO DE PETICION - ControlDoc-Correspondencia: Se le ha asignado un(a) nuevo(a) Documento: 292344 (2024-2-004044-007780)</t>
  </si>
  <si>
    <t>2024-211-000503-1</t>
  </si>
  <si>
    <t>2024-05-23 17:15:12</t>
  </si>
  <si>
    <t>anónimo anónimo</t>
  </si>
  <si>
    <t>Aclarar y tomar acciones por las iconsistencias dadas por parte del comandante de bomberos de sanantonio del tequendama</t>
  </si>
  <si>
    <t>2024-114-001668-5</t>
  </si>
  <si>
    <t>2024-05-23 16:59:32</t>
  </si>
  <si>
    <t>2024-114-001667-5</t>
  </si>
  <si>
    <t>2024-05-23 16:56:24</t>
  </si>
  <si>
    <t>UNIDAD PARA LA GESTION  DEL RIESGO</t>
  </si>
  <si>
    <t>Oficio 2024EE07757 - Traslado acción de tutela No. -2024-00152, Cuerpo de Bomberos Voluntarios de Agua de Dios, Cundinamarca / Juzgado 01 Promiscuo Mu...</t>
  </si>
  <si>
    <t>2024-114-000571-2</t>
  </si>
  <si>
    <t>2024-05-23 16:53:39</t>
  </si>
  <si>
    <t>COMUNICACIÓN CELULAR S.A. , COMCEL S.A. ( CLARO )  sin información</t>
  </si>
  <si>
    <t>FACTURA E 5811701240 CLARO</t>
  </si>
  <si>
    <t>2024-114-001666-5</t>
  </si>
  <si>
    <t>2024-05-23 16:47:29</t>
  </si>
  <si>
    <t>BRIGIDO  -- --</t>
  </si>
  <si>
    <t>SOLICITUD MEDIDA CAUTELAR AP 2023-00261</t>
  </si>
  <si>
    <t>2024-114-000570-2</t>
  </si>
  <si>
    <t>2024-05-23 16:42:20</t>
  </si>
  <si>
    <t>Oficio 2024EE07758 - Solicitud documentación de entrega Vehículo de Intervención Rápida, Placa OCJ580.</t>
  </si>
  <si>
    <t>2024-114-000569-2</t>
  </si>
  <si>
    <t>2024-05-23 16:40:05</t>
  </si>
  <si>
    <t>ALCALDIA DE ARMENIA  --</t>
  </si>
  <si>
    <t>REMISION SOATS SOLICITADOS</t>
  </si>
  <si>
    <t>2024-300-000501-1</t>
  </si>
  <si>
    <t>2024-05-23 15:54:07</t>
  </si>
  <si>
    <t>FUNCIONARIOS DE LA  DIRECCIÓN NACIONAL DE BOMBEROS  -- --</t>
  </si>
  <si>
    <t>Disposiciones de Seguridad para el Ingreso y Salida de los Funcionarios, Contratistas   y   Visitantes   de la DNBC.</t>
  </si>
  <si>
    <t>circular interna</t>
  </si>
  <si>
    <t>2024-114-001665-5</t>
  </si>
  <si>
    <t>2024-05-23 15:50:54</t>
  </si>
  <si>
    <t>ALCALDÍA MUNICIPAL DE CAJICA - CUNDINAMARCA  secgobiernoyparticipacion@cajica.gov.co secgobiernoyparticipacion@cajica.gov.co</t>
  </si>
  <si>
    <t>Derecho de petición - Solicitud Información</t>
  </si>
  <si>
    <t>2024-114-001664-5</t>
  </si>
  <si>
    <t>2024-05-23 15:45:09</t>
  </si>
  <si>
    <t>FREDY  GOYENECHE LOPEZ</t>
  </si>
  <si>
    <t>SE NOTIFICA AUTO ORDENA CORREGIR TUTELA 1ERA INST RAD 2.024-035</t>
  </si>
  <si>
    <t>2024-114-001663-5</t>
  </si>
  <si>
    <t>2024-05-23 15:31:08</t>
  </si>
  <si>
    <t>JOSÉ  MANUEL  TAFFURT  PAEZ</t>
  </si>
  <si>
    <t>ANEXO DE REQUERIMIENTO PARA CUMPLIMENTO</t>
  </si>
  <si>
    <t>2024-114-001662-5</t>
  </si>
  <si>
    <t>2024-05-23 15:29:25</t>
  </si>
  <si>
    <t>REQUERIMIENTO PARA CUMPLIMIENTO</t>
  </si>
  <si>
    <t>2024-211-000500-1</t>
  </si>
  <si>
    <t>2024-05-23 15:27:53</t>
  </si>
  <si>
    <t>CUERPO DE BOMBEROS VOLUNTARIOS DE ARBELAEZ - CUNDINAMARCA  sin información</t>
  </si>
  <si>
    <t>Cumplimiento Ley 1575 de 2012 – Financiación para la prestación del servicio público esencial con el Cuerpo de Bomberos Voluntarios de Arbelaez- Cundi...</t>
  </si>
  <si>
    <t>2024-114-001661-5</t>
  </si>
  <si>
    <t>2024-05-23 15:23:57</t>
  </si>
  <si>
    <t>2024-114-001660-5</t>
  </si>
  <si>
    <t>2024-05-23 15:13:01</t>
  </si>
  <si>
    <t>Oficio No. 0680 CORRE TRASLADO ESCRITO DE IMPUGNACIÓN ACCIÓN DE TUTELA JUAN DAVID TIRADO BALLÉN</t>
  </si>
  <si>
    <t>2024-114-000567-2</t>
  </si>
  <si>
    <t>2024-05-23 15:08:42</t>
  </si>
  <si>
    <t>HOJA DE VIDA Y DOCUMENTOS PARA AVAL</t>
  </si>
  <si>
    <t>2024-114-001659-5</t>
  </si>
  <si>
    <t>2024-05-23 15:05:52</t>
  </si>
  <si>
    <t>SONIA ANDREA AMARIS JIMENEZ</t>
  </si>
  <si>
    <t>Terminación anticipada CTO 144 de 2024</t>
  </si>
  <si>
    <t>2024-211-000499-1</t>
  </si>
  <si>
    <t>2024-05-23 15:01:52</t>
  </si>
  <si>
    <t>GOBERNACIONES  --</t>
  </si>
  <si>
    <t>CIRCULAR GOBERNACIONES  - OBLIGACIONES DE LAS GOBERNACIONES DEPARTAMENTALES EN LA COFINANCIACIÓN DE LA PRESTACIÓN DEL SERVICIO PÚBLICO ESENCIAL DE GES...</t>
  </si>
  <si>
    <t>2024-211-000498-1</t>
  </si>
  <si>
    <t>2024-05-23 15:01:37</t>
  </si>
  <si>
    <t>CUERPO DE BOMBEROS DE CHOCONTA  sin información</t>
  </si>
  <si>
    <t>NO PARTICIPACIÓN EN EMERGENCIAS EN SITUACIONES DE ALTERACIÓN DEL ORDEN PÚBLICO NO PARTICIPACIÓN EN EMERGENCIAS EN SITUACIONES DE ALTERACIÓN DEL ORDEN ...</t>
  </si>
  <si>
    <t>2024-114-000566-2</t>
  </si>
  <si>
    <t>2024-05-23 14:58:49</t>
  </si>
  <si>
    <t>2024-114-000565-2</t>
  </si>
  <si>
    <t>2024-05-23 14:56:21</t>
  </si>
  <si>
    <t>SOLICITUD CAMBIO DE INSTRUCTORES CURSO CUERDAS 163-2024 R. 2024-214-000327-1</t>
  </si>
  <si>
    <t>2024-211-000497-1</t>
  </si>
  <si>
    <t>2024-05-23 14:56:53</t>
  </si>
  <si>
    <t>JORGE NUÑEZ Y ABOGADOS S.A.S  --</t>
  </si>
  <si>
    <t>CIRCULAR  PARA:GOBERNACIONES DEPARTAMENTALES  DE:DIRECCIÓN NACIONAL DE BOMBEROS DE COLOMBIA  ASUN-TO: OBLIGACIONES DE LAS GOBERNACIONES DEPARTAMENT...</t>
  </si>
  <si>
    <t>2024-114-000564-2</t>
  </si>
  <si>
    <t>2024-05-23 14:53:58</t>
  </si>
  <si>
    <t>SOLICITUD AVAL INSTRUCTOR ST MAURICIO E RUIZ</t>
  </si>
  <si>
    <t>2024-214-000496-1</t>
  </si>
  <si>
    <t>2024-05-23 14:47:23</t>
  </si>
  <si>
    <t>DEPARTAMENTO DE CAPACITACIóN BOMBEROS TUNJA  sin información</t>
  </si>
  <si>
    <t>Solicitud aval</t>
  </si>
  <si>
    <t>2024-214-000494-1</t>
  </si>
  <si>
    <t>2024-05-23 14:31:30</t>
  </si>
  <si>
    <t>CUERPO DE BOMBEROS VOLUNTARIOS CAQUEZA  sin información</t>
  </si>
  <si>
    <t>CAC: Remite solicitud y soportes del personal para actualización como instructores de la nueva formación de Bomberos.</t>
  </si>
  <si>
    <t>2024-211-000495-1</t>
  </si>
  <si>
    <t>2024-05-23 14:32:16</t>
  </si>
  <si>
    <t>CUERPO DE BOMBEROS VOLUNTARIOS DE ORITO  sin información PUTUMAYO</t>
  </si>
  <si>
    <t>CIRCULAR ASESORIA TECNICA Y OPERATIVA DEL DELEGADO DEPARTAMENTAL EN SU JURISDICCIÓN.</t>
  </si>
  <si>
    <t>2024-214-000493-1</t>
  </si>
  <si>
    <t>2024-05-23 14:17:16</t>
  </si>
  <si>
    <t>DELEGACIÓN DEPARTAMENTAL DE NORTE DE SANTANDER  sin información</t>
  </si>
  <si>
    <t>envió solicitud y documentación ratificación para instructor</t>
  </si>
  <si>
    <t>2024-211-000492-1</t>
  </si>
  <si>
    <t>2024-05-23 13:54:44</t>
  </si>
  <si>
    <t>CUERPO DE BOMBEROS VOLUNTARIO DE APIA  SIN INFORMACION</t>
  </si>
  <si>
    <t>REFERENCIA: Radicado DNBC No. 2024-114-001616-5 ASUNTO: Solicitud actuaciones disciplinarias – Uso indebido de recursos del cuerpo de bomberos.</t>
  </si>
  <si>
    <t>2024-211-000491-1</t>
  </si>
  <si>
    <t>2024-05-23 13:50:30</t>
  </si>
  <si>
    <t>REENVIO DERECHO DE PETICION</t>
  </si>
  <si>
    <t>2024-114-000563-2</t>
  </si>
  <si>
    <t>2024-05-23 12:35:34</t>
  </si>
  <si>
    <t>ANDREA MERCEDES  PEÑUELA --</t>
  </si>
  <si>
    <t>LEGALIZACIÓN RESOLUCIÓN No. 121-2024 ANDREA MERCEDES PEÑUELA</t>
  </si>
  <si>
    <t>Incluido a expediente - Activo</t>
  </si>
  <si>
    <t>2024-114-000562-2</t>
  </si>
  <si>
    <t>2024-05-23 12:32:22</t>
  </si>
  <si>
    <t>Luis Alberto Valencia Pulido</t>
  </si>
  <si>
    <t>LEGALIZACIÓN RESOLUCIÓN No 111-2024 LUIS LABERTO VALENCIA</t>
  </si>
  <si>
    <t>2024-114-000561-2</t>
  </si>
  <si>
    <t>2024-05-23 12:25:42</t>
  </si>
  <si>
    <t>Andrés Fernando Muñoz Cabrera</t>
  </si>
  <si>
    <t>LEGALIZACIÓN RESOLUCIÓN No 111 DE 2024 ANDRES MUÑOZ CABRERA</t>
  </si>
  <si>
    <t>2024-114-000560-2</t>
  </si>
  <si>
    <t>2024-05-23 12:19:31</t>
  </si>
  <si>
    <t>RONNY  ROMERO</t>
  </si>
  <si>
    <t>LEGALIZACIÓN RESOLUCIÓN No 0110 DE 2024 RONNY ROMERO VELANDIA</t>
  </si>
  <si>
    <t>2024-114-000559-2</t>
  </si>
  <si>
    <t>2024-05-23 12:11:41</t>
  </si>
  <si>
    <t>LEGALIZACIÓN RESOLUCIÓN No 0108 de 2024 PROSPERO CARBONELL</t>
  </si>
  <si>
    <t>2024-114-000558-2</t>
  </si>
  <si>
    <t>2024-05-23 12:07:32</t>
  </si>
  <si>
    <t>LEGALIZACIÓN RESOLUCIÓN No 0107 DE 2024 JUAN ESTEBAN AMAYA</t>
  </si>
  <si>
    <t>2024-114-000557-2</t>
  </si>
  <si>
    <t>2024-05-23 12:02:20</t>
  </si>
  <si>
    <t>Paola Uruena</t>
  </si>
  <si>
    <t>LEGALIZACIÓN RESOLUCIÓN No 0107-2024 PAOLA URUEÑA</t>
  </si>
  <si>
    <t>2024-114-000556-2</t>
  </si>
  <si>
    <t>2024-05-23 11:57:18</t>
  </si>
  <si>
    <t>DARIO ALBERTO  PEDREROS</t>
  </si>
  <si>
    <t>LEGALIZACIÓN RESOLUCIÓN No. 0104-2024DARIO PEDREROS GUERRA</t>
  </si>
  <si>
    <t>2024-114-000555-2</t>
  </si>
  <si>
    <t>2024-05-23 11:53:23</t>
  </si>
  <si>
    <t>Ronny Estiven Romero Velandia</t>
  </si>
  <si>
    <t>LEGALIZACIÓN RESOLUCIÓN No. 0103 DE 2024 RONNY ROMERO VELANDIA</t>
  </si>
  <si>
    <t>2024-300-000490-1</t>
  </si>
  <si>
    <t>2024-05-23 11:49:51</t>
  </si>
  <si>
    <t>circular informativas</t>
  </si>
  <si>
    <t>2024-114-000554-2</t>
  </si>
  <si>
    <t>2024-05-23 11:48:54</t>
  </si>
  <si>
    <t>LEGALIZACIÓN RESOLUCIÓN No 012-2024 LUIS ALBERTO VALENCIA PULIDO</t>
  </si>
  <si>
    <t>2024-114-000553-2</t>
  </si>
  <si>
    <t>2024-05-23 11:42:28</t>
  </si>
  <si>
    <t>CUERPO DE BOMBEROS VOLUNTARIOS BARCELONA QUINDIO  TTE. MILTON BUITRAGO</t>
  </si>
  <si>
    <t>SOLICITUD ASIGNACIÓN PROYECTO KIT FORESTAL</t>
  </si>
  <si>
    <t>ficha técnica</t>
  </si>
  <si>
    <t>2024-114-000552-2</t>
  </si>
  <si>
    <t>2024-05-23 11:39:03</t>
  </si>
  <si>
    <t>Jonathan Prieto</t>
  </si>
  <si>
    <t>LEGALIZACIÓN RESOLUCIÓN No. 094-2024 JONATHAN PRIETO</t>
  </si>
  <si>
    <t>2024-114-000551-2</t>
  </si>
  <si>
    <t>2024-05-23 11:35:03</t>
  </si>
  <si>
    <t>LEGALIZACIÓN RESOLUCIÓN No 094-2024 ANDREA MERCEDES PEÑUELA</t>
  </si>
  <si>
    <t>2024-114-000550-2</t>
  </si>
  <si>
    <t>2024-05-23 11:31:50</t>
  </si>
  <si>
    <t>LEGALIZACION RESOLUCION No 093-2024 CT. LOURDES PEÑA DEL VALLE</t>
  </si>
  <si>
    <t>2024-114-000549-2</t>
  </si>
  <si>
    <t>2024-05-23 11:26:10</t>
  </si>
  <si>
    <t>LEGALIZACIÓN RESOLUCIÓN No 072 DE 2024 CT. LOURDES PEÑA DEL VALLE</t>
  </si>
  <si>
    <t>2024-114-000548-2</t>
  </si>
  <si>
    <t>2024-05-23 11:22:55</t>
  </si>
  <si>
    <t>LEGALIZACIÓN RESOLUCIÓN No 065 DE 2024 CT. LOURDES PEÑA DEL VALLE</t>
  </si>
  <si>
    <t>2024-213-000489-1</t>
  </si>
  <si>
    <t>2024-05-23 11:22:01</t>
  </si>
  <si>
    <t>ALCALDIA DE ABREGA --</t>
  </si>
  <si>
    <t>Solicitud Rendimientos Financieros</t>
  </si>
  <si>
    <t>2024-114-000547-2</t>
  </si>
  <si>
    <t>2024-05-23 11:19:14</t>
  </si>
  <si>
    <t>LEGALIZACIÓN RESOLUCIÓN No 060 DE 2024 MIGUEL JUVINAO</t>
  </si>
  <si>
    <t>2024-114-000546-2</t>
  </si>
  <si>
    <t>2024-05-23 11:06:29</t>
  </si>
  <si>
    <t>LEGALIZACIÓN RESOLUCIÓN No 060 de 2024 CT. HELDA  MARIA SAAVEDRA CARRASQUILLA</t>
  </si>
  <si>
    <t>2024-114-000545-2</t>
  </si>
  <si>
    <t>2024-05-23 11:01:43</t>
  </si>
  <si>
    <t>LEGALIZACIÓN RESOLUCIÓN No 060 de 2024 CT. LOURDES PEÑA DEL VALLE</t>
  </si>
  <si>
    <t>2024-114-000544-2</t>
  </si>
  <si>
    <t>2024-05-23 10:58:21</t>
  </si>
  <si>
    <t>LEGALIZACIÓN RESOLUCIÓN No. 057-2024 CT. LOURDES PEÑA DEL VALLE</t>
  </si>
  <si>
    <t>2024-114-000543-2</t>
  </si>
  <si>
    <t>2024-05-23 10:54:38</t>
  </si>
  <si>
    <t>LEGALIZACIÓN RESOLUCIÓN No . 055 de 2024 CT. LOURDES PEÑA DEL VALLE</t>
  </si>
  <si>
    <t>2024-114-000542-2</t>
  </si>
  <si>
    <t>2024-05-23 10:43:49</t>
  </si>
  <si>
    <t>LEGALIZACIÓN RESOLUCIÓN No 048- 2024 LOURDES PEÑA DEL VALLE</t>
  </si>
  <si>
    <t>2024-214-000487-1</t>
  </si>
  <si>
    <t>2024-05-23 10:02:26</t>
  </si>
  <si>
    <t>ESCUELA TéCNICA DE BOMBEROS DUITAMA  -- --</t>
  </si>
  <si>
    <t>Solicitud de Registro de Cursos DUITAMA</t>
  </si>
  <si>
    <t>2024-114-000540-2</t>
  </si>
  <si>
    <t>2024-05-23 09:39:18</t>
  </si>
  <si>
    <t>SOLICITUD CULMINACION OBRA</t>
  </si>
  <si>
    <t>2024-114-000539-2</t>
  </si>
  <si>
    <t>2024-05-23 08:37:04</t>
  </si>
  <si>
    <t>ALCALDÍA MUNICIPAL DE SANTIAGO PUTUMAYO  sin información</t>
  </si>
  <si>
    <t>PROYECTO ESTUDIOS, DISEÑOS Y CONSTRUCCIÓN DE LA ESTACIÓN DE BOMBEROS CLASE 6 DEL MUNICIPIO DE SANTIAGO, DEPARTAMENTO DEL PUTUMAYO</t>
  </si>
  <si>
    <t>2024-313-000485-1</t>
  </si>
  <si>
    <t>2024-05-22 17:40:23</t>
  </si>
  <si>
    <t>WILSON DE JESUS  HOYOS</t>
  </si>
  <si>
    <t>Respuesta a petición de radicado interno 2024-1140274462</t>
  </si>
  <si>
    <t>2024-114-000538-2</t>
  </si>
  <si>
    <t>2024-05-22 16:48:07</t>
  </si>
  <si>
    <t>CBV URUMITA-LA GUAJIRA   --</t>
  </si>
  <si>
    <t>Fwd: RADICACION DE PORYECTOS DE CAMIONETA Y CAMION CISTERNA URUMITA</t>
  </si>
  <si>
    <t>2024-114-000537-2</t>
  </si>
  <si>
    <t>2024-05-22 16:40:40</t>
  </si>
  <si>
    <t>LINA INES  RICARDO MARRIAGA</t>
  </si>
  <si>
    <t>CTA DE COBRO #1 LINA RICARDO</t>
  </si>
  <si>
    <t>2024-114-000536-2</t>
  </si>
  <si>
    <t>2024-05-22 15:35:35</t>
  </si>
  <si>
    <t>ALCALDÍA CHINCHINA CALDAS   --</t>
  </si>
  <si>
    <t>Fwd: solicitud de información sobre las estaciones tipo</t>
  </si>
  <si>
    <t>2024-315-000483-1</t>
  </si>
  <si>
    <t>2024-05-22 12:38:47</t>
  </si>
  <si>
    <t>RV: NOTIFICA ACTUACION PROCESAL RAD 2023-00124-00</t>
  </si>
  <si>
    <t>2024-213-000482-1</t>
  </si>
  <si>
    <t>2024-05-22 12:23:53</t>
  </si>
  <si>
    <t>ALCALDÍA DE ANCUYA - NARIÑO  sin información</t>
  </si>
  <si>
    <t>Respuesta radicado No. 2024-114-001362-5</t>
  </si>
  <si>
    <t>Firmado - Activo</t>
  </si>
  <si>
    <t>2024-114-000534-2</t>
  </si>
  <si>
    <t>2024-05-22 11:52:12</t>
  </si>
  <si>
    <t>PROCESO DE ABANDONO. ULTIMA COMUNICACIÓN STRO:733490-17-70</t>
  </si>
  <si>
    <t>2024-114-000533-2</t>
  </si>
  <si>
    <t>2024-05-22 11:39:06</t>
  </si>
  <si>
    <t>CUERPO DE BOMBEROS VOLUNTARIOS DE LA CEJA  sin información</t>
  </si>
  <si>
    <t>REGISTRO #024-2024</t>
  </si>
  <si>
    <t>2024-114-000532-2</t>
  </si>
  <si>
    <t>2024-05-22 11:20:22</t>
  </si>
  <si>
    <t>CUERPO DE BOMBEROS VOLUNTARIOS DE NUEVO COLON  BOYACA --</t>
  </si>
  <si>
    <t>SOLICITUD ADQUISCIÓN DE VEHICULO CARROTANQUE</t>
  </si>
  <si>
    <t>2024-114-000531-2</t>
  </si>
  <si>
    <t>2024-05-22 11:13:27</t>
  </si>
  <si>
    <t>UAE - CUERPO OFICIAL DE BOMBEROS DE BOGOTA  sin información</t>
  </si>
  <si>
    <t>Cominicado E-01052-2024003094-UAECOB Id: 195919</t>
  </si>
  <si>
    <t>2024-213-000481-1</t>
  </si>
  <si>
    <t>2024-05-22 10:57:38</t>
  </si>
  <si>
    <t>Alcaldia municipal de Pelaya   --</t>
  </si>
  <si>
    <t>Respuesta radicado No. 2024-114-001359-5</t>
  </si>
  <si>
    <t>2024-114-000530-2</t>
  </si>
  <si>
    <t>2024-05-22 09:40:35</t>
  </si>
  <si>
    <t>ALCALDIA DE GUATAVITA  -- --</t>
  </si>
  <si>
    <t>2024-114-001654-5</t>
  </si>
  <si>
    <t>2024-05-22 09:34:40</t>
  </si>
  <si>
    <t>ELIANA DEL PILAR --</t>
  </si>
  <si>
    <t>Solicitud de información - COPIA</t>
  </si>
  <si>
    <t>2024-211-000480-1</t>
  </si>
  <si>
    <t>2024-05-21 20:47:53</t>
  </si>
  <si>
    <t>cuerpo de bomberos el Retorno Guaviare  --</t>
  </si>
  <si>
    <t>observaciones acuerdo</t>
  </si>
  <si>
    <t>2024-114-000529-2</t>
  </si>
  <si>
    <t>2024-05-21 17:22:02</t>
  </si>
  <si>
    <t>WILLIAM  -- --</t>
  </si>
  <si>
    <t>PLAN DE CONTINGENCIA BOMBEROS JAMUNDI</t>
  </si>
  <si>
    <t>2024-114-000528-2</t>
  </si>
  <si>
    <t>2024-05-21 17:18:56</t>
  </si>
  <si>
    <t>ALCALDIA DE TULUA  -- --</t>
  </si>
  <si>
    <t>Solicitud de Información a radicado del documento DNBC No 2024-211-000403-1 y radicado interno E-12380</t>
  </si>
  <si>
    <t>2024-114-000527-2</t>
  </si>
  <si>
    <t>2024-05-21 17:08:15</t>
  </si>
  <si>
    <t>ALCALDÍA CALAMAR-GUAVIARE  --</t>
  </si>
  <si>
    <t>SOLICITUD DE BENEFICIOS DEL PROGRAMA NACIONAL DE INFRAESTRUCTURA Y DOTACIÓN PARA EL CUERPO DE BOMBEROS</t>
  </si>
  <si>
    <t>2024-114-001650-5</t>
  </si>
  <si>
    <t>2024-05-21 16:44:32</t>
  </si>
  <si>
    <t>JUAN  CARLOS  --ANGARITA  CRUZ</t>
  </si>
  <si>
    <t>Solicitud de Información Direccion Nacional de Bomberos de Colombia - Cajica</t>
  </si>
  <si>
    <t>2024-114-000526-2</t>
  </si>
  <si>
    <t>2024-05-21 16:14:19</t>
  </si>
  <si>
    <t>CUERPO DE BOMBEROS VOLUNTARIOS DE VILLAGORGONA  ANLLY SUAREZ</t>
  </si>
  <si>
    <t>Re: Solicitud de información de verificación de certificado urgente!!!</t>
  </si>
  <si>
    <t>2024-114-000525-2</t>
  </si>
  <si>
    <t>2024-05-21 15:59:53</t>
  </si>
  <si>
    <t>Solicitud carnets</t>
  </si>
  <si>
    <t>2024-114-001647-5</t>
  </si>
  <si>
    <t>2024-05-21 15:49:55</t>
  </si>
  <si>
    <t>VICTOR ANTONIO -- --</t>
  </si>
  <si>
    <t>SR. RUBEN DARIO RINCON SANCHEZ</t>
  </si>
  <si>
    <t>2024-211-000478-1</t>
  </si>
  <si>
    <t>2024-05-21 15:06:52</t>
  </si>
  <si>
    <t>Edgardo Jose Pinto Londoño</t>
  </si>
  <si>
    <t>Solicitud de Concepto Jurídico</t>
  </si>
  <si>
    <t>2024-114-000524-2</t>
  </si>
  <si>
    <t>2024-05-21 12:14:33</t>
  </si>
  <si>
    <t>CBV LA PINTADA   --</t>
  </si>
  <si>
    <t>CESE DE ACTIVIDADES BOMBEROS LA PINTADA</t>
  </si>
  <si>
    <t>2024-114-001643-5</t>
  </si>
  <si>
    <t>2024-05-21 12:08:42</t>
  </si>
  <si>
    <t>ALCALDÍA BARICHARA - SANTANDER   --</t>
  </si>
  <si>
    <t>RESPUESTA DERECHO DE PETICIÓN CUERPO DE BOMBEROS NACIONAL</t>
  </si>
  <si>
    <t>2024-114-000523-2</t>
  </si>
  <si>
    <t>2024-05-21 11:45:51</t>
  </si>
  <si>
    <t>SOLICITUD FIRMA CORECCIÓN CERTIFICADO</t>
  </si>
  <si>
    <t>2024-114-000522-2</t>
  </si>
  <si>
    <t>2024-05-21 11:40:12</t>
  </si>
  <si>
    <t>2024-214-000476-1</t>
  </si>
  <si>
    <t>2024-05-21 10:59:36</t>
  </si>
  <si>
    <t>CESAR AUGUSTO PARDO LUNA</t>
  </si>
  <si>
    <t>Derecho de petición escuela esiboc de los santos Santander</t>
  </si>
  <si>
    <t>2024-114-000521-2</t>
  </si>
  <si>
    <t>2024-05-21 10:47:49</t>
  </si>
  <si>
    <t>SOLICITUD DE RECONOCIMIENTO DE INSTRUCTORES DE BRIGADAS NIVEL 1 CUERPO DE BOMBEROS DE LA ESTRELLA</t>
  </si>
  <si>
    <t>curso de formación de instructores</t>
  </si>
  <si>
    <t>2024-114-001642-5</t>
  </si>
  <si>
    <t>2024-05-21 10:44:13</t>
  </si>
  <si>
    <t>RECABO OFICIO</t>
  </si>
  <si>
    <t>2024-212-000475-1</t>
  </si>
  <si>
    <t>2024-05-21 10:35:09</t>
  </si>
  <si>
    <t>Milton Mercado Milton Mercado Milton Mercado Milton Mercado</t>
  </si>
  <si>
    <t>2024-212-000474-1</t>
  </si>
  <si>
    <t>2024-05-21 10:15:19</t>
  </si>
  <si>
    <t>SOFIA   SALAZAR</t>
  </si>
  <si>
    <t>Solicitud de información- Relación voluntariado.</t>
  </si>
  <si>
    <t>2024-212-000473-1</t>
  </si>
  <si>
    <t>2024-05-21 10:01:36</t>
  </si>
  <si>
    <t>WILLIAM  RODRIGUEZ  MARTINEZ</t>
  </si>
  <si>
    <t>DERECHO DE PETICIÓN EN INTERÉS PARTICULAR</t>
  </si>
  <si>
    <t>2024-114-000520-2</t>
  </si>
  <si>
    <t>2024-05-21 09:12:38</t>
  </si>
  <si>
    <t>Informe Curso Básico para Bomberos Registro DNBC 024-2024</t>
  </si>
  <si>
    <t>2024-114-000519-2</t>
  </si>
  <si>
    <t>2024-05-21 09:09:01</t>
  </si>
  <si>
    <t>SEBASTIAN -- CASTAÑEDA --</t>
  </si>
  <si>
    <t>Solicitud Informacion</t>
  </si>
  <si>
    <t>2024-114-000518-2</t>
  </si>
  <si>
    <t>2024-05-21 09:03:59</t>
  </si>
  <si>
    <t>Seguimiento a compromisos reunión 17/04/24 solicitud información estado contrato de Interventoría BOMBEROS LETICIA</t>
  </si>
  <si>
    <t>2024-114-000517-2</t>
  </si>
  <si>
    <t>2024-05-21 08:52:56</t>
  </si>
  <si>
    <t>2024-114-000516-2</t>
  </si>
  <si>
    <t>2024-05-21 08:48:46</t>
  </si>
  <si>
    <t>CUERPO DE BOMBEROS VOLUNTARIOS DE ASTREA  -- --</t>
  </si>
  <si>
    <t>CARNETS BOMBEROS VOLUNTARIOS ASTREA</t>
  </si>
  <si>
    <t>2024-313-000472-1</t>
  </si>
  <si>
    <t>2024-05-20 18:18:57</t>
  </si>
  <si>
    <t>respuesta Honorable Senador Miguel Uribe</t>
  </si>
  <si>
    <t>2024-313-000471-1</t>
  </si>
  <si>
    <t>2024-05-20 17:05:26</t>
  </si>
  <si>
    <t>JUZGADO CUARTO CIVIL MUNICIPAL  -- --</t>
  </si>
  <si>
    <t>respuesta tutela la firma</t>
  </si>
  <si>
    <t>2024-114-000515-2</t>
  </si>
  <si>
    <t>2024-05-20 16:40:56</t>
  </si>
  <si>
    <t>2024-114-001639-5</t>
  </si>
  <si>
    <t>2024-05-20 16:33:52</t>
  </si>
  <si>
    <t>ALCLADÍA COCUY   --</t>
  </si>
  <si>
    <t>Rad. E-1662-2024-502 Fwd: COMPRA DE PÓLIZAS DE VEHÍCULOS PARA LOS CUERPOS DE BOMBEROS</t>
  </si>
  <si>
    <t>2024-114-000514-2</t>
  </si>
  <si>
    <t>2024-05-20 16:10:20</t>
  </si>
  <si>
    <t>SOLICITUD RECONOCIMIENTO INSTRUCTORES</t>
  </si>
  <si>
    <t>2024-114-000513-2</t>
  </si>
  <si>
    <t>2024-05-20 16:07:45</t>
  </si>
  <si>
    <t>PERSONERÍA CIMITARRA   --</t>
  </si>
  <si>
    <t>RV: CONVOCATORIA A MESA DE TRABAJO - FALLO DE TUTELA No. 681903104001–2024–00014-00</t>
  </si>
  <si>
    <t>2024-313-000470-1</t>
  </si>
  <si>
    <t>2024-05-20 15:57:37</t>
  </si>
  <si>
    <t>Respuesta a derecho de petición con radicado interno No. 2024-114-001404-5.</t>
  </si>
  <si>
    <t>2024-114-001635-5</t>
  </si>
  <si>
    <t>2024-05-20 15:17:27</t>
  </si>
  <si>
    <t>CBV NILO   --</t>
  </si>
  <si>
    <t>APOYO</t>
  </si>
  <si>
    <t>2024-114-000512-2</t>
  </si>
  <si>
    <t>2024-05-20 14:52:03</t>
  </si>
  <si>
    <t>María Del Pilar Arguello Ortiz</t>
  </si>
  <si>
    <t>CTA DE COBRO#2 MARIA DEL PILAR ARGUELLO ORTIZ</t>
  </si>
  <si>
    <t>2024-213-000469-1</t>
  </si>
  <si>
    <t>2024-05-20 14:55:05</t>
  </si>
  <si>
    <t>CUERPO DE BOMBEROS VOLUNTARIOS DE TULUÁ  --</t>
  </si>
  <si>
    <t>Respuesta radicado No. 2024-114-000211-2</t>
  </si>
  <si>
    <t>2024-214-000468-1</t>
  </si>
  <si>
    <t>2024-05-20 14:45:11</t>
  </si>
  <si>
    <t>LUIS GONZALO -- RESTREPO</t>
  </si>
  <si>
    <t>SOLIICITUD REGISTRO CURSO</t>
  </si>
  <si>
    <t>2024-215-000467-1</t>
  </si>
  <si>
    <t>2024-05-20 14:31:59</t>
  </si>
  <si>
    <t>Alvaro Eduardo Farfan Vargas</t>
  </si>
  <si>
    <t>Proceso de Inspección, Vigilancia y Control al Cuerpo de Bomberos Voluntarios de Ricaurte – Cundinamarca. Fecha de la visita Mayo 28 y 29 de 2024.</t>
  </si>
  <si>
    <t>2024-215-000466-1</t>
  </si>
  <si>
    <t>2024-05-20 14:25:53</t>
  </si>
  <si>
    <t>CUERPO DE BOMBEROS VOLUNTARIOS DE RICAURTE - CUNDINAMARCA  TAPIERO</t>
  </si>
  <si>
    <t>Proceso de Inspección, Vigilancia y Control al Cuerpo de Bomberos Voluntarios de Ricaurte – Cundinamarca.</t>
  </si>
  <si>
    <t>2024-114-000511-2</t>
  </si>
  <si>
    <t>2024-05-20 14:22:05</t>
  </si>
  <si>
    <t>COORDINACION EJECUTIVA DEPARTAMENTAL BOMBEROS BOLIVAR  sin información</t>
  </si>
  <si>
    <t>Verificación del ingreso de la información RUE</t>
  </si>
  <si>
    <t>2024-114-001633-5</t>
  </si>
  <si>
    <t>2024-05-20 13:54:09</t>
  </si>
  <si>
    <t>2024-114-000510-2</t>
  </si>
  <si>
    <t>2024-05-20 13:47:50</t>
  </si>
  <si>
    <t>2024-114-000509-2</t>
  </si>
  <si>
    <t>2024-05-20 13:15:01</t>
  </si>
  <si>
    <t>ORGANIZACIÓN TERPEL S.A.  MARYLUZ VELOZA</t>
  </si>
  <si>
    <t>FACTURA AR9019301484</t>
  </si>
  <si>
    <t>2024-114-000508-2</t>
  </si>
  <si>
    <t>2024-05-20 13:12:24</t>
  </si>
  <si>
    <t>FACTURA AR9019301481</t>
  </si>
  <si>
    <t>2024-114-000507-2</t>
  </si>
  <si>
    <t>2024-05-20 13:08:54</t>
  </si>
  <si>
    <t>FACTURA AR9019294476</t>
  </si>
  <si>
    <t>2024-114-000506-2</t>
  </si>
  <si>
    <t>2024-05-20 13:02:01</t>
  </si>
  <si>
    <t>FACTURA AR9019287150</t>
  </si>
  <si>
    <t>2024-114-000505-2</t>
  </si>
  <si>
    <t>2024-05-20 12:58:08</t>
  </si>
  <si>
    <t>FACTURA AR9019275576</t>
  </si>
  <si>
    <t>2024-114-001632-5</t>
  </si>
  <si>
    <t>2024-05-20 12:56:01</t>
  </si>
  <si>
    <t>TRASLADO ID: 333686 DIRECCIÓN NACIONAL DE BOMBEROS</t>
  </si>
  <si>
    <t>2024-114-000504-2</t>
  </si>
  <si>
    <t>2024-05-20 12:52:49</t>
  </si>
  <si>
    <t>2024-114-000503-2</t>
  </si>
  <si>
    <t>2024-05-20 12:50:52</t>
  </si>
  <si>
    <t>2024-114-000502-2</t>
  </si>
  <si>
    <t>2024-05-20 12:49:22</t>
  </si>
  <si>
    <t>CARLOS EMIL -- --</t>
  </si>
  <si>
    <t>respuesta al oficio de radicado DNBC No. 2024-211-000403-1</t>
  </si>
  <si>
    <t>2024-114-000501-2</t>
  </si>
  <si>
    <t>2024-05-20 12:44:12</t>
  </si>
  <si>
    <t>DIRECTOR -- -- --</t>
  </si>
  <si>
    <t>Re: COMPRA DE PÓLIZAS DE VEHÍCULOS PARA LOS CUERPOS DE BOMBEROS</t>
  </si>
  <si>
    <t>2024-114-000500-2</t>
  </si>
  <si>
    <t>2024-05-20 12:42:56</t>
  </si>
  <si>
    <t>2024-114-001630-5</t>
  </si>
  <si>
    <t>2024-05-20 12:38:35</t>
  </si>
  <si>
    <t>Convenio interadministrativo Nº 9677-PPAL001-884-2019, firmando entre el Fondo Nacional de Gestión del Riesgo y la Dirección Nacional de Bomberos</t>
  </si>
  <si>
    <t>2024-114-001629-5</t>
  </si>
  <si>
    <t>2024-05-20 12:35:12</t>
  </si>
  <si>
    <t>Fwd: ASUNTO: Desbloqueo de RUE SANTA ROSA DEL LIMA-BOLIVAR</t>
  </si>
  <si>
    <t>2024-114-001628-5</t>
  </si>
  <si>
    <t>2024-05-20 12:31:58</t>
  </si>
  <si>
    <t>RE: Solicitud de suspensión inmediata del nombramiento y consecuentemente la suspensión de la terminación del empleo en provisionalidad ordenado por l...</t>
  </si>
  <si>
    <t>2024-114-000499-2</t>
  </si>
  <si>
    <t>2024-05-20 12:29:02</t>
  </si>
  <si>
    <t>oficio en el que se solicita la firma de un diploma de la bombera  Nancy Casallas</t>
  </si>
  <si>
    <t>2024-114-001627-5</t>
  </si>
  <si>
    <t>2024-05-20 12:25:05</t>
  </si>
  <si>
    <t>ANDERSON  STIVEL OSPINA  DIAZ</t>
  </si>
  <si>
    <t>RV: DERECHO DE PETICIÓN</t>
  </si>
  <si>
    <t>2024-114-000498-2</t>
  </si>
  <si>
    <t>2024-05-20 12:11:06</t>
  </si>
  <si>
    <t>LUIS ALEXANDER BELLO CAMARGO</t>
  </si>
  <si>
    <t>desistimiento de nombramiento</t>
  </si>
  <si>
    <t>2024-211-000465-1</t>
  </si>
  <si>
    <t>2024-05-20 12:12:29</t>
  </si>
  <si>
    <t>VEEDUBOMB -- -- --</t>
  </si>
  <si>
    <t>RESPUESTA DERECHO DE PETICIÓN OBSERVACIONES PRESENTADAS RESPECTO DE LA HOJA DE VIDA DE LA CAPITÁN LOURDES PEÑA DEL VALLE DIRECTORA NACIONAL DE BOMBERO...</t>
  </si>
  <si>
    <t>2024-114-000496-2</t>
  </si>
  <si>
    <t>2024-05-20 11:59:47</t>
  </si>
  <si>
    <t>CUERPO DE BOMBEROS SAN CARLOS  sin información ANTIOQUIA</t>
  </si>
  <si>
    <t>proyecto san carlos</t>
  </si>
  <si>
    <t>2024-114-001626-5</t>
  </si>
  <si>
    <t>2024-05-20 11:57:12</t>
  </si>
  <si>
    <t>JOSE LUIS CASTRO FLOREZ  -- --</t>
  </si>
  <si>
    <t>2024-114-001625-5</t>
  </si>
  <si>
    <t>2024-05-20 11:54:28</t>
  </si>
  <si>
    <t>IVANEL   SOLANO GUERRERO</t>
  </si>
  <si>
    <t>Re: por que no pasa del 90% el curso</t>
  </si>
  <si>
    <t>2024-114-001624-5</t>
  </si>
  <si>
    <t>2024-05-20 11:48:42</t>
  </si>
  <si>
    <t>gerses  andulfo rodriguez  acosta</t>
  </si>
  <si>
    <t>RV: CUMPLIMIENTO HORARIO LABORAL PERSONAL SEI PERALES</t>
  </si>
  <si>
    <t>2024-114-000495-2</t>
  </si>
  <si>
    <t>2024-05-20 11:26:04</t>
  </si>
  <si>
    <t>RV: Repuesta a esta renuncia</t>
  </si>
  <si>
    <t>2024-114-000494-2</t>
  </si>
  <si>
    <t>2024-05-20 11:01:29</t>
  </si>
  <si>
    <t>INFORMES TECNICOS BRIGADAS CLASE 1 - ESCUELA VILLAVICENCIO</t>
  </si>
  <si>
    <t>aval de instructores</t>
  </si>
  <si>
    <t>2024-114-000493-2</t>
  </si>
  <si>
    <t>2024-05-20 10:58:27</t>
  </si>
  <si>
    <t>SOLICITUD RESPUESTA A ALCALDIA MONIQUIRA</t>
  </si>
  <si>
    <t>2024-114-000492-2</t>
  </si>
  <si>
    <t>2024-05-20 10:55:47</t>
  </si>
  <si>
    <t>SAMA CAREPA - ANTIOQUIA  -- --</t>
  </si>
  <si>
    <t>CNTRATOS CUERPO DE BOMBEROS</t>
  </si>
  <si>
    <t>2024-114-001623-5</t>
  </si>
  <si>
    <t>2024-05-20 10:52:56</t>
  </si>
  <si>
    <t>UNGRD  -- --</t>
  </si>
  <si>
    <t>Remisión Solicitud Ticket NºGSC-2024-120472 - RELACIONAMIENTO CON EL CIUDADANO - UNGRD</t>
  </si>
  <si>
    <t>2024-114-001622-5</t>
  </si>
  <si>
    <t>2024-05-20 10:50:50</t>
  </si>
  <si>
    <t>DIANA -- PARRA CARDONA</t>
  </si>
  <si>
    <t>Respuesta a Radicado DNBC No. 2024-211-000272-1</t>
  </si>
  <si>
    <t>2024-214-000463-1</t>
  </si>
  <si>
    <t>2024-05-20 10:46:20</t>
  </si>
  <si>
    <t>CUERPO DE BOMBEROS VOLUNTARIOS DE AIPE  CB. YAILER PEREZ MEDINA</t>
  </si>
  <si>
    <t>Solicitud de Registro para Curso de Formación para Bomberos Básico, al Cuerpo de Bomberos Voluntarios del municipio de Aipe-Huila</t>
  </si>
  <si>
    <t>2024-214-000462-1</t>
  </si>
  <si>
    <t>2024-05-20 10:43:34</t>
  </si>
  <si>
    <t>2024-114-000491-2</t>
  </si>
  <si>
    <t>2024-05-20 10:39:47</t>
  </si>
  <si>
    <t>ALCALDIA PUERTO LOPEZ   --</t>
  </si>
  <si>
    <t>SOLICITUD DOTACION</t>
  </si>
  <si>
    <t>2024-114-000490-2</t>
  </si>
  <si>
    <t>2024-05-20 10:12:30</t>
  </si>
  <si>
    <t>CUERPO DE BOMBEROS OFICIAL DEL PLATO MAGDALENA  sin información</t>
  </si>
  <si>
    <t>PARA ADQUISICIÓN DE VEHÍCULO DE EMERGENCIAS MAQUINA CISTERNA PARA EL COMBATE DE INCENDIOS</t>
  </si>
  <si>
    <t>2024-114-000489-2</t>
  </si>
  <si>
    <t>2024-05-20 09:56:04</t>
  </si>
  <si>
    <t>Nuevo: Radicado  COMPRA DE PÓLIZAS DE VEHÍCULOS PARA LOS CUERPOS DE BOMBEROS.</t>
  </si>
  <si>
    <t>2024-114-001621-5</t>
  </si>
  <si>
    <t>2024-05-20 09:49:19</t>
  </si>
  <si>
    <t>JOSE ANTONIO  JIMENEZ</t>
  </si>
  <si>
    <t>impugnacion  o recurso de reposicion resolucion 034 de 22  de abril de 2024</t>
  </si>
  <si>
    <t>2024-114-000488-2</t>
  </si>
  <si>
    <t>2024-05-20 09:38:27</t>
  </si>
  <si>
    <t>OLGA  MILENA  CRUZ  MORA</t>
  </si>
  <si>
    <t>CTA DE COBRO #1 OLGA MILENA CRUZ MORA</t>
  </si>
  <si>
    <t>2024-114-001620-5</t>
  </si>
  <si>
    <t>2024-05-20 09:34:27</t>
  </si>
  <si>
    <t>ALCALDÍA CAPARRAPI  --</t>
  </si>
  <si>
    <t>Respuesta al radicado 2024-211-000403-1</t>
  </si>
  <si>
    <t>2024-211-000461-1</t>
  </si>
  <si>
    <t>2024-05-20 09:10:11</t>
  </si>
  <si>
    <t>ASUNTO: Observaciones propuesta de convenio con el Cuerpo de Bomberos Voluntarios de Saravena, Arauca.</t>
  </si>
  <si>
    <t>2024-114-000487-2</t>
  </si>
  <si>
    <t>2024-05-17 17:04:16</t>
  </si>
  <si>
    <t>FEDERACION COLOMBIANA DE MUNICIPIOS  --</t>
  </si>
  <si>
    <t>Solicitud cita presencial Alcalde Tona - Santander con la Dirección Nacional de Bomeros</t>
  </si>
  <si>
    <t>2024-114-000486-2</t>
  </si>
  <si>
    <t>2024-05-17 16:56:36</t>
  </si>
  <si>
    <t>IVAN  --</t>
  </si>
  <si>
    <t>CUENTA DE COBRO No 1</t>
  </si>
  <si>
    <t>2024-114-000485-2</t>
  </si>
  <si>
    <t>2024-05-17 16:53:22</t>
  </si>
  <si>
    <t>ALCALDIA CUMBITARA NARIÑO  JOSE LUIS MEJIA planeacionyterritorio@cumbitara-narino.gov.co</t>
  </si>
  <si>
    <t>Fwd: COMPRA DE PÓLIZAS DE VEHÍCULOS PARA LOS CUERPOS DE BOMBEROS</t>
  </si>
  <si>
    <t>2024-114-000484-2</t>
  </si>
  <si>
    <t>2024-05-17 16:51:01</t>
  </si>
  <si>
    <t>ALCALDIA MUNICIPAL DE COLON PUTUMAYO  sin información planeacion@colongenova-narino.gov.co</t>
  </si>
  <si>
    <t>RESPUESTA A SOLICITUD DE COMPRA DE POLIZA DE VEHICULOS DE LOS CUERPOS DE BOMBEROS VOLUNTARIOS PARA ASEGURAR LA PRESTACIÓN DEL SERVICIO PÚBLICO</t>
  </si>
  <si>
    <t>2024-114-000483-2</t>
  </si>
  <si>
    <t>2024-05-17 16:48:24</t>
  </si>
  <si>
    <t>Fwd: faltantes solicitud formación resolución</t>
  </si>
  <si>
    <t>2024-114-000482-2</t>
  </si>
  <si>
    <t>2024-05-17 16:46:36</t>
  </si>
  <si>
    <t>2024-114-000481-2</t>
  </si>
  <si>
    <t>2024-05-17 16:44:06</t>
  </si>
  <si>
    <t>PAULA ANDREA BURGOS CERON  -- --</t>
  </si>
  <si>
    <t>Solicitud aclaración certificado de seguridad expedido por los cuerpo de Bomberos</t>
  </si>
  <si>
    <t>2024-211-000460-1</t>
  </si>
  <si>
    <t>2024-05-17 15:17:39</t>
  </si>
  <si>
    <t>HARBEY -- RAMIREZ --</t>
  </si>
  <si>
    <t>Petición concepto técnico</t>
  </si>
  <si>
    <t>2024-211-000459-1</t>
  </si>
  <si>
    <t>2024-05-17 14:24:51</t>
  </si>
  <si>
    <t>ALCALDIA DE MONIQUIRA - BOYACA  sin información</t>
  </si>
  <si>
    <t>DOCUMENTOS RADICADO MONIQUIRA - 2024-114-001562-5</t>
  </si>
  <si>
    <t>2024-214-000458-1</t>
  </si>
  <si>
    <t>2024-05-17 12:50:24</t>
  </si>
  <si>
    <t>Solicitud de registro para Curso Inspector de Seguridad Nivel Básico</t>
  </si>
  <si>
    <t>2024-214-000457-1</t>
  </si>
  <si>
    <t>2024-05-17 12:25:51</t>
  </si>
  <si>
    <t>VICTOR -- GARCÍA --</t>
  </si>
  <si>
    <t>Solicitud registro curso CBAPH</t>
  </si>
  <si>
    <t>2024-215-000456-1</t>
  </si>
  <si>
    <t>2024-05-17 11:51:09</t>
  </si>
  <si>
    <t>MANUEL ENRIQUE SALAZAR HERNANDEZ  sin información DELEGADO</t>
  </si>
  <si>
    <t>Complemento respuesta a la petición radicada el 20 de diciembre del 2023</t>
  </si>
  <si>
    <t>2024-211-000455-1</t>
  </si>
  <si>
    <t>2024-05-17 11:26:27</t>
  </si>
  <si>
    <t>ALCALDIA  PAILITAS --</t>
  </si>
  <si>
    <t>CAC: Remite oficio solicitando asesoría para la creación del cuerpo de bomberos del municipio.</t>
  </si>
  <si>
    <t>2024-114-000480-2</t>
  </si>
  <si>
    <t>2024-05-17 11:14:43</t>
  </si>
  <si>
    <t>OFI24-00088543 / GFPU - 07 mayo 2024 Directiva Vicepresidencial No. 1 “Asignaciones presupuestales destinadas a garantizar la eliminación de la brecha...</t>
  </si>
  <si>
    <t>circulares</t>
  </si>
  <si>
    <t>2024-215-000454-1</t>
  </si>
  <si>
    <t>2024-05-17 11:11:58</t>
  </si>
  <si>
    <t>SECRETARIA DE GOBIERNO DE CASTILLA LA NUEVA - META  -- --</t>
  </si>
  <si>
    <t>Respuesta Solicitud cumplimiento del Art. 24 “Inspección, Vigilancia y Control, Ley 1575 de 2012 al Cuerpo de Bomberos Voluntarios de Castilla la Nuev...</t>
  </si>
  <si>
    <t>procedimientos</t>
  </si>
  <si>
    <t>2024-114-000478-2</t>
  </si>
  <si>
    <t>2024-05-17 10:46:57</t>
  </si>
  <si>
    <t>2024-114-000477-2</t>
  </si>
  <si>
    <t>2024-05-17 10:39:29</t>
  </si>
  <si>
    <t>TAMALES EL GORDO  --</t>
  </si>
  <si>
    <t>QUEJA</t>
  </si>
  <si>
    <t>2024-114-001616-5</t>
  </si>
  <si>
    <t>2024-05-17 10:13:04</t>
  </si>
  <si>
    <t>Firma física - Finalizado</t>
  </si>
  <si>
    <t>2024-114-000476-2</t>
  </si>
  <si>
    <t>2024-05-17 09:58:47</t>
  </si>
  <si>
    <t>PAULA ISABEL CASTILLO TORRES</t>
  </si>
  <si>
    <t>CUENTA DE COBRO No 01</t>
  </si>
  <si>
    <t>2024-114-000475-2</t>
  </si>
  <si>
    <t>2024-05-17 09:38:33</t>
  </si>
  <si>
    <t>DELEGACIÓN DEPARTAMENTAL DE BOMBEROS DE CORDOBA  sin información delegadocbcordoba@gmail.com</t>
  </si>
  <si>
    <t>INVITACION AL DEPARTAMENTO DE CORDOBA MUNICIPIO DE SAHAGUN</t>
  </si>
  <si>
    <t>2024-211-000453-1</t>
  </si>
  <si>
    <t>2024-05-17 09:33:58</t>
  </si>
  <si>
    <t>ALCALDIA MUNICIPAL DE PUEBLO BELLO  ---</t>
  </si>
  <si>
    <t>SOLICITUD DE CREACION DEL CUERPO DE BOMBEROS VOLUNTARIOS DEL MUNICIPIO DE PUEBLO BELLO, CESAR.</t>
  </si>
  <si>
    <t>2024-114-000474-2</t>
  </si>
  <si>
    <t>2024-05-17 09:29:20</t>
  </si>
  <si>
    <t>2024-114-000473-2</t>
  </si>
  <si>
    <t>2024-05-17 09:25:42</t>
  </si>
  <si>
    <t>ALCALDIA MUNICIPAL DE SALDAÑA - TOLIMA  sin información contratacion@saldana-tolima.gov.co</t>
  </si>
  <si>
    <t>COMPRA DE PÓLIZAS DE VEHÍCULOS PARA LOS CUERPOS DE BOMBEROS</t>
  </si>
  <si>
    <t>2024-214-000452-1</t>
  </si>
  <si>
    <t>2024-05-17 08:33:54</t>
  </si>
  <si>
    <t>solicitar registro del curso de Inspector de Seguridad Nivel Básico</t>
  </si>
  <si>
    <t>2024-211-000451-1</t>
  </si>
  <si>
    <t>2024-05-16 19:31:42</t>
  </si>
  <si>
    <t>ALCALDIA DE TAMALAMEQUE  --</t>
  </si>
  <si>
    <t>SOLICITUD ALCALDIA DE TAMALAMEQUE</t>
  </si>
  <si>
    <t>2024-114-001613-5</t>
  </si>
  <si>
    <t>2024-05-16 18:37:18</t>
  </si>
  <si>
    <t>PROCURADURIA GENERAL DE LA NACION  sin información</t>
  </si>
  <si>
    <t>REF . EX.IUS-E-2023-052610-IUC-D/-2024-3396087</t>
  </si>
  <si>
    <t>2024-114-000471-2</t>
  </si>
  <si>
    <t>2024-05-16 18:25:53</t>
  </si>
  <si>
    <t>registro #167-2024</t>
  </si>
  <si>
    <t>2024-211-000450-1</t>
  </si>
  <si>
    <t>2024-05-16 18:23:18</t>
  </si>
  <si>
    <t>JOSE DEL CARMEN  CONDE</t>
  </si>
  <si>
    <t>ASUNTO: Solicitud información Cuerpo de Bomberos Voluntarios de Uribe</t>
  </si>
  <si>
    <t>2024-213-000449-1</t>
  </si>
  <si>
    <t>2024-05-16 18:14:23</t>
  </si>
  <si>
    <t>Cuerpo de Bomberos Voluntarios de Duitama   --</t>
  </si>
  <si>
    <t>Respuesta radicado No. 2024-114-001239-5</t>
  </si>
  <si>
    <t>2024-211-000448-1</t>
  </si>
  <si>
    <t>2024-05-16 18:11:25</t>
  </si>
  <si>
    <t>ALCALDIA  MUNICIPAL  URIBE --</t>
  </si>
  <si>
    <t>CAC: Solicita acompañamiento con respecto al Cuerpo de Bomberos Voluntarios municipio de Uribe - Meta</t>
  </si>
  <si>
    <t>2024-114-000470-2</t>
  </si>
  <si>
    <t>2024-05-16 18:10:57</t>
  </si>
  <si>
    <t>alcaldía quipile   --</t>
  </si>
  <si>
    <t>2024-114-000469-2</t>
  </si>
  <si>
    <t>2024-05-16 18:08:18</t>
  </si>
  <si>
    <t>ALCALDIA MUNICIPAL DE DOSQUEBRADAS  sin información</t>
  </si>
  <si>
    <t>2024-211-000447-1</t>
  </si>
  <si>
    <t>2024-05-16 18:07:16</t>
  </si>
  <si>
    <t>TRASLADO POR COMEPTENCIA</t>
  </si>
  <si>
    <t>2024-114-000468-2</t>
  </si>
  <si>
    <t>2024-05-16 18:06:38</t>
  </si>
  <si>
    <t>CUERPO DE BOMBEROS VOLUNTARIOS MONTENEGRO  sin información bomberosvoluntariosmontenegro@gmail.com</t>
  </si>
  <si>
    <t>Fwd: CamScanner 16-05-2024 16.02.pdf</t>
  </si>
  <si>
    <t>2024-114-000467-2</t>
  </si>
  <si>
    <t>2024-05-16 18:04:57</t>
  </si>
  <si>
    <t>SOLLICITUD DE CARNET</t>
  </si>
  <si>
    <t>2024-114-000466-2</t>
  </si>
  <si>
    <t>2024-05-16 18:03:57</t>
  </si>
  <si>
    <t>Oficio 2024EE07424 - Traslado a requerimiento de solicitud de cofinanciación para la gestión del riesgo de los esquemas asociativos territoriales –EAT...</t>
  </si>
  <si>
    <t>2024-114-000465-2</t>
  </si>
  <si>
    <t>2024-05-16 18:01:38</t>
  </si>
  <si>
    <t>2024-114-001612-5</t>
  </si>
  <si>
    <t>2024-05-16 18:00:33</t>
  </si>
  <si>
    <t>Oficio 2024EE07422 - Respuesta reiteración de solicitud de información</t>
  </si>
  <si>
    <t>2024-114-001611-5</t>
  </si>
  <si>
    <t>2024-05-16 17:59:26</t>
  </si>
  <si>
    <t>alcladia macarena meta   --</t>
  </si>
  <si>
    <t>CONTRATO CON EL CUERPO DE BOMBEROS DEL MUNICIPIO DE LA MACARENA</t>
  </si>
  <si>
    <t>2024-114-000464-2</t>
  </si>
  <si>
    <t>2024-05-16 17:49:26</t>
  </si>
  <si>
    <t>2024-114-000463-2</t>
  </si>
  <si>
    <t>2024-05-16 17:48:04</t>
  </si>
  <si>
    <t>2024-214-000446-1</t>
  </si>
  <si>
    <t>2024-05-16 17:46:17</t>
  </si>
  <si>
    <t>SOLICITUD AUTORIZACION REALIZACION CURSO PARA FORMACION DE BOMBEROS  BASICO</t>
  </si>
  <si>
    <t>2024-114-001610-5</t>
  </si>
  <si>
    <t>2024-05-16 17:42:51</t>
  </si>
  <si>
    <t>ALEJANDRO  CASTELLANOS</t>
  </si>
  <si>
    <t>Consulta</t>
  </si>
  <si>
    <t>2024-114-000462-2</t>
  </si>
  <si>
    <t>2024-05-16 17:40:27</t>
  </si>
  <si>
    <t>2024-114-001609-5</t>
  </si>
  <si>
    <t>2024-05-16 17:26:50</t>
  </si>
  <si>
    <t>CITEL -- -- --</t>
  </si>
  <si>
    <t>2024-114-000461-2</t>
  </si>
  <si>
    <t>2024-05-16 17:25:27</t>
  </si>
  <si>
    <t>NOTIFICACIONES SAC -- --</t>
  </si>
  <si>
    <t>SAC - ALCALDIA DE TUNJA</t>
  </si>
  <si>
    <t>2024-114-001608-5</t>
  </si>
  <si>
    <t>2024-05-16 17:24:11</t>
  </si>
  <si>
    <t>Oficio 2024EE07255 - Traslado por competencia</t>
  </si>
  <si>
    <t>2024-114-000460-2</t>
  </si>
  <si>
    <t>2024-05-16 17:21:58</t>
  </si>
  <si>
    <t>TRASLADO ID: 331704 DIRECCIÓN NACIONAL DE BOMBEROS</t>
  </si>
  <si>
    <t>2024-114-001607-5</t>
  </si>
  <si>
    <t>2024-05-16 17:11:26</t>
  </si>
  <si>
    <t>CUERPO DE BOMBEROS VOLUNTARIOS DE PALMIRA  ---</t>
  </si>
  <si>
    <t>Información ITDH Centro de entrenamiento Bomberos Palmira</t>
  </si>
  <si>
    <t>2024-114-001606-5</t>
  </si>
  <si>
    <t>2024-05-16 17:05:42</t>
  </si>
  <si>
    <t>Re: PETICIÓN Y AUDITORIA</t>
  </si>
  <si>
    <t>2024-114-001605-5</t>
  </si>
  <si>
    <t>2024-05-16 17:03:18</t>
  </si>
  <si>
    <t>nilsen   romero</t>
  </si>
  <si>
    <t>A LOS BOMBEROS DE COLOMBIA</t>
  </si>
  <si>
    <t>2024-211-000445-1</t>
  </si>
  <si>
    <t>2024-05-16 16:57:24</t>
  </si>
  <si>
    <t>CUERPO DE BOMBEROS VOLUNTARIOS DE MOGOTES  sin información</t>
  </si>
  <si>
    <t>CAC: Remite derecho de petición respecto a aclaración sobre alcance jurídico de oficio con radicado 20232110078861</t>
  </si>
  <si>
    <t>petición de consulta</t>
  </si>
  <si>
    <t>2024-114-001604-5</t>
  </si>
  <si>
    <t>2024-05-16 16:54:25</t>
  </si>
  <si>
    <t>Fwd: Oficios ID 34909 34912 y 34913</t>
  </si>
  <si>
    <t>2024-114-000459-2</t>
  </si>
  <si>
    <t>2024-05-16 16:51:48</t>
  </si>
  <si>
    <t>AZARIAS -- HINCAPIE</t>
  </si>
  <si>
    <t>POR LA CUAL SE DESTITUYE UNA UNIDAD DE BAJA</t>
  </si>
  <si>
    <t>2024-114-001603-5</t>
  </si>
  <si>
    <t>2024-05-16 16:47:01</t>
  </si>
  <si>
    <t>CUERPO DE BOMBEROS VOLUNTARIOS DE USIACURI - ATLANTICO  sin información</t>
  </si>
  <si>
    <t>SOLICITUD DE CERTIFICACION</t>
  </si>
  <si>
    <t>2024-114-000458-2</t>
  </si>
  <si>
    <t>2024-05-16 16:44:26</t>
  </si>
  <si>
    <t>alcaldía turmeque  --</t>
  </si>
  <si>
    <t>Radicacion proyecto ESTACION DE BOMBEROS TURMEQUE BOYACA</t>
  </si>
  <si>
    <t>2024-114-000457-2</t>
  </si>
  <si>
    <t>2024-05-16 16:37:56</t>
  </si>
  <si>
    <t>PAOLA INÉS RIVAS  DE LA ESPRIELLA</t>
  </si>
  <si>
    <t>cta de cobro#1 paola rivas</t>
  </si>
  <si>
    <t>2024-114-000456-2</t>
  </si>
  <si>
    <t>2024-05-16 16:29:04</t>
  </si>
  <si>
    <t>Documentos para Firma Certificados Curso Inspector de Seguridad Nivel Basico Registro: 127-2024</t>
  </si>
  <si>
    <t>2024-114-000455-2</t>
  </si>
  <si>
    <t>2024-05-16 16:21:35</t>
  </si>
  <si>
    <t>2024-114-000454-2</t>
  </si>
  <si>
    <t>2024-05-16 16:19:54</t>
  </si>
  <si>
    <t>CUERPO DE BOMBEROS VOLUNTARIOS DE ARJONA  LEONARDO RODRIGUEZ CASTRO</t>
  </si>
  <si>
    <t>Para su conocimiento y fines pertinentes de lo que trata el asunto de la referencia y solicitud de verificación de los requisitos establecidos y señal...</t>
  </si>
  <si>
    <t>2024-114-000453-2</t>
  </si>
  <si>
    <t>2024-05-16 16:12:43</t>
  </si>
  <si>
    <t>Solicitud de concepto de operatividad del Cuerpo de Bomberos Voluntarios de Moniquirá, Boyacá</t>
  </si>
  <si>
    <t>2024-114-001601-5</t>
  </si>
  <si>
    <t>2024-05-16 16:09:28</t>
  </si>
  <si>
    <t>Comunicado I-01052-2024008254-UAECOB Id: 195173</t>
  </si>
  <si>
    <t>2024-114-000452-2</t>
  </si>
  <si>
    <t>2024-05-16 15:56:47</t>
  </si>
  <si>
    <t>2024-211-000444-1</t>
  </si>
  <si>
    <t>2024-05-16 15:48:10</t>
  </si>
  <si>
    <t>sin remitente  orfeo</t>
  </si>
  <si>
    <t>SM: Remisión por competencia solicitud de investigación por el equipo jurídico del congresista Fabian Díaz por presuntas irregularidades en la elecció...</t>
  </si>
  <si>
    <t>peticion entre autoridades</t>
  </si>
  <si>
    <t>2024-214-000443-1</t>
  </si>
  <si>
    <t>2024-05-16 15:28:01</t>
  </si>
  <si>
    <t>Solicitud registro curso CBF</t>
  </si>
  <si>
    <t>2024-114-001600-5</t>
  </si>
  <si>
    <t>2024-05-16 15:17:20</t>
  </si>
  <si>
    <t>JUZGADO TERCERO CIVIL DEL CIRCUITO DE EJECUCION DE SENTENCIAS DE BOGOTA  -- --</t>
  </si>
  <si>
    <t>RV: CONCEDE IMPUGNACIÓN TUTELA 003-2024-00192</t>
  </si>
  <si>
    <t>2024-211-000442-1</t>
  </si>
  <si>
    <t>2024-05-16 15:16:42</t>
  </si>
  <si>
    <t>SM: Queja ante oficial Teniente Néstor Julián niño por el ascenso a Capitán dentro del Cuerpo de Bomberos Voluntarios de Tunja.</t>
  </si>
  <si>
    <t>2024-214-000441-1</t>
  </si>
  <si>
    <t>2024-05-16 15:14:02</t>
  </si>
  <si>
    <t>JUAN CAMILO -- --</t>
  </si>
  <si>
    <t>Fwd: Solicitud reacreditación de instructores pertenecientes al Benemérito Cuerpo de Bomberos Voluntarios de Zarzal Valle</t>
  </si>
  <si>
    <t>2024-114-001598-5</t>
  </si>
  <si>
    <t>2024-05-16 15:09:27</t>
  </si>
  <si>
    <t>RV: COMUNICA ACTUACION PROCESAL RAD. 13001-23-33-000-2017-00021-00</t>
  </si>
  <si>
    <t>2024-114-000451-2</t>
  </si>
  <si>
    <t>2024-05-16 14:46:56</t>
  </si>
  <si>
    <t>solicitud viabilización proyecto construcción estación de bomberos</t>
  </si>
  <si>
    <t>2024-114-000450-2</t>
  </si>
  <si>
    <t>2024-05-16 14:32:05</t>
  </si>
  <si>
    <t>Ximena  Pelaez Escudero</t>
  </si>
  <si>
    <t>CTA DE COBRO #1 XIMENA PELAEZ</t>
  </si>
  <si>
    <t>2024-211-000440-1</t>
  </si>
  <si>
    <t>2024-05-16 14:10:03</t>
  </si>
  <si>
    <t>SINDY YORLADY ARCILA GIRALDO</t>
  </si>
  <si>
    <t>Garantia de Derechos bombero Voluntario</t>
  </si>
  <si>
    <t>2024-213-000439-1</t>
  </si>
  <si>
    <t>2024-05-16 14:09:27</t>
  </si>
  <si>
    <t>ALCALDIA DE PUERTO LLERAS  --</t>
  </si>
  <si>
    <t>Requerimientos Financieros - Puerto Lleras</t>
  </si>
  <si>
    <t>2024-213-000438-1</t>
  </si>
  <si>
    <t>2024-05-16 14:05:34</t>
  </si>
  <si>
    <t>ALCALDIA DE PENSILVANIA  --</t>
  </si>
  <si>
    <t>Rendimientos financieros - pens</t>
  </si>
  <si>
    <t>2024-211-000437-1</t>
  </si>
  <si>
    <t>2024-05-16 14:02:07</t>
  </si>
  <si>
    <t>CUERPO DE BOMBEROS DE SANTUARIO  DUQUE DUQUE</t>
  </si>
  <si>
    <t>REQUERIMINETO CUERPO DE BOMBEROS</t>
  </si>
  <si>
    <t>2024-213-000436-1</t>
  </si>
  <si>
    <t>2024-05-16 13:45:07</t>
  </si>
  <si>
    <t>REQUERIMIENTOS FINANCIEROS CRAVO</t>
  </si>
  <si>
    <t>2024-114-001596-5</t>
  </si>
  <si>
    <t>2024-05-16 13:19:40</t>
  </si>
  <si>
    <t>2024-114-001595-5</t>
  </si>
  <si>
    <t>2024-05-16 13:03:36</t>
  </si>
  <si>
    <t>ALCALDIA MUNICIPAL DE GALAN  sin información SANTANDER</t>
  </si>
  <si>
    <t>Respuesta Radicado DNBC No 2024-211-000255-1</t>
  </si>
  <si>
    <t>2024-114-000449-2</t>
  </si>
  <si>
    <t>2024-05-16 12:56:31</t>
  </si>
  <si>
    <t>2024-114-000448-2</t>
  </si>
  <si>
    <t>2024-05-16 12:53:51</t>
  </si>
  <si>
    <t>CUERPO DE BOMBEROS VOLUNTARIOS DE TAMINANGO  sin información</t>
  </si>
  <si>
    <t>SOLICITUD DE CARNETIZACION</t>
  </si>
  <si>
    <t>2024-213-000435-1</t>
  </si>
  <si>
    <t>2024-05-16 12:55:53</t>
  </si>
  <si>
    <t>Alcaldia municipal de San Benito- Santander   --</t>
  </si>
  <si>
    <t>Respuesta radicado No. 2024-114-000566-5</t>
  </si>
  <si>
    <t>2024-114-000447-2</t>
  </si>
  <si>
    <t>2024-05-16 12:48:34</t>
  </si>
  <si>
    <t>CUERPO DE BOMBEROS VOLUNTARIOS DE SANTA MARTA  sin información</t>
  </si>
  <si>
    <t>Curso de Investigación de Incendios Nivel Básico para los días del 04 al 07 de junio del presente año.</t>
  </si>
  <si>
    <t>2024-114-000446-2</t>
  </si>
  <si>
    <t>2024-05-16 12:45:23</t>
  </si>
  <si>
    <t>COMUNICADO INFOIRMATIVO ENTREGA DEL CBV DE SANTA ELENA VALLE</t>
  </si>
  <si>
    <t>proyecto de la escuela</t>
  </si>
  <si>
    <t>2024-211-000434-1</t>
  </si>
  <si>
    <t>2024-05-16 12:40:11</t>
  </si>
  <si>
    <t>Firetrucks Latin American Services  --</t>
  </si>
  <si>
    <t>Solicitud de requerimientos y estandares tecnicos</t>
  </si>
  <si>
    <t>2024-114-001594-5</t>
  </si>
  <si>
    <t>2024-05-16 12:25:09</t>
  </si>
  <si>
    <t>PERSONERIA DE BOGOTA   --</t>
  </si>
  <si>
    <t>Respuesta 2024-EE-0738705 2024-05-14 21:52:03.417.</t>
  </si>
  <si>
    <t>2024-213-000433-1</t>
  </si>
  <si>
    <t>2024-05-16 12:23:41</t>
  </si>
  <si>
    <t>Solicitud de documentos para liquidación de convenio No. 177 del 2021</t>
  </si>
  <si>
    <t>2024-114-000445-2</t>
  </si>
  <si>
    <t>2024-05-16 12:17:19</t>
  </si>
  <si>
    <t>CUERPO DE BOMBEROS VOLUNTARIOS DE TOCANCIPA  sin información</t>
  </si>
  <si>
    <t>CURSO BÁSICO DE INSPECTORES DE SEGURIDAD HUMANA Y PROTECCIÓN CONTRA INCENDIOS</t>
  </si>
  <si>
    <t>2024-213-000432-1</t>
  </si>
  <si>
    <t>2024-05-16 12:17:18</t>
  </si>
  <si>
    <t>Requerimiento cumplimiento obligaciones Convenio 177 DE 2021. Y solicitud de evidencias transferencias al Tesoro Nacional.</t>
  </si>
  <si>
    <t>2024-114-000444-2</t>
  </si>
  <si>
    <t>2024-05-16 12:15:24</t>
  </si>
  <si>
    <t>CUERPO DE BOMBEROS VOLUNTARIOS DE SAN JACINTO - BOLÍVAR  sin información</t>
  </si>
  <si>
    <t>SOLICITUD DE COPIA DE POLIZA</t>
  </si>
  <si>
    <t>2024-213-000431-1</t>
  </si>
  <si>
    <t>2024-05-16 12:08:16</t>
  </si>
  <si>
    <t>Requerimiento cumplimiento obligaciones Convenio 189 DE 2021. Y solicitud de evidencias transferencias al Tesoro Nacional.</t>
  </si>
  <si>
    <t>2024-114-000443-2</t>
  </si>
  <si>
    <t>2024-05-16 12:03:17</t>
  </si>
  <si>
    <t>ANDRES   SALCEDO</t>
  </si>
  <si>
    <t>Solicitud certificado laboral</t>
  </si>
  <si>
    <t>Plantilla asociada - Activo</t>
  </si>
  <si>
    <t>2024-213-000430-1</t>
  </si>
  <si>
    <t>2024-05-16 12:00:38</t>
  </si>
  <si>
    <t>Solicitud d documentos para liquidación de convenio No. 187 del 2021</t>
  </si>
  <si>
    <t>2024-211-000429-1</t>
  </si>
  <si>
    <t>2024-05-16 11:57:48</t>
  </si>
  <si>
    <t>ALVARO  CAICEDO  SALDARRIAGA</t>
  </si>
  <si>
    <t>SOLICITA SUPRIMIR EL PARAGRAFO 2 DEL ARTICULO 12 DE LA RESOLUCION No 1127</t>
  </si>
  <si>
    <t>2024-114-001593-5</t>
  </si>
  <si>
    <t>2024-05-16 11:56:21</t>
  </si>
  <si>
    <t>OSCAR   SALGADO</t>
  </si>
  <si>
    <t>Nombramiento y ascenso</t>
  </si>
  <si>
    <t>2024-213-000428-1</t>
  </si>
  <si>
    <t>2024-05-16 11:57:08</t>
  </si>
  <si>
    <t>Gobernación del Departamento de Risaralda  --</t>
  </si>
  <si>
    <t>Respuesta radicado No. 2024-114-000562-5</t>
  </si>
  <si>
    <t>2024-114-001592-5</t>
  </si>
  <si>
    <t>2024-05-16 11:53:29</t>
  </si>
  <si>
    <t>solicitud de cancelación de registro</t>
  </si>
  <si>
    <t>2024-214-000427-1</t>
  </si>
  <si>
    <t>2024-05-16 11:47:02</t>
  </si>
  <si>
    <t>Solicitud autorización y número de registro Curso Formación de Bomberos Básico.</t>
  </si>
  <si>
    <t>2024-213-000426-1</t>
  </si>
  <si>
    <t>2024-05-16 11:40:28</t>
  </si>
  <si>
    <t>Alcaldia municipal la Jagua del pPlar   --</t>
  </si>
  <si>
    <t>Respuesta radicado No. 2024-114-000415-5</t>
  </si>
  <si>
    <t>2024-114-000442-2</t>
  </si>
  <si>
    <t>2024-05-16 11:38:32</t>
  </si>
  <si>
    <t>2024-114-000441-2</t>
  </si>
  <si>
    <t>2024-05-16 11:36:18</t>
  </si>
  <si>
    <t>HEMBERTH  -- --</t>
  </si>
  <si>
    <t>SOAT</t>
  </si>
  <si>
    <t>2024-114-001591-5</t>
  </si>
  <si>
    <t>2024-05-16 11:31:48</t>
  </si>
  <si>
    <t>472 MENSAJERIA -- --</t>
  </si>
  <si>
    <t>COMUNICADO URGENTE CNSC</t>
  </si>
  <si>
    <t>2024-114-001590-5</t>
  </si>
  <si>
    <t>2024-05-16 11:28:23</t>
  </si>
  <si>
    <t>2024-114-000440-2</t>
  </si>
  <si>
    <t>2024-05-16 11:05:59</t>
  </si>
  <si>
    <t>SANDRA POLANIA SANDRA POLANIA --SANDRA POLANIA SANDRA POLANIA</t>
  </si>
  <si>
    <t>CONSULTA DE CERTIFICADO SCI</t>
  </si>
  <si>
    <t>2024-214-000425-1</t>
  </si>
  <si>
    <t>2024-05-16 10:57:52</t>
  </si>
  <si>
    <t>Solicitud de Registro para Curso- Bomberos Chigorodó- Antioquia</t>
  </si>
  <si>
    <t>2024-211-000423-1</t>
  </si>
  <si>
    <t>2024-05-16 10:51:44</t>
  </si>
  <si>
    <t>ALCALDIA HATONUEVO LA GUAJIRA  sin información</t>
  </si>
  <si>
    <t>Solicitud Mesa Técnica</t>
  </si>
  <si>
    <t>2024-213-000424-1</t>
  </si>
  <si>
    <t>2024-05-16 10:52:06</t>
  </si>
  <si>
    <t>Alcaldia municipal de Abrego - Norte de Santander   --</t>
  </si>
  <si>
    <t>Respuesta radicado No. 2024-114-000437-5</t>
  </si>
  <si>
    <t>2024-114-000439-2</t>
  </si>
  <si>
    <t>2024-05-16 10:35:42</t>
  </si>
  <si>
    <t>UNIDAD CANINA DE SALVAMENTO CASTILLA Y LEON   --</t>
  </si>
  <si>
    <t>invitación al personal tecnico TATIANA HERRERA</t>
  </si>
  <si>
    <t>2024-213-000422-1</t>
  </si>
  <si>
    <t>2024-05-16 10:34:20</t>
  </si>
  <si>
    <t>Alcaldia municipal de Valledupar - Cesar   --</t>
  </si>
  <si>
    <t>Respuesta radicado No. 2024-114-000651-5</t>
  </si>
  <si>
    <t>2024-213-000421-1</t>
  </si>
  <si>
    <t>2024-05-16 10:07:49</t>
  </si>
  <si>
    <t>Alcaldia de Coromoro   --</t>
  </si>
  <si>
    <t>Respuesta radicado No. 2024-114-000803-5</t>
  </si>
  <si>
    <t>2024-114-001575-5</t>
  </si>
  <si>
    <t>2024-05-16 08:55:32</t>
  </si>
  <si>
    <t>2024-214-000418-1</t>
  </si>
  <si>
    <t>2024-05-15 17:21:09</t>
  </si>
  <si>
    <t>CUERPO DE BOMBEROS EL CERRITO - VALLE DEL CAUCA  CT JUAN CARLOS MOLINA seguridadysaludbomberoselcerri@gmail.com</t>
  </si>
  <si>
    <t>SOLICITUD REGISTRO CURSO ATENCION PRE-HOSPITALARIA INTERMEDIA</t>
  </si>
  <si>
    <t>2024-213-000417-1</t>
  </si>
  <si>
    <t>2024-05-15 17:20:56</t>
  </si>
  <si>
    <t>Alcaldia de los Andes   --</t>
  </si>
  <si>
    <t>Respuesta Oficio 2024-114-000812-5</t>
  </si>
  <si>
    <t>2024-213-000419-1</t>
  </si>
  <si>
    <t>2024-05-15 17:22:15</t>
  </si>
  <si>
    <t>ALCALDIA  PENSILVANIA --</t>
  </si>
  <si>
    <t>Solicitud de documentos para liquidación de convenio No. 189 del 2021</t>
  </si>
  <si>
    <t>2024-114-000438-2</t>
  </si>
  <si>
    <t>2024-05-15 17:11:11</t>
  </si>
  <si>
    <t>WENDIS  YURAINIS  PEÑALVER SALAS</t>
  </si>
  <si>
    <t>cta de cobro #1 wendis yurainis peñalver</t>
  </si>
  <si>
    <t>2024-213-000416-1</t>
  </si>
  <si>
    <t>2024-05-15 17:00:18</t>
  </si>
  <si>
    <t>Alcaldia de Valledupar   --</t>
  </si>
  <si>
    <t>Respuesta radicado No. 2024-114-000981-5</t>
  </si>
  <si>
    <t>2024-114-000437-2</t>
  </si>
  <si>
    <t>2024-05-15 16:51:25</t>
  </si>
  <si>
    <t>CTA DE COBRO #1 CARLOS PELAEZ</t>
  </si>
  <si>
    <t>2024-114-000436-2</t>
  </si>
  <si>
    <t>2024-05-15 16:47:07</t>
  </si>
  <si>
    <t>kenned smith rodriguez  penagos</t>
  </si>
  <si>
    <t>CTA DE COBRO #1 KENNED RODRIGUEZ</t>
  </si>
  <si>
    <t>2024-213-000415-1</t>
  </si>
  <si>
    <t>2024-05-15 16:45:02</t>
  </si>
  <si>
    <t>Alcaldia de Caicedo   --</t>
  </si>
  <si>
    <t>Respuesta radicado 2024-114-000985-5</t>
  </si>
  <si>
    <t>2024-114-000435-2</t>
  </si>
  <si>
    <t>2024-05-15 16:41:51</t>
  </si>
  <si>
    <t>yerlis   peinado  morelos</t>
  </si>
  <si>
    <t>CTA DE COBRO #1 YERLIS PEINADO</t>
  </si>
  <si>
    <t>2024-114-000434-2</t>
  </si>
  <si>
    <t>2024-05-15 16:35:41</t>
  </si>
  <si>
    <t>PAULA  ANDREA  RIVERA  RAMIREZ</t>
  </si>
  <si>
    <t>solicitud de terminación anticipada del contrato #143-2024 por motivos personales</t>
  </si>
  <si>
    <t>2024-213-000413-1</t>
  </si>
  <si>
    <t>2024-05-15 16:14:24</t>
  </si>
  <si>
    <t>ALCALDIA MUNICIPAL DE MESETAS  --</t>
  </si>
  <si>
    <t>Respuesta radicado No. 2024-114-000296-5</t>
  </si>
  <si>
    <t>2024-114-001574-5</t>
  </si>
  <si>
    <t>2024-05-15 16:07:46</t>
  </si>
  <si>
    <t>MONTAGAS S.A.  --</t>
  </si>
  <si>
    <t>**2024RS066867** Remisión de Comunicación: 2024RS066867</t>
  </si>
  <si>
    <t>2024-114-001573-5</t>
  </si>
  <si>
    <t>2024-05-15 16:07:43</t>
  </si>
  <si>
    <t>2024-114-000433-2</t>
  </si>
  <si>
    <t>2024-05-15 15:56:50</t>
  </si>
  <si>
    <t>Traslado OFI24-00091002 / GFPU - Cuerpo de Bomberos Voluntarios de Vijes Departamento del Valle del Cauca, Solicitud donación de un Vehículo para aten...</t>
  </si>
  <si>
    <t>2024-114-001572-5</t>
  </si>
  <si>
    <t>2024-05-15 15:51:08</t>
  </si>
  <si>
    <t>Comunicación del Juzgado 2do Administrativo</t>
  </si>
  <si>
    <t>2024-214-000410-1</t>
  </si>
  <si>
    <t>2024-05-15 15:44:14</t>
  </si>
  <si>
    <t>DIEGO FERNANDO ACEVEDO HERNANDEZ  -- --</t>
  </si>
  <si>
    <t>Derecho de Petición Art 23 CN</t>
  </si>
  <si>
    <t>2024-114-001571-5</t>
  </si>
  <si>
    <t>2024-05-15 15:42:26</t>
  </si>
  <si>
    <t>Fwd: Comunicación Estado Electrónico del 10/05/2024 - SECUENCIA No. 026</t>
  </si>
  <si>
    <t>2024-213-000411-1</t>
  </si>
  <si>
    <t>2024-05-15 15:47:40</t>
  </si>
  <si>
    <t>JHON  ZAMIR  BECHARA  ARROYO</t>
  </si>
  <si>
    <t>Respuesta radicado N° 2024-114-000394-5</t>
  </si>
  <si>
    <t>2024-114-001570-5</t>
  </si>
  <si>
    <t>2024-05-15 15:36:45</t>
  </si>
  <si>
    <t>RV: NOTIFICA FALLO DE TUTELA 2024-00313</t>
  </si>
  <si>
    <t>2024-114-000432-2</t>
  </si>
  <si>
    <t>2024-05-15 15:34:16</t>
  </si>
  <si>
    <t>COORDINACION DEPARTAMENTAL DE BOMBEROS DEL ATLANTICO  -- --</t>
  </si>
  <si>
    <t>Re: OFICIO CORD. EJEC. No. 27 de MAYO 10 de 2024 Presidente Junta Dptal. Bomberos del Atlantico</t>
  </si>
  <si>
    <t>2024-214-000409-1</t>
  </si>
  <si>
    <t>2024-05-15 15:00:42</t>
  </si>
  <si>
    <t>CARLOS  PAEZ</t>
  </si>
  <si>
    <t>petición</t>
  </si>
  <si>
    <t>2024-114-000431-2</t>
  </si>
  <si>
    <t>2024-05-15 14:24:19</t>
  </si>
  <si>
    <t>Lina Maria Marin Rodriguez</t>
  </si>
  <si>
    <t>CTA DE COBRO #2 LINA MARIA MARIN RODRIGUEZ</t>
  </si>
  <si>
    <t>2024-114-000430-2</t>
  </si>
  <si>
    <t>2024-05-15 12:46:40</t>
  </si>
  <si>
    <t>ALCALDIA MUNICIPAL DE BARBOSA  sin información</t>
  </si>
  <si>
    <t>SOLICITUD DE APOYO AL CUERPO DE BOMBEROS VOLUNTARIOS DE BARBOSA SANTANDER</t>
  </si>
  <si>
    <t>2024-114-000429-2</t>
  </si>
  <si>
    <t>2024-05-15 12:37:35</t>
  </si>
  <si>
    <t>MULTIPACK MS S.A.S --</t>
  </si>
  <si>
    <t>ARRIENDO</t>
  </si>
  <si>
    <t>2024-114-000428-2</t>
  </si>
  <si>
    <t>2024-05-15 12:32:52</t>
  </si>
  <si>
    <t>SORAYA JHASBLEYDI MOLINA  ESPINOSA</t>
  </si>
  <si>
    <t>CTA DE COBRO #1 SORAYA MOLINA</t>
  </si>
  <si>
    <t>2024-211-000420-1</t>
  </si>
  <si>
    <t>2024-05-15 17:41:51</t>
  </si>
  <si>
    <t>CUERPO DE BOMBEROS VOLUNTARIOS DE LERIDA - TOLIMA  sin información</t>
  </si>
  <si>
    <t>SOLICITUD DE CONCEPTO JURÍDICO REQUISITOS PARA SER BOMBERO</t>
  </si>
  <si>
    <t>2024-214-000408-1</t>
  </si>
  <si>
    <t>2024-05-15 11:42:32</t>
  </si>
  <si>
    <t>HENRY  QUINTERO CASTELLANOS</t>
  </si>
  <si>
    <t>AUTORIZACION DICTAR CURSO</t>
  </si>
  <si>
    <t>2024-114-000427-2</t>
  </si>
  <si>
    <t>2024-05-15 11:15:42</t>
  </si>
  <si>
    <t>2024-114-000426-2</t>
  </si>
  <si>
    <t>2024-05-15 11:09:06</t>
  </si>
  <si>
    <t>JESSICA   URIBE RODRIGUEZ</t>
  </si>
  <si>
    <t>CTA DE COBRO #2 JESSICA URIBE</t>
  </si>
  <si>
    <t>2024-214-000407-1</t>
  </si>
  <si>
    <t>2024-05-15 11:06:54</t>
  </si>
  <si>
    <t>Luis  Alberto Chavez  Gonzalez</t>
  </si>
  <si>
    <t>VERIFICACION CERTIFICADO</t>
  </si>
  <si>
    <t>2024-114-001569-5</t>
  </si>
  <si>
    <t>2024-05-15 09:42:30</t>
  </si>
  <si>
    <t>Oficio 028 de 10 de mayo de 2024 - RESPUESTA DERECHO DE PETICION - JOSE MANUEL TAFFUR</t>
  </si>
  <si>
    <t>2024-114-000425-2</t>
  </si>
  <si>
    <t>2024-05-15 09:35:20</t>
  </si>
  <si>
    <t>SECRETARA DE CONVIVENCIA Y SEGURIDAD CIUDADANA DEL VALLE DEL CAUCA  sin información</t>
  </si>
  <si>
    <t>Re: Oficio Solicitud Prorroga Encargo Comandante Buenaventura</t>
  </si>
  <si>
    <t>2024-114-000424-2</t>
  </si>
  <si>
    <t>2024-05-15 09:29:06</t>
  </si>
  <si>
    <t>CONFEDERECIóN DE BOMBEROS  DE COLOMBIA</t>
  </si>
  <si>
    <t>INVITACION CONGRESO CONFEDERACION</t>
  </si>
  <si>
    <t>2024-212-000405-1</t>
  </si>
  <si>
    <t>2024-05-15 09:29:04</t>
  </si>
  <si>
    <t>VEDU RIA  --</t>
  </si>
  <si>
    <t>PETICIÓN</t>
  </si>
  <si>
    <t>2024-114-001568-5</t>
  </si>
  <si>
    <t>2024-05-15 09:22:32</t>
  </si>
  <si>
    <t>ADRIANA PATRICIA RODRIGUEZ SANTOS PATRICIA --RODRIGUEZ SANTOS</t>
  </si>
  <si>
    <t>BOMBEROS RIONEGRO SANTANDER</t>
  </si>
  <si>
    <t>2024-214-000404-1</t>
  </si>
  <si>
    <t>2024-05-15 09:20:50</t>
  </si>
  <si>
    <t>CUERPO DE BOMBEROS VOLUNTARIOS DE TESALIA - HUILA  sin información</t>
  </si>
  <si>
    <t>Solicitud registro Curso de Formación de  Bombero Básico - Tesalia</t>
  </si>
  <si>
    <t>2024-211-000403-1</t>
  </si>
  <si>
    <t>2024-05-15 09:13:42</t>
  </si>
  <si>
    <t>BOMBEROS  --</t>
  </si>
  <si>
    <t>CIRCULAR POLIZAS VEHICULOS</t>
  </si>
  <si>
    <t>2024-114-001567-5</t>
  </si>
  <si>
    <t>2024-05-15 09:02:40</t>
  </si>
  <si>
    <t>EDUAL ZAR -- --</t>
  </si>
  <si>
    <t>2024-114-000423-2</t>
  </si>
  <si>
    <t>2024-05-15 08:57:55</t>
  </si>
  <si>
    <t>Re: Fecha posesión</t>
  </si>
  <si>
    <t>2024-114-000422-2</t>
  </si>
  <si>
    <t>2024-05-15 08:52:14</t>
  </si>
  <si>
    <t>CUERPO DE BOMBEROS VOLUNTARIOS DE SAN MARTIN  -- --</t>
  </si>
  <si>
    <t>informacion</t>
  </si>
  <si>
    <t>2024-114-000421-2</t>
  </si>
  <si>
    <t>2024-05-15 08:49:42</t>
  </si>
  <si>
    <t>Informe Departamento Técnico de Capacitación Bomberos Voluntarios Sopó</t>
  </si>
  <si>
    <t>planes curriculares</t>
  </si>
  <si>
    <t>2024-114-001566-5</t>
  </si>
  <si>
    <t>2024-05-15 08:44:10</t>
  </si>
  <si>
    <t>ADRIANA  -- --</t>
  </si>
  <si>
    <t>02EE2024410600000026098</t>
  </si>
  <si>
    <t>2024-114-000420-2</t>
  </si>
  <si>
    <t>2024-05-15 08:39:18</t>
  </si>
  <si>
    <t>ALCALDÍA PRADERA-VALLE DEL CAUCA   --</t>
  </si>
  <si>
    <t>2024-114-001565-5</t>
  </si>
  <si>
    <t>2024-05-15 08:25:17</t>
  </si>
  <si>
    <t>TRASLADO ID: 329337 DIRECCIÓN NACIONAL DE BOMBEROS</t>
  </si>
  <si>
    <t>2024-114-000419-2</t>
  </si>
  <si>
    <t>2024-05-15 08:19:14</t>
  </si>
  <si>
    <t>CUERPO DE BOMBEROS VOLUNTARIOS DE BOSCONIA --- ---</t>
  </si>
  <si>
    <t>ACTUALIZACION DE DATOS PARA DIRECTORIO</t>
  </si>
  <si>
    <t>2024-114-000418-2</t>
  </si>
  <si>
    <t>2024-05-15 08:13:51</t>
  </si>
  <si>
    <t>TRASLADO ID: 329217 DIRECCIÓN NACIONAL DE BOMBEROS</t>
  </si>
  <si>
    <t>2024-114-001564-5</t>
  </si>
  <si>
    <t>2024-05-15 08:10:36</t>
  </si>
  <si>
    <t>TRASLADO ID: 329183 DIRECCIÓN NACIONAL DE BOMBEROS</t>
  </si>
  <si>
    <t>2024-114-001563-5</t>
  </si>
  <si>
    <t>2024-05-15 08:01:18</t>
  </si>
  <si>
    <t>Documento jurídico</t>
  </si>
  <si>
    <t>2024-114-000417-2</t>
  </si>
  <si>
    <t>2024-05-15 07:58:39</t>
  </si>
  <si>
    <t>ALCALDIA MUNICIPAL DE AGUAZUL  --</t>
  </si>
  <si>
    <t>Reiteración de solicitud de documentos.</t>
  </si>
  <si>
    <t>2024-114-000416-2</t>
  </si>
  <si>
    <t>2024-05-15 07:56:20</t>
  </si>
  <si>
    <t>CUERPO DE BOMBEROS VOLUNATRIOS DE CHIMICHAGUA - CESAR   --</t>
  </si>
  <si>
    <t>Carnetizacion Bomberos Chimichagua Cesar</t>
  </si>
  <si>
    <t>2024-114-001562-5</t>
  </si>
  <si>
    <t>2024-05-15 07:52:10</t>
  </si>
  <si>
    <t>SOLICITUD LEVANTAMIENTO VETO NO OPERATIVIDAD, ALLEGO RESOLUCION RECONOCIMIENTO</t>
  </si>
  <si>
    <t>2024-114-000415-2</t>
  </si>
  <si>
    <t>2024-05-15 07:48:20</t>
  </si>
  <si>
    <t>ALCALDIA DE ACANDÍ CHOCO   --</t>
  </si>
  <si>
    <t>Propuesta de contratación o convenio de contratación de bomberos Acandí chocó 2024</t>
  </si>
  <si>
    <t>Radicado devuelto - Activo</t>
  </si>
  <si>
    <t>2024-114-000414-2</t>
  </si>
  <si>
    <t>2024-05-15 07:42:05</t>
  </si>
  <si>
    <t>2024-114-001561-5</t>
  </si>
  <si>
    <t>2024-05-15 07:38:43</t>
  </si>
  <si>
    <t>Oficio 2024EE07132 - Traslado por Competencia Radicado UNGRD 2022ER12840-SOL DNB BOMBEROS SAI-EMERGENCIA JULIA</t>
  </si>
  <si>
    <t>2024-114-001560-5</t>
  </si>
  <si>
    <t>2024-05-15 07:35:26</t>
  </si>
  <si>
    <t>PERSONERÍA DE NEIVA   --</t>
  </si>
  <si>
    <t>Comedidamente adjunto GVA 651 para su conocimiento y fines pertinentes</t>
  </si>
  <si>
    <t>2024-114-000413-2</t>
  </si>
  <si>
    <t>2024-05-15 07:27:46</t>
  </si>
  <si>
    <t>2024-114-000412-2</t>
  </si>
  <si>
    <t>2024-05-15 07:17:33</t>
  </si>
  <si>
    <t>RED SUMMA  -- sebastian.hernandez@redsumma.edu.co</t>
  </si>
  <si>
    <t>CONTRATO INTERADMINISTRATIVO #105 DE 2023</t>
  </si>
  <si>
    <t>2024-114-000411-2</t>
  </si>
  <si>
    <t>2024-05-14 17:06:56</t>
  </si>
  <si>
    <t>EPIA SAS  --</t>
  </si>
  <si>
    <t>SOLICITUD FIRMA DOCUMENTOS PARA TRAMITE DE MATRICULA VEHICULOS CONTRATO # 106-2024</t>
  </si>
  <si>
    <t>2024-114-000410-2</t>
  </si>
  <si>
    <t>2024-05-14 16:54:37</t>
  </si>
  <si>
    <t>CRISTIAN JORGE GUSTIN VALENCIA</t>
  </si>
  <si>
    <t>CTA DE COBRO #1 CRISTIAN JORGE GUSTIN VALENCIA</t>
  </si>
  <si>
    <t>2024-114-000409-2</t>
  </si>
  <si>
    <t>2024-05-14 16:14:35</t>
  </si>
  <si>
    <t>VEEDURIA CIUDADANA VIGIAS DEL CAFE  sin información</t>
  </si>
  <si>
    <t>SOLICITUD CONFIRMACION ASISTENCIA MESA SECORIAL DE TRABAJO QUINDIO</t>
  </si>
  <si>
    <t>2024-114-000408-2</t>
  </si>
  <si>
    <t>2024-05-14 16:03:33</t>
  </si>
  <si>
    <t>VALENTINA   ALZATE  HERRERA</t>
  </si>
  <si>
    <t>CTA DE COBRO #1 VALENTINA ALZATE</t>
  </si>
  <si>
    <t>2024-114-000407-2</t>
  </si>
  <si>
    <t>2024-05-14 16:00:55</t>
  </si>
  <si>
    <t>RV: Entrega de documentos para Posesión</t>
  </si>
  <si>
    <t>2024-214-000402-1</t>
  </si>
  <si>
    <t>2024-05-14 15:54:58</t>
  </si>
  <si>
    <t>SOLICITUD DE REGISTRO CURSO FORMACIÓN PARA BOMBERO BÁSICO (160 horas)</t>
  </si>
  <si>
    <t>2024-114-001559-5</t>
  </si>
  <si>
    <t>2024-05-14 15:46:11</t>
  </si>
  <si>
    <t>CHARLES WILBER BENAVIDES CASTILLO  sin información</t>
  </si>
  <si>
    <t>RV: Corrección de Queja a funcionario público de la Dirección Nacional De Bomberos</t>
  </si>
  <si>
    <t>2024-114-000406-2</t>
  </si>
  <si>
    <t>2024-05-14 15:43:07</t>
  </si>
  <si>
    <t>GOBERNACION ATLANTICO -- --</t>
  </si>
  <si>
    <t>SOLICITUD DE ACOMPAÑAMIENTO Y VIGILANCIA ESPECIAL A LA JUNTA DEPARTAMENTAL DE BOMBEROS DEL ATLANTICO</t>
  </si>
  <si>
    <t>2024-214-000401-1</t>
  </si>
  <si>
    <t>2024-05-14 15:41:14</t>
  </si>
  <si>
    <t>CUERPO DE BOMBEROS VOLUNTARIOS DE PRADERA  ---</t>
  </si>
  <si>
    <t>CAC: Solicita la actualización y reconocimiento Instructores CBV Pradera - Segundo Grupo 3 Unidades (Daza, Darwin, Lopez)</t>
  </si>
  <si>
    <t>2024-114-001558-5</t>
  </si>
  <si>
    <t>2024-05-14 15:38:32</t>
  </si>
  <si>
    <t>2024-114-001557-5</t>
  </si>
  <si>
    <t>2024-05-14 15:34:27</t>
  </si>
  <si>
    <t>Solicitud de documento Ley 2187 de 2022</t>
  </si>
  <si>
    <t>2024-114-001556-5</t>
  </si>
  <si>
    <t>2024-05-14 15:30:07</t>
  </si>
  <si>
    <t>RV: FALLO TUTELA 003-2024-00192</t>
  </si>
  <si>
    <t>2024-114-001555-5</t>
  </si>
  <si>
    <t>2024-05-14 15:15:58</t>
  </si>
  <si>
    <t>solicitud concepto y/o informacion doble militancia</t>
  </si>
  <si>
    <t>2024-114-000405-2</t>
  </si>
  <si>
    <t>2024-05-14 15:08:45</t>
  </si>
  <si>
    <t>TRASLADO ID: 328297 DIRECCIÓN NACIONAL DE BOMBEROS</t>
  </si>
  <si>
    <t>2024-114-001554-5</t>
  </si>
  <si>
    <t>2024-05-14 14:51:57</t>
  </si>
  <si>
    <t>RV: NOTIFICACIÓN FALLO DE TUTELA NO. 631904089002 2024 00041</t>
  </si>
  <si>
    <t>2024-114-001553-5</t>
  </si>
  <si>
    <t>2024-05-14 14:45:49</t>
  </si>
  <si>
    <t>DERECHO DE PETICION - Asunto: Solicitud de Información Detallada sobre el Personal Encargado del Proceso de Inspección, Vigilancia y Control en la DNB...</t>
  </si>
  <si>
    <t>2024-214-000400-1</t>
  </si>
  <si>
    <t>2024-05-14 14:30:43</t>
  </si>
  <si>
    <t>Solicitud registro / Cuerpo de Bomberos Voluntarios de Villagorgona</t>
  </si>
  <si>
    <t>2024-114-000404-2</t>
  </si>
  <si>
    <t>2024-05-14 12:54:04</t>
  </si>
  <si>
    <t>SE RECIBEN 21 CERTIFICADOS PARA FIRMAR</t>
  </si>
  <si>
    <t>2024-214-000399-1</t>
  </si>
  <si>
    <t>2024-05-14 12:39:53</t>
  </si>
  <si>
    <t>Solicitud Registro para Curso de capacitación para bomberos basico</t>
  </si>
  <si>
    <t>2024-114-000403-2</t>
  </si>
  <si>
    <t>2024-05-14 11:25:12</t>
  </si>
  <si>
    <t>CUERPO DE BOMBEROS VOLUNTARIOS DE EL HOBO - HUILA  -- --</t>
  </si>
  <si>
    <t>SOLICITUD VISITA DE ACOMPAÑAMIENTO Y APOYO</t>
  </si>
  <si>
    <t>2024-114-000402-2</t>
  </si>
  <si>
    <t>2024-05-14 10:48:30</t>
  </si>
  <si>
    <t>CUERPO DE BOMBEROS VOLUNTARIOS TULUá  -- --</t>
  </si>
  <si>
    <t>#REGISTRO 108-2023</t>
  </si>
  <si>
    <t>2024-214-000398-1</t>
  </si>
  <si>
    <t>2024-05-14 10:45:29</t>
  </si>
  <si>
    <t>solicitud registro</t>
  </si>
  <si>
    <t>2024-114-000401-2</t>
  </si>
  <si>
    <t>2024-05-14 10:32:27</t>
  </si>
  <si>
    <t>CamScanner 09-05-2024 08.56.pdf</t>
  </si>
  <si>
    <t>2024-114-001552-5</t>
  </si>
  <si>
    <t>2024-05-14 10:08:16</t>
  </si>
  <si>
    <t>2024-114-001551-5</t>
  </si>
  <si>
    <t>2024-05-14 09:51:45</t>
  </si>
  <si>
    <t>CUERPO DE BOMBEROS VOLUNTARIOS DE CALAMAR BOLIVAR  sin información</t>
  </si>
  <si>
    <t>QUEJA DE FUNCIONARIO PUBLICO</t>
  </si>
  <si>
    <t>2024-114-000400-2</t>
  </si>
  <si>
    <t>2024-05-14 09:47:30</t>
  </si>
  <si>
    <t>ALCALDÍA MAPIRIPÁN   --</t>
  </si>
  <si>
    <t>SOLICITUD DE BENEFICIOS DEL PROGRAMA NACIONAL DE INFRAESTRUCTURA Y DOTACION PARA EL CUERPO DE BOMBEROS DE NUESTRO MUNICIPIO.</t>
  </si>
  <si>
    <t>2024-114-001550-5</t>
  </si>
  <si>
    <t>2024-05-14 09:39:53</t>
  </si>
  <si>
    <t>ALCALDÍA BARRANCA DE UPÍA  -- --</t>
  </si>
  <si>
    <t>Segunda reiteración Solicitud designación de interventor para el contrato de obra pública No 110-2022 “ESTUDIOS, DISEÑOS Y CONSTRUCCIÓN DE LA ESTACIÓN...</t>
  </si>
  <si>
    <t>2024-114-000399-2</t>
  </si>
  <si>
    <t>2024-05-14 09:33:39</t>
  </si>
  <si>
    <t>SOLICITUD INSCRIPCIÓN CURSO SCI EN LÍNEA</t>
  </si>
  <si>
    <t>2024-114-001549-5</t>
  </si>
  <si>
    <t>2024-05-14 09:28:29</t>
  </si>
  <si>
    <t>RV: Auto Concede Impugnación T 002-2024-00143</t>
  </si>
  <si>
    <t>2024-114-001548-5</t>
  </si>
  <si>
    <t>2024-05-14 09:21:37</t>
  </si>
  <si>
    <t>RV: SOLICITUD DE DOCUMENTACIÓN</t>
  </si>
  <si>
    <t>2024-214-000397-1</t>
  </si>
  <si>
    <t>2024-05-14 09:16:59</t>
  </si>
  <si>
    <t>Solicitud de aval de curso de materiales Peligrosos</t>
  </si>
  <si>
    <t>2024-114-000398-2</t>
  </si>
  <si>
    <t>2024-05-14 09:13:35</t>
  </si>
  <si>
    <t>JOHANNA  ISABEL AYAZO MARTINEZ</t>
  </si>
  <si>
    <t>CTA DE COBRO #1 JOHANNA ISABEL AYAZO MARTINEZ</t>
  </si>
  <si>
    <t>2024-114-001547-5</t>
  </si>
  <si>
    <t>2024-05-14 09:05:54</t>
  </si>
  <si>
    <t>ALCALDIA MUNICIPAL DE CACHIPAY  --</t>
  </si>
  <si>
    <t>SOLICITUD DE INSPECCIÓN VIGILANCIA Y CONTROL</t>
  </si>
  <si>
    <t>2024-300-000396-1</t>
  </si>
  <si>
    <t>2024-05-10 17:17:44</t>
  </si>
  <si>
    <t>PROCURADURIA SEGUNDA DISTRITAL DE BOGOTÁ  sin información</t>
  </si>
  <si>
    <t>Respuesta Dirección Nacional De Bomberos</t>
  </si>
  <si>
    <t>2024-114-001546-5</t>
  </si>
  <si>
    <t>2024-05-10 16:57:53</t>
  </si>
  <si>
    <t>JUAN STIVEN  MENDOZA  AGUILAR</t>
  </si>
  <si>
    <t>#REGISTRO 291-2023</t>
  </si>
  <si>
    <t>2024-214-000395-1</t>
  </si>
  <si>
    <t>2024-05-10 16:43:47</t>
  </si>
  <si>
    <t>CUERPO DE BOMBEROS VOLUNTARIOS DE BORRERO AYERBE  -- --</t>
  </si>
  <si>
    <t>Solicitud Registro</t>
  </si>
  <si>
    <t>2024-114-000397-2</t>
  </si>
  <si>
    <t>2024-05-10 16:38:53</t>
  </si>
  <si>
    <t>JOHN ALEXANDER -- --</t>
  </si>
  <si>
    <t>solicitud habilitación plataforma SCI</t>
  </si>
  <si>
    <t>2024-114-000396-2</t>
  </si>
  <si>
    <t>2024-05-10 16:36:33</t>
  </si>
  <si>
    <t>Aplazamiento CURSO INSPECTOR</t>
  </si>
  <si>
    <t>2024-114-001545-5</t>
  </si>
  <si>
    <t>2024-05-10 16:31:13</t>
  </si>
  <si>
    <t>CUERPO DE BOMBEROS VOLUNTARIOS DE VALLEDUPAR  -- --</t>
  </si>
  <si>
    <t>Oficio relacionado al comodato No 238 de 2022, celebrado entre la Dirección Nacional de Bomberos Colombia y el cuerpo de bomberos voluntarios de Valle...</t>
  </si>
  <si>
    <t>2024-212-000394-1</t>
  </si>
  <si>
    <t>2024-05-10 16:30:50</t>
  </si>
  <si>
    <t>UNION TEMPORAL INCOLDEXT DOTAEQUIPOS  -- --</t>
  </si>
  <si>
    <t>REITERACIÓN SOLICITUD DEVOLUCIÓN SALDO A FAVOR DIRECCIÓN NACIONAL DE BOMBEROS COLOMBIA (DNBC) – CONTRATO COMPRAVENTA Nº 233 DE 2022.</t>
  </si>
  <si>
    <t>2024-114-001544-5</t>
  </si>
  <si>
    <t>2024-05-10 16:19:26</t>
  </si>
  <si>
    <t>COMUNICADO OFICIAL- URGENTE - Cumplimiento Ley 1575 de 2012 – Financiación para la prestación del servicio público esencial con el Cuerpo de Bomberos ...</t>
  </si>
  <si>
    <t>2024-114-000395-2</t>
  </si>
  <si>
    <t>2024-05-10 16:16:10</t>
  </si>
  <si>
    <t>ControlDoc-Correspondencia: Se le ha asignado un(a) nuevo(a) Documento: 328589 (2024-2-004044-019696)</t>
  </si>
  <si>
    <t>2024-214-000393-1</t>
  </si>
  <si>
    <t>2024-05-10 16:12:10</t>
  </si>
  <si>
    <t>Solicitud de Registro de Curso Procedimientos Operativos Normalizados PON</t>
  </si>
  <si>
    <t>2024-114-000394-2</t>
  </si>
  <si>
    <t>2024-05-10 16:08:38</t>
  </si>
  <si>
    <t>ALCALDIA SANTA ROSA DEL SUR   --</t>
  </si>
  <si>
    <t>SOLICITUD DE RECURSOS PARA ESTACIÓN DE BOMBEROS</t>
  </si>
  <si>
    <t>2024-213-000392-1</t>
  </si>
  <si>
    <t>2024-05-10 16:09:45</t>
  </si>
  <si>
    <t>ALCALDIA MUNICIPAL DE ARAUCA  sin información</t>
  </si>
  <si>
    <t>Respuesta radicado N° 2024-114-000499-5</t>
  </si>
  <si>
    <t>2024-114-000393-2</t>
  </si>
  <si>
    <t>2024-05-10 15:48:22</t>
  </si>
  <si>
    <t>2024-213-000391-1</t>
  </si>
  <si>
    <t>2024-05-10 15:51:27</t>
  </si>
  <si>
    <t>Alcaldia municipio Planeta Rica   --</t>
  </si>
  <si>
    <t>Respuesta oficio N° 2024-114-000476-5</t>
  </si>
  <si>
    <t>2024-214-000390-1</t>
  </si>
  <si>
    <t>2024-05-10 14:05:21</t>
  </si>
  <si>
    <t>COPIA CERTIFICADO DE FORMACION BOMBERIL REALIZADO POR EL CUERPO DE BOMBEROS VOLUNTARIOS DE VIOTA BAJO EL REGISTRO DE ACTA 091/2023 Y ACTA 008 DEL 03/2...</t>
  </si>
  <si>
    <t>2024-114-000392-2</t>
  </si>
  <si>
    <t>2024-05-10 13:59:11</t>
  </si>
  <si>
    <t>MARITZA GUTIERREZ DE PIÑERES HERNANDEZ   GUTIERREZ DE PIÑERES HERNANDEZ</t>
  </si>
  <si>
    <t>CTA DE COBRO #1 MARITZA GUTIERREZ DE PIÑERES HERNANDEZ</t>
  </si>
  <si>
    <t>2024-114-001543-5</t>
  </si>
  <si>
    <t>2024-05-10 12:20:41</t>
  </si>
  <si>
    <t>DERECHO DE PETICION - Asunto: Solicitud de Información sobre los Funcionarios que han Ocupado el Cargo de Subdirector Financiero y sus Declaraciones d...</t>
  </si>
  <si>
    <t>2024-214-000389-1</t>
  </si>
  <si>
    <t>2024-05-10 11:58:01</t>
  </si>
  <si>
    <t>Solicitud Registro Curso para Bomberos Forestales - CBF</t>
  </si>
  <si>
    <t>2024-313-000388-1</t>
  </si>
  <si>
    <t>2024-05-10 11:09:37</t>
  </si>
  <si>
    <t>Liceth Carolina Serna Chaverra Liceth Carolina Serna Chaverra --Liceth Carolina Serna Chaverra Liceth Carolina Serna Chaverra</t>
  </si>
  <si>
    <t>CERTIFICACION CONTRATO 150-2023</t>
  </si>
  <si>
    <t>2024-214-000387-1</t>
  </si>
  <si>
    <t>2024-05-10 10:40:28</t>
  </si>
  <si>
    <t>CUERPO DE BOMBEROS VOLUNTARIOS DE HONDA  sin información</t>
  </si>
  <si>
    <t>2024-214-000386-1</t>
  </si>
  <si>
    <t>2024-05-10 09:33:56</t>
  </si>
  <si>
    <t>Johan  Sebastian Diaz Alfaro</t>
  </si>
  <si>
    <t>Fwd: Derecho de petición</t>
  </si>
  <si>
    <t>2024-114-001539-5</t>
  </si>
  <si>
    <t>2024-05-09 16:39:34</t>
  </si>
  <si>
    <t>Denuncia.</t>
  </si>
  <si>
    <t>2024-214-000385-1</t>
  </si>
  <si>
    <t>2024-05-09 16:39:25</t>
  </si>
  <si>
    <t>CUERPO DE BOMBEROS VOLUNTARIOS DE LA CUMBRE  VALLE CAUCA</t>
  </si>
  <si>
    <t>aval instructores bomberos la cumbre</t>
  </si>
  <si>
    <t>2024-114-001538-5</t>
  </si>
  <si>
    <t>2024-05-09 16:05:30</t>
  </si>
  <si>
    <t>2024-114-000391-2</t>
  </si>
  <si>
    <t>2024-05-09 15:52:10</t>
  </si>
  <si>
    <t>GOBERNACIÓN DE CAQUETÁ  sin información</t>
  </si>
  <si>
    <t>PARAMETROS PARA LA PRESENTACIÓN DE PROYECTOS DE INFRESTRUCTURA</t>
  </si>
  <si>
    <t>2024-114-001537-5</t>
  </si>
  <si>
    <t>2024-05-09 15:28:47</t>
  </si>
  <si>
    <t>2024-114-000390-2</t>
  </si>
  <si>
    <t>2024-05-09 15:08:46</t>
  </si>
  <si>
    <t>DOCUMENTOS</t>
  </si>
  <si>
    <t>2024-211-000384-1</t>
  </si>
  <si>
    <t>2024-05-09 15:01:17</t>
  </si>
  <si>
    <t>CAC: Solicita acompañamiento de la DNBC para revisión de situación con la alcaldía municipal de Granada.</t>
  </si>
  <si>
    <t>2024-211-000383-1</t>
  </si>
  <si>
    <t>2024-05-09 14:51:51</t>
  </si>
  <si>
    <t>requerimiento alcaldia</t>
  </si>
  <si>
    <t>2024-211-000382-1</t>
  </si>
  <si>
    <t>2024-05-09 14:34:51</t>
  </si>
  <si>
    <t>CUERPO DE BOMBEROS VOLUNTARIOS DE NILO</t>
  </si>
  <si>
    <t>CAC: Solicita apoyo jurídico ante la alcaldía de Nilo con respecto a temas de contratación.</t>
  </si>
  <si>
    <t>2024-211-000381-1</t>
  </si>
  <si>
    <t>2024-05-09 14:24:07</t>
  </si>
  <si>
    <t>requerimiento contrato bomberos</t>
  </si>
  <si>
    <t>2024-211-000380-1</t>
  </si>
  <si>
    <t>2024-05-09 14:12:22</t>
  </si>
  <si>
    <t>CUERPO DE BOMBEROS VOLUNTARIOS DE FLANDES - TOLIMA  sin información</t>
  </si>
  <si>
    <t>CAC: Solicita concepto jurídico respecto a ascensos y nombramientos de comandante y presidente de consejo.</t>
  </si>
  <si>
    <t>2024-114-000389-2</t>
  </si>
  <si>
    <t>2024-05-09 13:53:00</t>
  </si>
  <si>
    <t>Juan Carlos Fontalvo Vera</t>
  </si>
  <si>
    <t>CUENTA DE COBRO No. 02</t>
  </si>
  <si>
    <t>2024-214-000379-1</t>
  </si>
  <si>
    <t>2024-05-09 13:10:58</t>
  </si>
  <si>
    <t>2024-114-000388-2</t>
  </si>
  <si>
    <t>2024-05-09 12:40:54</t>
  </si>
  <si>
    <t>MAIKOL ALFREDO GRANDETT GASTELBONDO</t>
  </si>
  <si>
    <t>CTA DE COBRO #02 MAIKOL GRANDETT CASTELBONDO</t>
  </si>
  <si>
    <t>2024-114-000387-2</t>
  </si>
  <si>
    <t>2024-05-09 12:11:49</t>
  </si>
  <si>
    <t>CUERPO DE BOMBEROS VOLUNTARIOS DE BARAYA - HUILA  -- --</t>
  </si>
  <si>
    <t>#REGISTRO 314-2023</t>
  </si>
  <si>
    <t>2024-114-000386-2</t>
  </si>
  <si>
    <t>2024-05-09 12:00:13</t>
  </si>
  <si>
    <t>CUERPO DE BOMBEROS VOLUNTARIOS DE PITALITO  sin información</t>
  </si>
  <si>
    <t>#REGISTRO 315-2023</t>
  </si>
  <si>
    <t>2024-211-000378-1</t>
  </si>
  <si>
    <t>2024-05-09 11:53:52</t>
  </si>
  <si>
    <t>CAC: Remite presunta queja disciplinaria en contra de la comandante del Cuerpo de Bomberos Voluntarios de Puerto Nare.</t>
  </si>
  <si>
    <t>2024-310-000016-3</t>
  </si>
  <si>
    <t>2024-05-09 11:53:38</t>
  </si>
  <si>
    <t>: Comunicación de responsabilidades en materia de Seguridad y Salud en el Trabajo al SUBDIRECTOR OPERATIVO Y DE COORDINACION.</t>
  </si>
  <si>
    <t>2024-114-001536-5</t>
  </si>
  <si>
    <t>2024-05-09 11:51:20</t>
  </si>
  <si>
    <t>SEANDORA CLARA EUGENIA LÓPEZ OBREGÓN EUGENIA  LOPEZ  OBREGON</t>
  </si>
  <si>
    <t>Asunto: Solicito los insumos de su despacho para dar respuesta al Derecho de Petición de la HS Clara Lopez Obregón sobre los sgtes temas:</t>
  </si>
  <si>
    <t>2024-310-000015-3</t>
  </si>
  <si>
    <t>2024-05-09 11:46:20</t>
  </si>
  <si>
    <t>Comunicación de responsabilidades en materia de Seguridad y Salud en el Trabajo al RESPONSABLE SST.</t>
  </si>
  <si>
    <t>2024-211-000377-1</t>
  </si>
  <si>
    <t>2024-05-09 11:44:23</t>
  </si>
  <si>
    <t>CAC: Remite derecho de petición.</t>
  </si>
  <si>
    <t>2024-114-001535-5</t>
  </si>
  <si>
    <t>2024-05-09 11:39:44</t>
  </si>
  <si>
    <t>Radicación email</t>
  </si>
  <si>
    <t>2024-310-000014-3</t>
  </si>
  <si>
    <t>2024-05-09 11:40:12</t>
  </si>
  <si>
    <t>Comunicación de responsabilidades en materia de Seguridad y Salud en el Trabajo al DIRECTORA GENERAL.</t>
  </si>
  <si>
    <t>2024-310-000013-3</t>
  </si>
  <si>
    <t>2024-05-09 11:33:00</t>
  </si>
  <si>
    <t>Comunicación de responsabilidades en materia de Seguridad y Salud en el Trabajo al COPASST.</t>
  </si>
  <si>
    <t>2024-214-000376-1</t>
  </si>
  <si>
    <t>2024-05-09 11:31:00</t>
  </si>
  <si>
    <t>Solicitud Registro CUEAEIF</t>
  </si>
  <si>
    <t>2024-211-000375-1</t>
  </si>
  <si>
    <t>2024-05-09 11:28:51</t>
  </si>
  <si>
    <t>cuerpo de bomberos de girardota antioquia  --</t>
  </si>
  <si>
    <t>requerimiento información</t>
  </si>
  <si>
    <t>2024-114-000385-2</t>
  </si>
  <si>
    <t>2024-05-09 11:26:38</t>
  </si>
  <si>
    <t>SANDRA PATRICIA CORTES SIERRA</t>
  </si>
  <si>
    <t>CTA DE COBRO#2 SANDRA PATRICIA CORTES SIERRA</t>
  </si>
  <si>
    <t>2024-310-000012-3</t>
  </si>
  <si>
    <t>2024-05-09 11:21:24</t>
  </si>
  <si>
    <t>Comunicación de responsabilidades en materia de Seguridad y Salud en el Trabajo al CCL.</t>
  </si>
  <si>
    <t>2024-211-000374-1</t>
  </si>
  <si>
    <t>2024-05-09 11:11:40</t>
  </si>
  <si>
    <t>COORDINACION EJECUTIVA NORTE DE SANTANDER  --</t>
  </si>
  <si>
    <t>REFERENCIA: Radicado No. 20241140274202 ASUNTO: Elección dignatarios Cuerpo de Bomberos de Villa del Rosario</t>
  </si>
  <si>
    <t>2024-310-000011-3</t>
  </si>
  <si>
    <t>2024-05-09 11:11:49</t>
  </si>
  <si>
    <t>Comunicación de responsabilidades en materia de Seguridad y Salud en el Trabajo al SUBDIRECTOR ADMINISTRATIVO Y FINANCIERO.</t>
  </si>
  <si>
    <t>2024-211-000373-1</t>
  </si>
  <si>
    <t>2024-05-09 11:07:07</t>
  </si>
  <si>
    <t>CUERPO DE BOMBEROS VILLA DEL ROSARIO</t>
  </si>
  <si>
    <t>CAC: Remite comunicación referente a la impugnación del acta de la asamblea de elección de dignatarios del Cuerpo de Bomberos Voluntarios de Villa del...</t>
  </si>
  <si>
    <t>2024-214-000372-1</t>
  </si>
  <si>
    <t>2024-05-09 11:03:42</t>
  </si>
  <si>
    <t>CUERPO DE BOMBEROS VOLUNTARIOS DE BOGOTA D.C.  -- --</t>
  </si>
  <si>
    <t>DOCUMENTACION CURSO 65 CBVB</t>
  </si>
  <si>
    <t>2024-211-000371-1</t>
  </si>
  <si>
    <t>2024-05-09 10:43:20</t>
  </si>
  <si>
    <t>FRANCISCO JAVIER -- --</t>
  </si>
  <si>
    <t>Asesoría grupo FANO</t>
  </si>
  <si>
    <t>2024-211-000370-1</t>
  </si>
  <si>
    <t>2024-05-09 10:22:15</t>
  </si>
  <si>
    <t>CAC: Solicita información sobre nombramiento de dignatarios.</t>
  </si>
  <si>
    <t>2024-114-000384-2</t>
  </si>
  <si>
    <t>2024-05-09 10:00:10</t>
  </si>
  <si>
    <t>COMODATO #238 DE 2022 , CELEBRANDO ENTRE LA DIRECCIÓN NACIONAL DE BOMBEROS DE COLOMBIA Y EL CUERPO DE BOMBEROS VOLUNTARIOS DE VALLEDUPAR</t>
  </si>
  <si>
    <t>2024-114-000383-2</t>
  </si>
  <si>
    <t>2024-05-09 09:40:35</t>
  </si>
  <si>
    <t>Diego Andres  Aguas  Gonzalez</t>
  </si>
  <si>
    <t>CTA DE COBRO #1 DIEGO ANDRES AGUAS GONZALEZ</t>
  </si>
  <si>
    <t>2024-313-000369-1</t>
  </si>
  <si>
    <t>2024-05-08 16:15:25</t>
  </si>
  <si>
    <t>FISCALIA GENERAL DE LA NACION  sin información</t>
  </si>
  <si>
    <t>Respuesta oficio  2024-114-001468-5 - solicitud de pruebas expediente: IUS E-2024-240601 IUC D-2024-3579722</t>
  </si>
  <si>
    <t>2024-211-000368-1</t>
  </si>
  <si>
    <t>2024-05-08 15:43:35</t>
  </si>
  <si>
    <t>SECRETARIA DEL INTERIOR NORTE DE SANTANDER  sin información</t>
  </si>
  <si>
    <t>REITERACION SOLICITUD DE CONCEPTO RESPECTO DE EXPEDICION DE ACTO ADMINISTRATIVO DE INSCRIPCION DE DIGNATARIOS DE CUERPO DE BOMBEROS VOLUNTARIOS</t>
  </si>
  <si>
    <t>2024-114-000382-2</t>
  </si>
  <si>
    <t>2024-05-08 15:12:53</t>
  </si>
  <si>
    <t>CONGRESO DE LA REPUBLICA DE COLOMBIA  sin información</t>
  </si>
  <si>
    <t>CITACIÓN A LA SUBCOMISÍON DE SEGUIMIENTO (MIERCOLES 15 DE MAYO DE 2024 A LAS 2:00PM)</t>
  </si>
  <si>
    <t>2024-114-000381-2</t>
  </si>
  <si>
    <t>2024-05-08 14:59:41</t>
  </si>
  <si>
    <t>2024-114-000380-2</t>
  </si>
  <si>
    <t>2024-05-08 14:40:03</t>
  </si>
  <si>
    <t>#REGISTRO 023-2024</t>
  </si>
  <si>
    <t>2024-114-000379-2</t>
  </si>
  <si>
    <t>2024-05-08 14:34:57</t>
  </si>
  <si>
    <t># REGISTRO 129-2024</t>
  </si>
  <si>
    <t>2024-114-000378-2</t>
  </si>
  <si>
    <t>2024-05-08 13:51:36</t>
  </si>
  <si>
    <t>TATIANA CAROLINA RICAURTE CANRO</t>
  </si>
  <si>
    <t>CTA DE COBRO #2 TATIANA RICAURTE CANRO</t>
  </si>
  <si>
    <t>2024-114-000377-2</t>
  </si>
  <si>
    <t>2024-05-08 12:21:04</t>
  </si>
  <si>
    <t>DIANA CAROLINA PALACIOS ROA</t>
  </si>
  <si>
    <t>CTA DE COBRO #2 DANIELA PALACIOS ROA</t>
  </si>
  <si>
    <t>2024-114-000376-2</t>
  </si>
  <si>
    <t>2024-05-08 12:15:20</t>
  </si>
  <si>
    <t>JHON JAIRO SANCHEZ MAZABUEL  -- --</t>
  </si>
  <si>
    <t>CTA DE COBRO #2 JHON SANCHEZ MAZABUEL</t>
  </si>
  <si>
    <t>2024-114-000375-2</t>
  </si>
  <si>
    <t>2024-05-08 12:10:36</t>
  </si>
  <si>
    <t>MILTON GABRIEL VARGAS HERNANDEZ  -- --</t>
  </si>
  <si>
    <t>CTA COBRO #2 MILTON GABRIEL VARGAS FERNANDEZ</t>
  </si>
  <si>
    <t>2024-114-000374-2</t>
  </si>
  <si>
    <t>2024-05-08 12:06:16</t>
  </si>
  <si>
    <t>CLARA INES REINA MUÑOZ  -- --</t>
  </si>
  <si>
    <t>CTA DE COBRO #2  CLARA INES REINA MUÑOZ</t>
  </si>
  <si>
    <t>2024-114-000373-2</t>
  </si>
  <si>
    <t>2024-05-08 11:44:13</t>
  </si>
  <si>
    <t>LUISA FERNANDA LUNA SANDOVAL</t>
  </si>
  <si>
    <t>CTA DE COBRO #2 LUISA FERNANDA LUNA SANDOVAL</t>
  </si>
  <si>
    <t>2024-114-000372-2</t>
  </si>
  <si>
    <t>2024-05-08 11:39:48</t>
  </si>
  <si>
    <t>MIGUEL ANGEL MARIN ULLOA</t>
  </si>
  <si>
    <t>CTA DE COBRO #2 MIGUEL ÁNGEL MARÍN ULLOA</t>
  </si>
  <si>
    <t>2024-114-000371-2</t>
  </si>
  <si>
    <t>2024-05-08 11:28:18</t>
  </si>
  <si>
    <t>BRAYAN SNIDER MADARIAGA CALDERON</t>
  </si>
  <si>
    <t>CTA DE COBRO #2 BRAYAN SNIDER MADARIAGA CALDERON</t>
  </si>
  <si>
    <t>2024-114-000370-2</t>
  </si>
  <si>
    <t>2024-05-08 11:15:04</t>
  </si>
  <si>
    <t>BOGOTA LIMPIA S.A. E.S.P.  PABLO PEREZ</t>
  </si>
  <si>
    <t>FACTURA #130506716 . #130506713 . #130506719</t>
  </si>
  <si>
    <t>2024-114-000369-2</t>
  </si>
  <si>
    <t>2024-05-08 10:51:24</t>
  </si>
  <si>
    <t>VERONICA  MASSO CASTELLANOS</t>
  </si>
  <si>
    <t>CTA DE COBRO #2 VERÓNICA MASSO CASTELLANOS</t>
  </si>
  <si>
    <t>2024-214-000366-1</t>
  </si>
  <si>
    <t>2024-05-08 10:46:12</t>
  </si>
  <si>
    <t>MILLER  ESTID REYES ACOSTA</t>
  </si>
  <si>
    <t>SOLICITUD CERTIFICADO</t>
  </si>
  <si>
    <t>2024-114-000368-2</t>
  </si>
  <si>
    <t>2024-05-08 10:42:28</t>
  </si>
  <si>
    <t>JUAN  CARLOS SUAREZ DE LA TORRE</t>
  </si>
  <si>
    <t>CTA DE COBRO #2 JUAN CARLOS SUAREZ DE LA TORRE</t>
  </si>
  <si>
    <t>2024-114-000367-2</t>
  </si>
  <si>
    <t>2024-05-08 10:33:40</t>
  </si>
  <si>
    <t>GERMAN   RINCON  DURAN</t>
  </si>
  <si>
    <t>ESTUDIO Y PROPUESTA SOBRE INSPECCIÓN , VIGILANCIA Y CONTROL . ARTÍCULO 24 DE LA LEY 1575 DE 20212</t>
  </si>
  <si>
    <t>2024-214-000365-1</t>
  </si>
  <si>
    <t>2024-05-08 10:30:36</t>
  </si>
  <si>
    <t>VIANEY RONALDO GUTIERREZ RIVEROS</t>
  </si>
  <si>
    <t>2024-114-000366-2</t>
  </si>
  <si>
    <t>2024-05-08 10:15:47</t>
  </si>
  <si>
    <t>CONTRUCCIÓN ESTACIÓN SAN JUAN DE ARAMA</t>
  </si>
  <si>
    <t>2024-114-000365-2</t>
  </si>
  <si>
    <t>2024-05-08 10:05:31</t>
  </si>
  <si>
    <t>ALCALDÍA CHIRIGUANÁ  --</t>
  </si>
  <si>
    <t>CONSTRUCCIÓN DE INSFRAESTRUCTURA PARA ESTACIÓN DE BOMBEROS</t>
  </si>
  <si>
    <t>2024-214-000364-1</t>
  </si>
  <si>
    <t>2024-05-08 09:41:28</t>
  </si>
  <si>
    <t>IVAN  ANDRES PEÑA JIMENEZ</t>
  </si>
  <si>
    <t>2024-114-001534-5</t>
  </si>
  <si>
    <t>2024-05-08 09:13:26</t>
  </si>
  <si>
    <t>Traslado derecho de petición</t>
  </si>
  <si>
    <t>2024-114-000364-2</t>
  </si>
  <si>
    <t>2024-05-08 08:43:39</t>
  </si>
  <si>
    <t>DIANA MARCELA MUNOZ GARZON  -- --</t>
  </si>
  <si>
    <t>CTA DE COBRO#2 DIANA MARCELA MUÑOZ</t>
  </si>
  <si>
    <t>2024-114-001533-5</t>
  </si>
  <si>
    <t>2024-05-08 08:32:41</t>
  </si>
  <si>
    <t>Glen  Pinzon Ariza</t>
  </si>
  <si>
    <t>TUTELA GLEN PINZON ARIZA</t>
  </si>
  <si>
    <t>2024-211-000363-1</t>
  </si>
  <si>
    <t>2024-05-07 17:15:36</t>
  </si>
  <si>
    <t>ASUNTO: Observaciones Segunda Versión Propuesta Convenio de Asociación on el Cuerpo de Bomberos Voluntarios de Santa Cruz de Mompos – Bolivar.</t>
  </si>
  <si>
    <t>2024-214-000362-1</t>
  </si>
  <si>
    <t>2024-05-07 17:11:17</t>
  </si>
  <si>
    <t>ESCUELA INTERNACIONAL DE BOMBEROS DEL ORIENTE COLOMBIANO  ESIBOC --</t>
  </si>
  <si>
    <t>SOLICITUD REGISTROS</t>
  </si>
  <si>
    <t>2024-114-000363-2</t>
  </si>
  <si>
    <t>2024-05-07 17:04:11</t>
  </si>
  <si>
    <t>CUERPO DE BOMBEROS VOLUNTARIOS DE DONCELLO  ---</t>
  </si>
  <si>
    <t>INFRMACION VEHICULOS CBV EL DONCELLO CAQUETA</t>
  </si>
  <si>
    <t>2024-114-000362-2</t>
  </si>
  <si>
    <t>2024-05-07 16:27:05</t>
  </si>
  <si>
    <t>ALCALDIA MUNICIPAL DE HONDA  --</t>
  </si>
  <si>
    <t>SOLICITTUD ASIGNACION MAQUINA DE BOMBEROS A FAVOR DEL CUERPO DE BOMBEROS VOLUNTARIOS DE HONDA -TOLIMA</t>
  </si>
  <si>
    <t>2024-114-001532-5</t>
  </si>
  <si>
    <t>2024-05-07 16:23:37</t>
  </si>
  <si>
    <t>2024-114-001531-5</t>
  </si>
  <si>
    <t>2024-05-07 16:21:17</t>
  </si>
  <si>
    <t>FISCALIA GENERAL DE LA NACIÓN  --</t>
  </si>
  <si>
    <t>Solicitud de documentación</t>
  </si>
  <si>
    <t>2024-214-000361-1</t>
  </si>
  <si>
    <t>2024-05-07 15:15:23</t>
  </si>
  <si>
    <t>CUERPO DE BOMBEROS VOLUNTARIOS DE CHINCHINA  sin información</t>
  </si>
  <si>
    <t>SOLICITUD REGISTRO CURSO FORMACION PARA BOMBERO</t>
  </si>
  <si>
    <t>2024-114-001529-5</t>
  </si>
  <si>
    <t>2024-05-07 14:55:29</t>
  </si>
  <si>
    <t>DERECHO DE PETICION - Solicitud de Información Detallada sobre Contratistas de Prestación de Servicios desde 2012 hasta la Fecha</t>
  </si>
  <si>
    <t>2024-114-000361-2</t>
  </si>
  <si>
    <t>2024-05-07 14:53:57</t>
  </si>
  <si>
    <t>DANIELA -- SANCHEZ --</t>
  </si>
  <si>
    <t>Cuenta de cobro DANIELA SÁNCHEZ BARRIOS</t>
  </si>
  <si>
    <t>2024-114-000360-2</t>
  </si>
  <si>
    <t>2024-05-07 14:51:20</t>
  </si>
  <si>
    <t>YEIMY TATIANA FIATATA BERMUDEZ</t>
  </si>
  <si>
    <t>Cuenta de cobro - Yeymy Tatiana Fitata Bermúdez</t>
  </si>
  <si>
    <t>2024-114-000359-2</t>
  </si>
  <si>
    <t>2024-05-07 13:02:14</t>
  </si>
  <si>
    <t>INSCRIPCION SCI INTRODUCTORIO EN LINEA</t>
  </si>
  <si>
    <t>2024-114-001528-5</t>
  </si>
  <si>
    <t>2024-05-07 11:39:21</t>
  </si>
  <si>
    <t>2024-114-000358-2</t>
  </si>
  <si>
    <t>2024-05-07 11:25:59</t>
  </si>
  <si>
    <t>RUBEN DARIO  RINCON</t>
  </si>
  <si>
    <t>RV: Impugnación Fallo de Tutela</t>
  </si>
  <si>
    <t>2024-214-000360-1</t>
  </si>
  <si>
    <t>2024-05-07 11:07:28</t>
  </si>
  <si>
    <t>Solicitud de Aval programa de formación para bombero básico (160 horas) Cuerpo de Bomberos Voluntarios del Municipio de Chinacota (Norte de Santander)...</t>
  </si>
  <si>
    <t>2024-114-000355-2</t>
  </si>
  <si>
    <t>2024-05-07 10:21:01</t>
  </si>
  <si>
    <t>DERECHO DE PETICION - Asunto: Solicitud de Copia de la Declaración de Conflictos de Interés al Momento del Nombramiento</t>
  </si>
  <si>
    <t>2024-114-000354-2</t>
  </si>
  <si>
    <t>2024-05-07 10:16:55</t>
  </si>
  <si>
    <t>DERECHO DE PETICION - Solicitud de Información Detallada sobre Viajes Realizados por la Directora Nacional con Delegados Departamentales y/o Nacionale...</t>
  </si>
  <si>
    <t>2024-114-001526-5</t>
  </si>
  <si>
    <t>2024-05-07 10:12:26</t>
  </si>
  <si>
    <t>2024-114-001525-5</t>
  </si>
  <si>
    <t>2024-05-07 10:08:41</t>
  </si>
  <si>
    <t>DERECHO DE PETICION - Asunto: Solicitud de Información sobre Contratos entre la DNBC, el Cuerpo de Bomberos Voluntario De Oiba - Santander, y el Coman...</t>
  </si>
  <si>
    <t>2024-114-001524-5</t>
  </si>
  <si>
    <t>2024-05-07 10:06:55</t>
  </si>
  <si>
    <t>CUERPO DE BOMBEROS VOLUNTARIOS DE NEIVA  ---</t>
  </si>
  <si>
    <t>Envío documentación para solicitud pago seguro de vida grupo a los beneficiarios por el fallecimiento de nuestra unidad bomberil EDISON SOLANO NIETO p...</t>
  </si>
  <si>
    <t>2024-114-000352-2</t>
  </si>
  <si>
    <t>2024-05-07 09:53:30</t>
  </si>
  <si>
    <t>Entrega de maquina en Comodato</t>
  </si>
  <si>
    <t>2024-114-000351-2</t>
  </si>
  <si>
    <t>2024-05-07 09:43:43</t>
  </si>
  <si>
    <t>Solicitud de reunión</t>
  </si>
  <si>
    <t>2024-114-000350-2</t>
  </si>
  <si>
    <t>2024-05-07 09:41:36</t>
  </si>
  <si>
    <t>Requisitos posesión 3 de 3</t>
  </si>
  <si>
    <t>2024-114-000349-2</t>
  </si>
  <si>
    <t>2024-05-07 09:40:13</t>
  </si>
  <si>
    <t>Requisitos posesión 2 de 3</t>
  </si>
  <si>
    <t>2024-114-000348-2</t>
  </si>
  <si>
    <t>2024-05-07 09:39:07</t>
  </si>
  <si>
    <t>Requisitos posesión 1 de 3</t>
  </si>
  <si>
    <t>2024-114-000347-2</t>
  </si>
  <si>
    <t>2024-05-07 09:37:02</t>
  </si>
  <si>
    <t>2024-114-000346-2</t>
  </si>
  <si>
    <t>2024-05-07 09:35:20</t>
  </si>
  <si>
    <t>NILSA RUT -- --</t>
  </si>
  <si>
    <t>PRESENTACIÓN DEL PROYECTO DE FORTALECIMIENTO INTEGRAL DEL CUERPO DE BOMBEROS VOLUNTARIOS DE LA UNIÓN, VALLE DEL CAUCA</t>
  </si>
  <si>
    <t>2024-114-000345-2</t>
  </si>
  <si>
    <t>2024-05-07 09:32:19</t>
  </si>
  <si>
    <t>Aceptación nombramiento</t>
  </si>
  <si>
    <t>2024-114-000344-2</t>
  </si>
  <si>
    <t>2024-05-07 09:30:37</t>
  </si>
  <si>
    <t>SOLICITUD DE COMISION TECNICA PARA PROYECTO ESTACION DE BOMBEROS POLONUEVO</t>
  </si>
  <si>
    <t>2024-114-000343-2</t>
  </si>
  <si>
    <t>2024-05-07 09:29:03</t>
  </si>
  <si>
    <t>2024-114-000342-2</t>
  </si>
  <si>
    <t>2024-05-07 09:26:40</t>
  </si>
  <si>
    <t>2024-114-000341-2</t>
  </si>
  <si>
    <t>2024-05-07 09:24:30</t>
  </si>
  <si>
    <t>2024-114-001523-5</t>
  </si>
  <si>
    <t>2024-05-07 09:22:54</t>
  </si>
  <si>
    <t>2024-114-001522-5</t>
  </si>
  <si>
    <t>2024-05-07 09:20:30</t>
  </si>
  <si>
    <t>Derecho de peticion - Asunto: Solicitud de Información sobre Contratos entre la DNBC, el Cuerpo de Bomberos Voluntario De los Santos - Santander, y el...</t>
  </si>
  <si>
    <t>2024-114-000340-2</t>
  </si>
  <si>
    <t>2024-05-07 09:14:15</t>
  </si>
  <si>
    <t>MINISTERIO DEL INTERIOR  sin información</t>
  </si>
  <si>
    <t>TRASLADO ID: 327002 DIRECCIÓN NACIONAL DE BOMBEROS</t>
  </si>
  <si>
    <t>2024-114-001521-5</t>
  </si>
  <si>
    <t>2024-05-07 09:09:29</t>
  </si>
  <si>
    <t>DERCHO DE PETICION - Asunto: Solicitud de Información sobre Contratos entre la DNBC y Cuerpos de Bomberos Voluntarios Vinculados a Delegados Departame...</t>
  </si>
  <si>
    <t>2024-114-000339-2</t>
  </si>
  <si>
    <t>2024-05-07 09:07:39</t>
  </si>
  <si>
    <t>CUERPO DE BOMBEROS VOLUNTARIOS DE TADO CHOCO  sin información</t>
  </si>
  <si>
    <t>CUERPO DE BOMBEROS VOLUNTARIOS DE TADO</t>
  </si>
  <si>
    <t>2024-114-000338-2</t>
  </si>
  <si>
    <t>2024-05-07 09:05:50</t>
  </si>
  <si>
    <t>2024-114-000337-2</t>
  </si>
  <si>
    <t>2024-05-07 09:03:52</t>
  </si>
  <si>
    <t>Linda  Joan  Incignares  Rondón</t>
  </si>
  <si>
    <t>RADICACIÓN DOCUMENTOS DE POSESIÓN CARGO PROFESIONAL ESPECIALIZADO Código 2028 Grado 12</t>
  </si>
  <si>
    <t>hojas de vida</t>
  </si>
  <si>
    <t>2024-114-000336-2</t>
  </si>
  <si>
    <t>2024-05-07 09:02:27</t>
  </si>
  <si>
    <t>RELACIÓN VEHICULOS</t>
  </si>
  <si>
    <t>2024-114-000335-2</t>
  </si>
  <si>
    <t>2024-05-07 09:00:38</t>
  </si>
  <si>
    <t>OFICIO COORDINADOR No. 025 - MAYO 06 DE 2024 - SINIESTRALIDAD 2021-2022-2023 y lo que va del 2024.</t>
  </si>
  <si>
    <t>2024-114-000334-2</t>
  </si>
  <si>
    <t>2024-05-07 08:48:30</t>
  </si>
  <si>
    <t>ALCALDIA  COMBITA</t>
  </si>
  <si>
    <t>Fwd: Estación de Bomberos</t>
  </si>
  <si>
    <t>2024-114-000333-2</t>
  </si>
  <si>
    <t>2024-05-07 08:47:11</t>
  </si>
  <si>
    <t>2024-114-000332-2</t>
  </si>
  <si>
    <t>2024-05-07 08:43:03</t>
  </si>
  <si>
    <t>CUERPO DE BOMBEROS VOLUNTARIOS VOLUNTARIOS DE SABANALARGA  SABANALARGA ATLÁNTICO</t>
  </si>
  <si>
    <t>SOLICITUD DE CARNET.</t>
  </si>
  <si>
    <t>2024-114-000331-2</t>
  </si>
  <si>
    <t>2024-05-07 08:41:35</t>
  </si>
  <si>
    <t>SECRETARIA DE PLANEACION Y OBRAS PUBLICAS DE FUENTEDE ORO  sin información</t>
  </si>
  <si>
    <t>Solicitud de Interés</t>
  </si>
  <si>
    <t>2024-114-000330-2</t>
  </si>
  <si>
    <t>2024-05-07 08:39:21</t>
  </si>
  <si>
    <t>Fwd: Solicitud de suspensión inmediata del nombramiento y consecuentemente la suspensión de la terminación del empleo en provisionalidad ordenado por ...</t>
  </si>
  <si>
    <t>2024-114-000329-2</t>
  </si>
  <si>
    <t>2024-05-07 08:35:49</t>
  </si>
  <si>
    <t>POLITECNICO COLOMBIANO  --</t>
  </si>
  <si>
    <t>Solicitud Verificación Laboral - DNBC - DIRECCION NACIONAL DE BOMBEROS</t>
  </si>
  <si>
    <t>2024-114-000328-2</t>
  </si>
  <si>
    <t>2024-05-07 08:32:15</t>
  </si>
  <si>
    <t>LUIS FERNANDO -- --</t>
  </si>
  <si>
    <t>ORDEN DEL DIA MESA DE TRABAJO</t>
  </si>
  <si>
    <t>2024-114-000327-2</t>
  </si>
  <si>
    <t>2024-05-07 08:30:23</t>
  </si>
  <si>
    <t>Solicitud de Inscripción Curso SCI Básico en Línea</t>
  </si>
  <si>
    <t>2024-114-001520-5</t>
  </si>
  <si>
    <t>2024-05-07 08:26:06</t>
  </si>
  <si>
    <t>DERECHO DE PETICION - Asunto: Solicitud de Información sobre la Regulación Histórica de Grados y Ascensos en los Cuerpos de Bomberos Voluntarios de Co...</t>
  </si>
  <si>
    <t>2024-114-001519-5</t>
  </si>
  <si>
    <t>2024-05-07 08:23:44</t>
  </si>
  <si>
    <t>CONSULTA</t>
  </si>
  <si>
    <t>2024-114-000326-2</t>
  </si>
  <si>
    <t>2024-05-07 08:21:37</t>
  </si>
  <si>
    <t>INFORMACIÓN</t>
  </si>
  <si>
    <t>2024-114-001518-5</t>
  </si>
  <si>
    <t>2024-05-07 08:19:21</t>
  </si>
  <si>
    <t>2024-114-000325-2</t>
  </si>
  <si>
    <t>2024-05-07 08:15:41</t>
  </si>
  <si>
    <t>por favor para CITEL RUE. resolución y destitución cuerpo de bomberos voluntarios circasia.</t>
  </si>
  <si>
    <t>2024-114-000324-2</t>
  </si>
  <si>
    <t>2024-05-07 08:12:22</t>
  </si>
  <si>
    <t>Devolución convenio</t>
  </si>
  <si>
    <t>2024-114-000323-2</t>
  </si>
  <si>
    <t>2024-05-07 08:09:35</t>
  </si>
  <si>
    <t>CUERPO DE BOMBEROS  VOLUNTARIOS  VIOTA</t>
  </si>
  <si>
    <t>ACTUALIZACION VEHICULOS</t>
  </si>
  <si>
    <t>2024-114-000322-2</t>
  </si>
  <si>
    <t>2024-05-07 08:08:02</t>
  </si>
  <si>
    <t>Formato chequeo parque Automotor</t>
  </si>
  <si>
    <t>2024-114-000321-2</t>
  </si>
  <si>
    <t>2024-05-07 08:06:01</t>
  </si>
  <si>
    <t>ALCALDIA MUNICIPAL DE MOCOA  --</t>
  </si>
  <si>
    <t>RV: CIRCULAR 047 DE 2024 EMERGENCIA SANITARIA MOCOA</t>
  </si>
  <si>
    <t>2024-114-000320-2</t>
  </si>
  <si>
    <t>2024-05-07 08:01:31</t>
  </si>
  <si>
    <t>Vehículos</t>
  </si>
  <si>
    <t>2024-114-000319-2</t>
  </si>
  <si>
    <t>2024-05-07 07:58:49</t>
  </si>
  <si>
    <t>ALCALDIA DE SATIVANORTE  --</t>
  </si>
  <si>
    <t>RADICACION DOCUMENTOS CONSTRUCCION ESTACION DE BOMBEROS SATIVANORTE BOYACA</t>
  </si>
  <si>
    <t>2024-114-000318-2</t>
  </si>
  <si>
    <t>2024-05-07 07:53:36</t>
  </si>
  <si>
    <t>2024-114-000317-2</t>
  </si>
  <si>
    <t>2024-05-06 16:27:18</t>
  </si>
  <si>
    <t>DARIO ALBERTO -- --</t>
  </si>
  <si>
    <t>CTA DE COBRO #2 DARIO ALBERTO PEDREROS GUERRA</t>
  </si>
  <si>
    <t>2024-114-000316-2</t>
  </si>
  <si>
    <t>2024-05-06 16:20:09</t>
  </si>
  <si>
    <t>Victoria Elena Noguera Avila  Victoria Elena Noguera Avila  Victoria Elena Noguera Avila  Victoria Elena Noguera Avila</t>
  </si>
  <si>
    <t>CTA DE COBRO#1 VICTORIA NOGUERA</t>
  </si>
  <si>
    <t>2024-114-000315-2</t>
  </si>
  <si>
    <t>2024-05-06 16:14:11</t>
  </si>
  <si>
    <t>PAOLA ANDREA  URUEÑA</t>
  </si>
  <si>
    <t>CTA DE COBRO #2 PAOLA UREÑA</t>
  </si>
  <si>
    <t>2024-114-000314-2</t>
  </si>
  <si>
    <t>2024-05-06 16:10:26</t>
  </si>
  <si>
    <t>JOHANA VANESA -- --</t>
  </si>
  <si>
    <t>CTA DE COBRO #2 JOHANA VANESSA ALVAREZ</t>
  </si>
  <si>
    <t>2024-114-000313-2</t>
  </si>
  <si>
    <t>2024-05-06 16:06:33</t>
  </si>
  <si>
    <t>LUIS ORLANDO QUIÑONES</t>
  </si>
  <si>
    <t>CTA DE COBRO #2 LUIS QUIÑONES</t>
  </si>
  <si>
    <t>2024-313-000359-1</t>
  </si>
  <si>
    <t>2024-05-06 16:19:37</t>
  </si>
  <si>
    <t>VIVIANA -- ANDRADE --</t>
  </si>
  <si>
    <t>CERTIFICACIÓN CTOS 20 Y 157 - 2023</t>
  </si>
  <si>
    <t>2024-114-000312-2</t>
  </si>
  <si>
    <t>2024-05-06 16:01:10</t>
  </si>
  <si>
    <t>HELDA MARIA -- --</t>
  </si>
  <si>
    <t>CTA DE COBRO #2 HELDA MARIA SAAVEDRA CARRASQUILLA</t>
  </si>
  <si>
    <t>2024-214-000358-1</t>
  </si>
  <si>
    <t>2024-05-06 15:59:59</t>
  </si>
  <si>
    <t>Finalizado - Activo</t>
  </si>
  <si>
    <t>2024-114-000311-2</t>
  </si>
  <si>
    <t>2024-05-06 15:54:03</t>
  </si>
  <si>
    <t>Orlando Murillo Lopez</t>
  </si>
  <si>
    <t>CTA DE COBRO #1 ORLANDO MURILLO</t>
  </si>
  <si>
    <t>2024-114-000310-2</t>
  </si>
  <si>
    <t>2024-05-06 15:42:41</t>
  </si>
  <si>
    <t>TATIANA HERRERA --</t>
  </si>
  <si>
    <t>CTA COBRO #1 TATIANA HERRERA</t>
  </si>
  <si>
    <t>2024-214-000357-1</t>
  </si>
  <si>
    <t>2024-05-06 15:36:27</t>
  </si>
  <si>
    <t>DIANA LORENA -- --</t>
  </si>
  <si>
    <t>Fwd: Solicitud Aval SCI Cartago</t>
  </si>
  <si>
    <t>2024-214-000356-1</t>
  </si>
  <si>
    <t>2024-05-06 15:28:53</t>
  </si>
  <si>
    <t>DIANA BOSSA DIANA BOSSA DIANA BOSSA DIANA BOSSA</t>
  </si>
  <si>
    <t>PQR (Petición) Condiciones Expedición Certificado - San Juan de Arama</t>
  </si>
  <si>
    <t>2024-214-000355-1</t>
  </si>
  <si>
    <t>2024-05-06 15:18:36</t>
  </si>
  <si>
    <t>AVSA S.A.  --</t>
  </si>
  <si>
    <t>SOLICITUD CENTROS DE ENTRENAMIENTO AUTORIZADOS PARA FORMACION DE BRIGADAS</t>
  </si>
  <si>
    <t>2024-214-000354-1</t>
  </si>
  <si>
    <t>2024-05-06 14:56:55</t>
  </si>
  <si>
    <t>SOLICITUD REGISTRO CURSO INSPECTORES EN SH &amp; PCI NIVEL BASICO PARA EL CBV TOCANCIPA, LOS DIAS 31 de mayo al 3 de junio de 2024</t>
  </si>
  <si>
    <t>2024-114-000309-2</t>
  </si>
  <si>
    <t>2024-05-06 14:53:19</t>
  </si>
  <si>
    <t>YURY MARCELA RUBIANO GARZON  -- --</t>
  </si>
  <si>
    <t>CTA DE COBRO #2 YURY MARCELA RUBIANO GARZÓN</t>
  </si>
  <si>
    <t>2024-114-000308-2</t>
  </si>
  <si>
    <t>2024-05-06 14:47:41</t>
  </si>
  <si>
    <t>KEYLA YESENIA CORTES RODRIGUEZ</t>
  </si>
  <si>
    <t>CTA DE COBRO #2 KEYLA CORTES RPDRIGUEZ</t>
  </si>
  <si>
    <t>2024-114-000307-2</t>
  </si>
  <si>
    <t>2024-05-06 14:39:26</t>
  </si>
  <si>
    <t>CTA DE COBRO #2 JOHATHAN PRIETO BARAJAS</t>
  </si>
  <si>
    <t>2024-211-000353-1</t>
  </si>
  <si>
    <t>2024-05-06 14:37:08</t>
  </si>
  <si>
    <t>ALCALDIA MUNICIPAL DE PROVIDENCIA  NARIÑO</t>
  </si>
  <si>
    <t>ASUNTO: Revisión nueva versión Convenio Interadministrativo con el Cuerpo de Bomberos Voluntarios de Providencia.</t>
  </si>
  <si>
    <t>2024-114-000306-2</t>
  </si>
  <si>
    <t>2024-05-06 14:33:33</t>
  </si>
  <si>
    <t>MARIA  DE JESUS ARTUZ SANDOVAL</t>
  </si>
  <si>
    <t>CTA DE COBRO #2 MARIA DE JESUS ARTUZ SANDOVAL</t>
  </si>
  <si>
    <t>2024-214-000352-1</t>
  </si>
  <si>
    <t>2024-05-06 13:56:07</t>
  </si>
  <si>
    <t>ARBEY HERNAN -- --</t>
  </si>
  <si>
    <t>Carta Homologación</t>
  </si>
  <si>
    <t>2024-114-000305-2</t>
  </si>
  <si>
    <t>2024-05-06 12:31:39</t>
  </si>
  <si>
    <t>MIGUEL ANGEL FERNANDEZ MUETE  ANGEL FERNANDEZ  MUETE</t>
  </si>
  <si>
    <t>RADICACIÓN CTA COBRO</t>
  </si>
  <si>
    <t>2024-114-000304-2</t>
  </si>
  <si>
    <t>2024-05-06 12:22:59</t>
  </si>
  <si>
    <t>ACTA 13 #REGISTRO 520</t>
  </si>
  <si>
    <t>2024-114-000303-2</t>
  </si>
  <si>
    <t>2024-05-06 12:02:34</t>
  </si>
  <si>
    <t>ACTA 089 - #REGISTRO 322</t>
  </si>
  <si>
    <t>2024-211-000351-1</t>
  </si>
  <si>
    <t>2024-05-06 12:02:12</t>
  </si>
  <si>
    <t>CUERPO DE BOMBEROS VOLUNTARIOS DE EL SANTUARIO  sin información</t>
  </si>
  <si>
    <t>REFERENCIA: Radicado DNBC No. 2024-114-001475-5 ASUNTO: Proceso paz y salvo – Horas de servicio voluntarias – Sandra Alzate.</t>
  </si>
  <si>
    <t>2024-114-000302-2</t>
  </si>
  <si>
    <t>2024-05-06 11:48:27</t>
  </si>
  <si>
    <t>CUERPO DE BOMBEROS VOLUNTARIOS FLORIDABLANCA  sin información</t>
  </si>
  <si>
    <t>ACTA 18 -#REGISTRO 536</t>
  </si>
  <si>
    <t>2024-313-000350-1</t>
  </si>
  <si>
    <t>2024-05-06 11:46:29</t>
  </si>
  <si>
    <t>SEBASTIAN   FORERO  CARDENAS</t>
  </si>
  <si>
    <t>CERTIFICACION CONTRATO 121 - 2024</t>
  </si>
  <si>
    <t>2024-114-000301-2</t>
  </si>
  <si>
    <t>2024-05-06 11:41:02</t>
  </si>
  <si>
    <t>ACTA 17 -#REGISTRO 345</t>
  </si>
  <si>
    <t>2024-114-000300-2</t>
  </si>
  <si>
    <t>2024-05-06 11:33:45</t>
  </si>
  <si>
    <t>ACTA 004 - #REGISTRO 079</t>
  </si>
  <si>
    <t>2024-114-000299-2</t>
  </si>
  <si>
    <t>2024-05-06 11:30:04</t>
  </si>
  <si>
    <t>ACTA 06 - #REGISTRO 060</t>
  </si>
  <si>
    <t>2024-114-000298-2</t>
  </si>
  <si>
    <t>2024-05-06 11:20:20</t>
  </si>
  <si>
    <t>ACTA 008 - #REGISTRO092</t>
  </si>
  <si>
    <t>2024-114-000297-2</t>
  </si>
  <si>
    <t>2024-05-06 11:14:55</t>
  </si>
  <si>
    <t>ACTA 001 - #REGISTRO 050</t>
  </si>
  <si>
    <t>2024-114-000296-2</t>
  </si>
  <si>
    <t>2024-05-06 11:09:11</t>
  </si>
  <si>
    <t>ACTA 003- #REGISTRO 073</t>
  </si>
  <si>
    <t>2024-114-000295-2</t>
  </si>
  <si>
    <t>2024-05-06 10:57:17</t>
  </si>
  <si>
    <t>ACTA 005 - # REGISTRO 040</t>
  </si>
  <si>
    <t>2024-211-000349-1</t>
  </si>
  <si>
    <t>2024-05-06 10:54:39</t>
  </si>
  <si>
    <t>Juzgado De Circuito Penal 003 Adolescentes Función De Conocimiento Bucaramanga -  --</t>
  </si>
  <si>
    <t>Pronunciamiento acción de tutela. Oficio circular No. 0425 del 30 de abril de 2024.</t>
  </si>
  <si>
    <t>2024-114-000294-2</t>
  </si>
  <si>
    <t>2024-05-06 10:50:49</t>
  </si>
  <si>
    <t>ACTA 050 - #REGISTRO 456</t>
  </si>
  <si>
    <t>2024-114-000293-2</t>
  </si>
  <si>
    <t>2024-05-06 10:45:22</t>
  </si>
  <si>
    <t>ACTA 045 - # REGISTRO 451</t>
  </si>
  <si>
    <t>2024-114-000292-2</t>
  </si>
  <si>
    <t>2024-05-06 10:42:59</t>
  </si>
  <si>
    <t>YINET XIMENA  REYES --</t>
  </si>
  <si>
    <t>RE: RADICACION DE CUENTA</t>
  </si>
  <si>
    <t>2024-114-000291-2</t>
  </si>
  <si>
    <t>2024-05-06 09:59:10</t>
  </si>
  <si>
    <t>ACTA 053 - #REGISTRO 461</t>
  </si>
  <si>
    <t>2024-214-000348-1</t>
  </si>
  <si>
    <t>2024-05-06 09:52:45</t>
  </si>
  <si>
    <t>CUERPO DE BOMBEROS VOLUNTARIOS DE POPAYAN  FRANCISCO</t>
  </si>
  <si>
    <t>SOLICITUD NÚMERO DE REGISTRO PARA CURSO BÁSICO - MUNICIPIO DE PURACÉ</t>
  </si>
  <si>
    <t>2024-114-000290-2</t>
  </si>
  <si>
    <t>2024-05-06 09:37:56</t>
  </si>
  <si>
    <t>ACTA NO 07 - # REGISTRO</t>
  </si>
  <si>
    <t>2024-114-000289-2</t>
  </si>
  <si>
    <t>2024-05-06 09:30:51</t>
  </si>
  <si>
    <t>ACTA NO 02 - # REGISTRO 082</t>
  </si>
  <si>
    <t>2024-114-000288-2</t>
  </si>
  <si>
    <t>2024-05-06 09:19:38</t>
  </si>
  <si>
    <t>ACTA NO 026-2023 # REGISTRO 072-2023</t>
  </si>
  <si>
    <t>2024-114-000287-2</t>
  </si>
  <si>
    <t>2024-05-06 09:01:55</t>
  </si>
  <si>
    <t>2024-114-000286-2</t>
  </si>
  <si>
    <t>2024-05-06 08:56:56</t>
  </si>
  <si>
    <t>ACTA 039  - # REGISTRO 449</t>
  </si>
  <si>
    <t>2024-114-000285-2</t>
  </si>
  <si>
    <t>2024-05-06 08:43:37</t>
  </si>
  <si>
    <t>CUERPO DE BOMBEROS VOLUNTARIOS DE PAISPAMBA SOTARA CAUCA  -- --</t>
  </si>
  <si>
    <t>PROYECTO DE UNIDAD DE INTERVENCIÓN RÁPIDA PARA EL FORTALECIMIENTO DEL CUERPO DE BOMBEROS VOLUNTARIOS DE PAISPAMBA SOTARA.</t>
  </si>
  <si>
    <t>2024-114-000284-2</t>
  </si>
  <si>
    <t>2024-05-06 08:35:24</t>
  </si>
  <si>
    <t>CUERPO DE BOMBEROS VOLUNTARIOS DE PORE  sin información</t>
  </si>
  <si>
    <t>SOLICITUD DE ADQUIRIR EQUIPOS</t>
  </si>
  <si>
    <t>2024-114-000283-2</t>
  </si>
  <si>
    <t>2024-05-06 08:24:43</t>
  </si>
  <si>
    <t>SOLICITUD DONACIÓN DE UN VEHÍCULO PARA ATENCIÓN DE INCIDENTES FORESTALES EN LA ZONA RURAL DEL MUNICIPIO DE VIJES.</t>
  </si>
  <si>
    <t>2024-114-000282-2</t>
  </si>
  <si>
    <t>2024-05-03 16:59:04</t>
  </si>
  <si>
    <t>Oficio 2024EE06837 - Traslado requerimiento solicitud de apoyo al cuerpo de socorro, bomberos y defensa civil del municipio de Arauquita, con radicado...</t>
  </si>
  <si>
    <t>2024-114-000281-2</t>
  </si>
  <si>
    <t>2024-05-03 16:55:38</t>
  </si>
  <si>
    <t>Oficio 2024EE06834 - Traslado requerimiento solicitud donación de vehículo de intervención rápida contra incendios</t>
  </si>
  <si>
    <t>2024-114-000280-2</t>
  </si>
  <si>
    <t>2024-05-03 16:42:15</t>
  </si>
  <si>
    <t>Kelly Joanna Santos Ayala</t>
  </si>
  <si>
    <t>Cuenta de cobro Joanna Santos</t>
  </si>
  <si>
    <t>2024-114-000279-2</t>
  </si>
  <si>
    <t>2024-05-03 16:36:00</t>
  </si>
  <si>
    <t>2024-114-001517-5</t>
  </si>
  <si>
    <t>2024-05-03 16:28:52</t>
  </si>
  <si>
    <t>solicitud de comodato.</t>
  </si>
  <si>
    <t>2024-214-000347-1</t>
  </si>
  <si>
    <t>2024-05-03 16:19:30</t>
  </si>
  <si>
    <t>CUERPO DE BOMBEROS VOLUNTARIOS DE VENTAQUEDAMA  -- --</t>
  </si>
  <si>
    <t>Solicitud respetuosa registro Inspector de seguridad básico para Bomberos Ventaquemada</t>
  </si>
  <si>
    <t>2024-214-000346-1</t>
  </si>
  <si>
    <t>2024-05-03 15:31:02</t>
  </si>
  <si>
    <t>IVAN ALEXANDER -- --</t>
  </si>
  <si>
    <t>Fwd: DOCUMENTOS PARA SOLICITUD DE CURSO</t>
  </si>
  <si>
    <t>2024-114-000278-2</t>
  </si>
  <si>
    <t>2024-05-03 15:23:05</t>
  </si>
  <si>
    <t>Juzgado Segundo Penal del Circuito de Turbaco (Bolívar)  --</t>
  </si>
  <si>
    <t>NOTIFICACIÓN DE SENTENCIA DE PRIMERA INSTANCIA, ACCIONANTE: JOSÉ DEL CARMEN GUTIÉRREZ JIMÉNEZ ACCIONADO: DIRECCIÓN NACIONAL DE BOMBEROS COLOMBIA</t>
  </si>
  <si>
    <t>2024-114-000277-2</t>
  </si>
  <si>
    <t>2024-05-03 15:14:03</t>
  </si>
  <si>
    <t>CUERPO DE BOMBEROS VOLUNTARIOS DE YUMBO  sin información</t>
  </si>
  <si>
    <t>INFORMES FINALES DE LOS PROCESOS DE CERTIFICACIÓN</t>
  </si>
  <si>
    <t>2024-114-000276-2</t>
  </si>
  <si>
    <t>2024-05-03 15:07:36</t>
  </si>
  <si>
    <t>Fwd: Cuenta De Cobro 03 Luis Fernando Vargas Campo</t>
  </si>
  <si>
    <t>2024-114-000275-2</t>
  </si>
  <si>
    <t>2024-05-03 15:03:29</t>
  </si>
  <si>
    <t>JUZGADO SÉPTIMO PENAL DEL CIRCUITO  --</t>
  </si>
  <si>
    <t>NOTIFICA SENTENCIA TUTELA 2024-00123-00 señor FRANKLIN ROLANDO CANO VALCARCEL en contra de la UNIDAD ESPECIAL DE AERONAUTICA CIVIL y el CENTRO DE EST...</t>
  </si>
  <si>
    <t>2024-214-000345-1</t>
  </si>
  <si>
    <t>2024-05-03 14:59:51</t>
  </si>
  <si>
    <t>Solicitud de Registro Programa de formación Bomberos Básico 160 Horas</t>
  </si>
  <si>
    <t>2024-114-000274-2</t>
  </si>
  <si>
    <t>2024-05-03 14:40:36</t>
  </si>
  <si>
    <t>JUAN  DAVID LOSADA SAMBONI</t>
  </si>
  <si>
    <t>Cuenta De Cobro 02 Juan David Losada Samboni</t>
  </si>
  <si>
    <t>2024-214-000344-1</t>
  </si>
  <si>
    <t>2024-05-03 14:32:23</t>
  </si>
  <si>
    <t>Documentación para solicitud de código para el Curso de Formación para bombero</t>
  </si>
  <si>
    <t>2024-215-000343-1</t>
  </si>
  <si>
    <t>2024-05-03 14:25:55</t>
  </si>
  <si>
    <t>WILLIAM CARVAJAL CONTRERAS  sin información</t>
  </si>
  <si>
    <t>CONTESTACIÓN</t>
  </si>
  <si>
    <t>2024-215-000342-1</t>
  </si>
  <si>
    <t>2024-05-03 14:21:11</t>
  </si>
  <si>
    <t>William   Carvajal  Contreras</t>
  </si>
  <si>
    <t>Respuesta Solicitud de Información</t>
  </si>
  <si>
    <t>2024-213-000341-1</t>
  </si>
  <si>
    <t>2024-05-03 14:11:06</t>
  </si>
  <si>
    <t>manuel  salazar</t>
  </si>
  <si>
    <t>Respuesta derecho de petición 2024-114-001218-5-1</t>
  </si>
  <si>
    <t>2024-114-000273-2</t>
  </si>
  <si>
    <t>2024-05-03 13:50:17</t>
  </si>
  <si>
    <t>YURANIS TATIANA CABRALES VARGAS</t>
  </si>
  <si>
    <t>CUENTA DE COBRO No. 2 YURANIS  CABRALES</t>
  </si>
  <si>
    <t>2024-114-000272-2</t>
  </si>
  <si>
    <t>2024-05-03 13:27:48</t>
  </si>
  <si>
    <t>JIUD MAGNOLY -- --</t>
  </si>
  <si>
    <t>Documento de Jiud M. Gaviria N.</t>
  </si>
  <si>
    <t>2024-214-000340-1</t>
  </si>
  <si>
    <t>2024-05-03 12:17:42</t>
  </si>
  <si>
    <t>Solicitud registro / UAE Cuerpo Oficial Bomberos Bogotá</t>
  </si>
  <si>
    <t>2024-114-000271-2</t>
  </si>
  <si>
    <t>2024-05-03 12:13:00</t>
  </si>
  <si>
    <t>DARCY NATALIA -- --</t>
  </si>
  <si>
    <t>Solicitud para radicar cuenta de cobro</t>
  </si>
  <si>
    <t>2024-114-000270-2</t>
  </si>
  <si>
    <t>2024-05-03 11:42:17</t>
  </si>
  <si>
    <t>Cuerpo de Bomberos Voluntarios de Pereira</t>
  </si>
  <si>
    <t>2024-114-000269-2</t>
  </si>
  <si>
    <t>2024-05-03 11:38:52</t>
  </si>
  <si>
    <t>Documentos Curso CUEAEIF realizado del 26 al 28 de abril de 2024</t>
  </si>
  <si>
    <t>2024-114-000268-2</t>
  </si>
  <si>
    <t>2024-05-03 11:03:05</t>
  </si>
  <si>
    <t>CUERPO DE BOMBEROS VOLUNTARIOS DE LA TEBAIDA  sin información</t>
  </si>
  <si>
    <t>REMISION INFORMACION REQUERIDA</t>
  </si>
  <si>
    <t>2024-114-000267-2</t>
  </si>
  <si>
    <t>2024-05-03 10:07:13</t>
  </si>
  <si>
    <t>2024-114-000266-2</t>
  </si>
  <si>
    <t>2024-05-03 10:01:53</t>
  </si>
  <si>
    <t>2024-214-000339-1</t>
  </si>
  <si>
    <t>2024-05-03 09:37:28</t>
  </si>
  <si>
    <t>Aval y Nuevo Registro</t>
  </si>
  <si>
    <t>2024-114-000263-2</t>
  </si>
  <si>
    <t>2024-05-03 09:23:44</t>
  </si>
  <si>
    <t>ENVIO SOPORTES CURSO DESARROLLO DE CAPACIDADES COMO INSTRUCCION</t>
  </si>
  <si>
    <t>informe y registro fotográfico</t>
  </si>
  <si>
    <t>2024-114-000262-2</t>
  </si>
  <si>
    <t>2024-05-03 09:19:42</t>
  </si>
  <si>
    <t>INFORMACION CREDITO EDWIN ZAMORA C.C. 1.075.238.430</t>
  </si>
  <si>
    <t>2024-114-000261-2</t>
  </si>
  <si>
    <t>2024-05-03 09:12:42</t>
  </si>
  <si>
    <t>MARCO ANTONIO CANDELO PADILLAA</t>
  </si>
  <si>
    <t>Certificación como Instructor cursos PON y GACB</t>
  </si>
  <si>
    <t>2024-114-000260-2</t>
  </si>
  <si>
    <t>2024-05-03 09:09:26</t>
  </si>
  <si>
    <t>LISETTE CAROLINA HERAZO GUTIERREZ</t>
  </si>
  <si>
    <t>Radicación cuenta de cobro No.3</t>
  </si>
  <si>
    <t>2024-114-000259-2</t>
  </si>
  <si>
    <t>2024-05-03 09:07:06</t>
  </si>
  <si>
    <t>2024-214-000337-1</t>
  </si>
  <si>
    <t>2024-05-02 17:11:59</t>
  </si>
  <si>
    <t>CUERPO DE BOMBEROS VOLUNTARIOS DE LA DORADA , SAN MIGUEL - PUTUMAYO  sin información</t>
  </si>
  <si>
    <t>Solicitud de registro de Curso de Formacion para Bomberos Basico</t>
  </si>
  <si>
    <t>2024-114-000257-2</t>
  </si>
  <si>
    <t>2024-05-02 16:56:00</t>
  </si>
  <si>
    <t>cuenta de cobro mes abril</t>
  </si>
  <si>
    <t>2024-114-000256-2</t>
  </si>
  <si>
    <t>2024-05-02 16:45:42</t>
  </si>
  <si>
    <t>Andrea Bibiana Castañeda Durán</t>
  </si>
  <si>
    <t>Cuenta de Cobro</t>
  </si>
  <si>
    <t>2024-313-000336-1</t>
  </si>
  <si>
    <t>2024-05-02 16:45:25</t>
  </si>
  <si>
    <t>JUZGADO PRIMERO PENAL DEL CIRCUITO ESPECIALIZADO DE BUCARAMANGA CON FUNCIONES DE  --</t>
  </si>
  <si>
    <t>Respuesta acción de tutela MANUEL ENRIQUE SALAZAR HERNANDEZ</t>
  </si>
  <si>
    <t>2024-114-000255-2</t>
  </si>
  <si>
    <t>2024-05-02 16:40:52</t>
  </si>
  <si>
    <t>Nicolas Potes Rengifo</t>
  </si>
  <si>
    <t>Cuenta de cobro Nicolas Potes -</t>
  </si>
  <si>
    <t>2024-114-000254-2</t>
  </si>
  <si>
    <t>2024-05-02 16:37:29</t>
  </si>
  <si>
    <t>MARIA JOSE ROJAS PELAEZ</t>
  </si>
  <si>
    <t>Cuenta de cobro 2 - tramite de radicado</t>
  </si>
  <si>
    <t>2024-114-000253-2</t>
  </si>
  <si>
    <t>2024-05-02 16:32:34</t>
  </si>
  <si>
    <t>Jorge Enrique Restrepo Sanguino</t>
  </si>
  <si>
    <t>CUENTA N°2 JORGE RESTREPO</t>
  </si>
  <si>
    <t>2024-114-000252-2</t>
  </si>
  <si>
    <t>2024-05-02 16:19:40</t>
  </si>
  <si>
    <t>EVIDENCIAS BASES PARA LA FORMULACION DE PROYECTOS REG. 092</t>
  </si>
  <si>
    <t>directorio</t>
  </si>
  <si>
    <t>2024-313-000335-1</t>
  </si>
  <si>
    <t>2024-05-02 16:16:55</t>
  </si>
  <si>
    <t>VEEDURIA BOMBERIL  --</t>
  </si>
  <si>
    <t>Respuesta a derecho de petición veeduría Bomberil</t>
  </si>
  <si>
    <t>2024-214-000334-1</t>
  </si>
  <si>
    <t>2024-05-02 16:08:47</t>
  </si>
  <si>
    <t>Ajustes registro de cursos radicado 2024-114-000983-5</t>
  </si>
  <si>
    <t>2024-114-000250-2</t>
  </si>
  <si>
    <t>2024-05-02 15:45:37</t>
  </si>
  <si>
    <t>CUERPO DE BOMBEROS VOLUNTARIOS DE LOS PATIOS  sin información</t>
  </si>
  <si>
    <t>SOLICITUD DE RATIFICACION DE VINSTRUCTORES</t>
  </si>
  <si>
    <t>2024-114-000249-2</t>
  </si>
  <si>
    <t>2024-05-02 15:34:03</t>
  </si>
  <si>
    <t>CARLOS HOLMES QUEVEDO  CHAPARRO</t>
  </si>
  <si>
    <t>Propuesta de unificación del lema de bomberos de Colombia.</t>
  </si>
  <si>
    <t>2024-114-000248-2</t>
  </si>
  <si>
    <t>2024-05-02 15:27:43</t>
  </si>
  <si>
    <t>EMPRESA INMOBILIARIA Y DE SERVICIOS LOGìSTICOS DE CUNDINAMARCA  -- claudia.amaya@cundinamarca.gov.co</t>
  </si>
  <si>
    <t>SOLICITUD CERTIFICADO RETENCIONES EN LA FUENTE, RETE IVA Y RETE ICA AÑO 2023</t>
  </si>
  <si>
    <t>2024-114-000247-2</t>
  </si>
  <si>
    <t>2024-05-02 15:24:34</t>
  </si>
  <si>
    <t>RESPUESTA A OFICIO RECIBIDO VIA CORREO ELECTRONICO EL DIA 30 DE ABRIL</t>
  </si>
  <si>
    <t>2024-114-000246-2</t>
  </si>
  <si>
    <t>2024-05-02 15:21:58</t>
  </si>
  <si>
    <t>CARLOS ANDRES -- --</t>
  </si>
  <si>
    <t>Solicitud de circular de orden público.</t>
  </si>
  <si>
    <t>2024-114-000245-2</t>
  </si>
  <si>
    <t>2024-05-02 15:19:32</t>
  </si>
  <si>
    <t>Telly De Jesus Month Parra</t>
  </si>
  <si>
    <t>Solicitud de certificación laboral - Contrato 181 de 2023</t>
  </si>
  <si>
    <t>2024-114-000244-2</t>
  </si>
  <si>
    <t>2024-05-02 15:03:49</t>
  </si>
  <si>
    <t>SOLICITUD ACOMPAÑAMIENTO</t>
  </si>
  <si>
    <t>2024-114-000243-2</t>
  </si>
  <si>
    <t>2024-05-02 14:49:07</t>
  </si>
  <si>
    <t>EVIDENCIAS CURSO DIPLOMAO EN FINANZAS REG 073-2024</t>
  </si>
  <si>
    <t>2024-114-001515-5</t>
  </si>
  <si>
    <t>2024-05-02 14:15:03</t>
  </si>
  <si>
    <t>TRIBUNAL SUPERIOR Distrito Judicial de Cúcuta  --</t>
  </si>
  <si>
    <t>NOTIFICACION  DE FALLO URGENTE</t>
  </si>
  <si>
    <t>2024-214-000333-1</t>
  </si>
  <si>
    <t>2024-05-02 13:09:57</t>
  </si>
  <si>
    <t>Solicitud de Registro Curso Uso Efectivo del Agua en la Extinción de Incendios Forestales - CUEAEIF</t>
  </si>
  <si>
    <t>2024-114-000242-2</t>
  </si>
  <si>
    <t>2024-05-02 13:03:47</t>
  </si>
  <si>
    <t>BENEMERITO CUERPO DE BOMBEROS VOLUNTARIOS DE CALI  sin información coordinadorjuridico@bomberoscali.org</t>
  </si>
  <si>
    <t>RV: TRASLADO POR COMPETENCIA</t>
  </si>
  <si>
    <t>2024-114-001514-5</t>
  </si>
  <si>
    <t>2024-05-02 12:59:16</t>
  </si>
  <si>
    <t>URGENTE - AUTO OBEDÉZCASE Y CÚMPLASE TUTELA 2024-00031 WALTER RAMÓN MORALES GÓMEZ</t>
  </si>
  <si>
    <t>2024-114-001513-5</t>
  </si>
  <si>
    <t>2024-05-02 12:48:33</t>
  </si>
  <si>
    <t>CUERPO DE BOMBEROS VOLUNTARIOS DE ARGELIA - CAUCA  sin información</t>
  </si>
  <si>
    <t>Solicitud de carnet Argelia Cauca</t>
  </si>
  <si>
    <t>2024-114-000241-2</t>
  </si>
  <si>
    <t>2024-05-02 12:45:46</t>
  </si>
  <si>
    <t>CUERPO DE BOMBEROS VOLUNTARIOS DE PIVIJAY MAGDALENA  sin información pivijaybomberos@gmail.com</t>
  </si>
  <si>
    <t>Plan de acción 2024 bomberos Pivijay</t>
  </si>
  <si>
    <t>2024-114-000240-2</t>
  </si>
  <si>
    <t>2024-05-02 12:42:04</t>
  </si>
  <si>
    <t>ALCALDIA MUNICIPAL DE SOACHA - CUERPO OFICIAL DE BOMBEROS  --</t>
  </si>
  <si>
    <t>aclaracion radicado 2024-211-000290-1 : Traslado queja formal contra Bomberos oficiales</t>
  </si>
  <si>
    <t>2024-114-000239-2</t>
  </si>
  <si>
    <t>2024-05-02 12:38:13</t>
  </si>
  <si>
    <t>CUERPO OFICIAL DE BOMBEROS DE GALAPA  --</t>
  </si>
  <si>
    <t>SOLICITUD DE FORTALECIMIENTO BOMBEROS OFICIAL DE GALAPA</t>
  </si>
  <si>
    <t>2024-114-000238-2</t>
  </si>
  <si>
    <t>2024-05-02 12:34:44</t>
  </si>
  <si>
    <t>Evidencias curso SISTEMA COMANDO DE INCIDENTES BÁSICO PARA BOMBEROS 040-2024</t>
  </si>
  <si>
    <t>2024-114-000237-2</t>
  </si>
  <si>
    <t>2024-05-02 12:32:12</t>
  </si>
  <si>
    <t>EVIDENCIAS CURSO SISTEMA COMANDO  INCIDENTES REG.041-2024</t>
  </si>
  <si>
    <t>2024-114-000236-2</t>
  </si>
  <si>
    <t>2024-05-02 12:29:10</t>
  </si>
  <si>
    <t>EVIDENCIAS CURSO PLAN ESCOLAR PARA LA GESTION DEL RIESGO REG 079-2024 MARZO</t>
  </si>
  <si>
    <t>2024-114-000235-2</t>
  </si>
  <si>
    <t>2024-05-02 12:24:49</t>
  </si>
  <si>
    <t>EVIDENCIAS CURSO GESTIÓN Y ADMINISTRACIÓN DE CUERPOS DE BOMBEROS 050-2024</t>
  </si>
  <si>
    <t>2024-114-000234-2</t>
  </si>
  <si>
    <t>2024-05-02 12:22:02</t>
  </si>
  <si>
    <t>EVIDENCIAS CURSO EVALUACION DE DAÑOS Y TOMA DE DESICIONES REG 082 MARZO</t>
  </si>
  <si>
    <t>2024-114-000233-2</t>
  </si>
  <si>
    <t>2024-05-02 12:08:05</t>
  </si>
  <si>
    <t>EVIDENCIAS CURSO DCPIB REG. 060-2024</t>
  </si>
  <si>
    <t>2024-114-000232-2</t>
  </si>
  <si>
    <t>2024-05-02 12:04:58</t>
  </si>
  <si>
    <t>BENEMÉRITO CUERPO DE BOMBEROS CANDELARIA - VALLE  YECENIA MEJIA</t>
  </si>
  <si>
    <t>solicitud inscripción cursos introductorios SCI para aspirantes CURSO 136-2024</t>
  </si>
  <si>
    <t>2024-114-000231-2</t>
  </si>
  <si>
    <t>2024-05-02 12:01:26</t>
  </si>
  <si>
    <t>2024-114-000230-2</t>
  </si>
  <si>
    <t>2024-05-02 11:58:20</t>
  </si>
  <si>
    <t>CUERPO DE BOMBEROS VOLUNTARIOS DE LA UNION  ANTIOQUIA</t>
  </si>
  <si>
    <t>SOLICITUD CURSO SISTEMA COMANDO DE INCIDENTES</t>
  </si>
  <si>
    <t>2024-114-000229-2</t>
  </si>
  <si>
    <t>2024-05-02 11:55:46</t>
  </si>
  <si>
    <t>Solicitud de firmas de Curso de formación</t>
  </si>
  <si>
    <t>2024-114-000228-2</t>
  </si>
  <si>
    <t>2024-05-02 11:53:10</t>
  </si>
  <si>
    <t>JANIER AUGUSTO GARCIA LOPEZ  -- --</t>
  </si>
  <si>
    <t>Que la capitan en jefe Lourdes Peña visite a mí pueblo Granada Antioquia Oriente Antioqueño</t>
  </si>
  <si>
    <t>2024-114-000227-2</t>
  </si>
  <si>
    <t>2024-05-02 11:46:44</t>
  </si>
  <si>
    <t>JOHN JAIRO BELTRAN MAHECHA  -- --</t>
  </si>
  <si>
    <t>CTA COBRO JOHN BELTRAN</t>
  </si>
  <si>
    <t>2024-114-000226-2</t>
  </si>
  <si>
    <t>2024-05-02 11:43:22</t>
  </si>
  <si>
    <t>Envio soportes documentales</t>
  </si>
  <si>
    <t>2024-114-000225-2</t>
  </si>
  <si>
    <t>2024-05-02 11:39:00</t>
  </si>
  <si>
    <t>Secretaria de Infraestructura, Ambiente y Hábitat   --</t>
  </si>
  <si>
    <t>SOLICITUD DE DOCUMENTOS PROYECTO ESTACION BOMBEROS</t>
  </si>
  <si>
    <t>2024-114-000224-2</t>
  </si>
  <si>
    <t>2024-05-02 11:36:30</t>
  </si>
  <si>
    <t>Soportes documentales de curso realizado en el municipio de Baraya - Huila</t>
  </si>
  <si>
    <t>2024-114-000223-2</t>
  </si>
  <si>
    <t>2024-05-02 11:34:35</t>
  </si>
  <si>
    <t>BENEMERITO CUERPO DE BOMBEROS VOLUNTARIOS DE CALI ACADEMIA  sin información coordinadorcapacitacion@bomberoscali.org</t>
  </si>
  <si>
    <t>Solicitud de constancia donde DNBC avala o reconoce a La Escuela Interamericana de Bomberos  como Academia Nacional de Bomberos de Colombia bajo la RE...</t>
  </si>
  <si>
    <t>certificación capacidad financiera para el funcionamiento de la escuela</t>
  </si>
  <si>
    <t>2024-214-000332-1</t>
  </si>
  <si>
    <t>2024-05-02 11:18:13</t>
  </si>
  <si>
    <t>Solicitud aval y nuevo registro</t>
  </si>
  <si>
    <t>2024-114-000221-2</t>
  </si>
  <si>
    <t>2024-05-02 11:12:16</t>
  </si>
  <si>
    <t>Cuenta de cobro 2 Massiel Méndez</t>
  </si>
  <si>
    <t>2024-114-000220-2</t>
  </si>
  <si>
    <t>2024-05-02 11:08:16</t>
  </si>
  <si>
    <t>Solicitud y pronunciamiento sobre las respuestas de las entidades accionadas y las vinculadas - Expediente No 11001310300320240019200</t>
  </si>
  <si>
    <t>2024-114-000219-2</t>
  </si>
  <si>
    <t>2024-05-02 11:03:44</t>
  </si>
  <si>
    <t>HAYVER LEONARDO  SERRANO</t>
  </si>
  <si>
    <t>Cuenta de Cobro N° 1 Hayver Leonardo Serrano</t>
  </si>
  <si>
    <t>2024-114-000218-2</t>
  </si>
  <si>
    <t>2024-05-02 10:59:56</t>
  </si>
  <si>
    <t>DERECHO DE PETICION - Asunto: Solicitud de Información Detallada sobre la Gestión de Recursos y Medidas Adoptadas Bajo la Declaración de Urgencia Mani...</t>
  </si>
  <si>
    <t>2024-114-000214-2</t>
  </si>
  <si>
    <t>2024-05-02 09:24:57</t>
  </si>
  <si>
    <t>Maicol Villarreal Ospina</t>
  </si>
  <si>
    <t>radicar Maicol Villarreal</t>
  </si>
  <si>
    <t>2024-114-000213-2</t>
  </si>
  <si>
    <t>2024-05-02 09:14:20</t>
  </si>
  <si>
    <t>ALCALDIA MUNICIPAL DE TELLO  --</t>
  </si>
  <si>
    <t>Solicitud Viabilización Proyecto Construcción Estación de Bomberos.</t>
  </si>
  <si>
    <t>2024-114-000212-2</t>
  </si>
  <si>
    <t>2024-05-02 09:00:09</t>
  </si>
  <si>
    <t>CARLOS  VILLAGRANDE</t>
  </si>
  <si>
    <t>Cuantos contratistas de la DNBC son bomberos</t>
  </si>
  <si>
    <t>2024-114-000211-2</t>
  </si>
  <si>
    <t>2024-05-02 08:55:07</t>
  </si>
  <si>
    <t>MARCO ANTONIO CANDELO --</t>
  </si>
  <si>
    <t>Asesoría y orientación sobre los requisitos y proceso de presentación de proyectos ante la DNBC.</t>
  </si>
  <si>
    <t>2024-114-000210-2</t>
  </si>
  <si>
    <t>2024-05-02 08:50:25</t>
  </si>
  <si>
    <t>URGENTE Informe Suceso</t>
  </si>
  <si>
    <t>2024-114-000209-2</t>
  </si>
  <si>
    <t>2024-05-02 08:45:36</t>
  </si>
  <si>
    <t>MARCELINO  -- --</t>
  </si>
  <si>
    <t>SOLICITUD INFORMACIÓN DE REANUDACIÓN O AMPLIACIÓN No5 A LA SUSPENSIÓN No 6</t>
  </si>
  <si>
    <t xml:space="preserve">Canal escrito </t>
  </si>
  <si>
    <t xml:space="preserve">correo electronico </t>
  </si>
  <si>
    <t xml:space="preserve">Entidad  Territorial </t>
  </si>
  <si>
    <t xml:space="preserve">Entidad Bomberil </t>
  </si>
  <si>
    <t>Subdireccion Estrategica y de Coordinación Bomberil</t>
  </si>
  <si>
    <t xml:space="preserve">Educacion Nacional para Bomberos </t>
  </si>
  <si>
    <t>N/A</t>
  </si>
  <si>
    <t xml:space="preserve">Se encuentra dentro del termino para dar respuesta </t>
  </si>
  <si>
    <t xml:space="preserve">Norte de Santander </t>
  </si>
  <si>
    <t xml:space="preserve">Educacion Bomberil </t>
  </si>
  <si>
    <t xml:space="preserve">Administrativo </t>
  </si>
  <si>
    <t xml:space="preserve">Andrea Bibiana Castañeda Duran </t>
  </si>
  <si>
    <t xml:space="preserve">Formulacion, actualizacion, acompañamiento normativo y operativo </t>
  </si>
  <si>
    <t xml:space="preserve">Solicitud de informacion publica </t>
  </si>
  <si>
    <t xml:space="preserve">Vencida </t>
  </si>
  <si>
    <t xml:space="preserve">WORD </t>
  </si>
  <si>
    <t xml:space="preserve">Casanare </t>
  </si>
  <si>
    <t xml:space="preserve">Cundinamarca </t>
  </si>
  <si>
    <t xml:space="preserve">Andres Felipez Garcia Rico </t>
  </si>
  <si>
    <t>PDF</t>
  </si>
  <si>
    <t>SI</t>
  </si>
  <si>
    <t xml:space="preserve">SE DA CUMPLIMIENTO AL PROCEDIMIENTO INTERNO DE PQRSD </t>
  </si>
  <si>
    <t xml:space="preserve">Cumplida </t>
  </si>
  <si>
    <t xml:space="preserve">2024-214-000533-1 </t>
  </si>
  <si>
    <t xml:space="preserve">Atlantico </t>
  </si>
  <si>
    <t>Edwin Alfonso Zamora Oyola</t>
  </si>
  <si>
    <t>Subdireccion Administrativa y Financiera</t>
  </si>
  <si>
    <t xml:space="preserve">Gestion de Tecnologia e Informatica </t>
  </si>
  <si>
    <t xml:space="preserve">Risaralda </t>
  </si>
  <si>
    <t xml:space="preserve">Maicol Villareal Ospina </t>
  </si>
  <si>
    <t>Amazonas</t>
  </si>
  <si>
    <t xml:space="preserve">Direccion General </t>
  </si>
  <si>
    <t xml:space="preserve">Acompañamiento juridico </t>
  </si>
  <si>
    <t xml:space="preserve">Andres Fernando Muñoz Cabrera </t>
  </si>
  <si>
    <t xml:space="preserve">Fortalecimiento Bomberil para la respuesta </t>
  </si>
  <si>
    <t xml:space="preserve">Juan Pablo Ardila Figueroa </t>
  </si>
  <si>
    <t>Arauca</t>
  </si>
  <si>
    <t xml:space="preserve">Bolivar </t>
  </si>
  <si>
    <t xml:space="preserve">Otros </t>
  </si>
  <si>
    <t xml:space="preserve">Antioquia </t>
  </si>
  <si>
    <t>Meta</t>
  </si>
  <si>
    <t xml:space="preserve">Ximena Pelaez Escudero </t>
  </si>
  <si>
    <t xml:space="preserve">Legislacion Bomberil </t>
  </si>
  <si>
    <t xml:space="preserve">Ruben Dario Rincon Sachez </t>
  </si>
  <si>
    <t>Inspeccion vigilancia y control</t>
  </si>
  <si>
    <t xml:space="preserve">Seguimiento a los cuerpos de bomberos </t>
  </si>
  <si>
    <t>Boyaca</t>
  </si>
  <si>
    <t xml:space="preserve">Orlando Murillo Lopez </t>
  </si>
  <si>
    <t xml:space="preserve">Santander </t>
  </si>
  <si>
    <t xml:space="preserve">Vichada </t>
  </si>
  <si>
    <t>Guaviare</t>
  </si>
  <si>
    <t xml:space="preserve">Valle del Cauca </t>
  </si>
  <si>
    <t>Guania</t>
  </si>
  <si>
    <t xml:space="preserve">Recursos para Bomberos </t>
  </si>
  <si>
    <t>Cesar</t>
  </si>
  <si>
    <t>Huila</t>
  </si>
  <si>
    <t>NO</t>
  </si>
  <si>
    <t>Cumplida</t>
  </si>
  <si>
    <t>2024-214-000686-1</t>
  </si>
  <si>
    <t>2024-214-000658-1</t>
  </si>
  <si>
    <t xml:space="preserve">SE ADJUNTA RESPUESTA SIN LA FIRMA CORRESPONDIENTE </t>
  </si>
  <si>
    <t>INCUMPLIMIENTO AL PROCEDIMIENTO INTERNO DE PQRSD POR NO CARGAR DOCUMENTO DE EVIDENCIA DE ENVIO/ NO ENVIO RESPUESTA POR ORFEO</t>
  </si>
  <si>
    <t xml:space="preserve">Alejandra Navia Ortiz </t>
  </si>
  <si>
    <t xml:space="preserve">Mercedes Catalina Rincon Quintero </t>
  </si>
  <si>
    <t>Magdalena</t>
  </si>
  <si>
    <t>Jiud Magnoly Gaviria Narvaez</t>
  </si>
  <si>
    <t>Vencida</t>
  </si>
  <si>
    <t xml:space="preserve">Nicolas Potes Rengifo </t>
  </si>
  <si>
    <t>Nariño</t>
  </si>
  <si>
    <t>vencida</t>
  </si>
  <si>
    <t xml:space="preserve">Viviana Gonzalez Cano </t>
  </si>
  <si>
    <t xml:space="preserve">Subdireccion Administrativa y Financiera </t>
  </si>
  <si>
    <t xml:space="preserve">Gestion de Asuntos Disciplinarios </t>
  </si>
  <si>
    <t xml:space="preserve">Luis Fernando Vargas Campo </t>
  </si>
  <si>
    <t xml:space="preserve">Gestion Contractual </t>
  </si>
  <si>
    <t>Choco</t>
  </si>
  <si>
    <t xml:space="preserve">Caqueta </t>
  </si>
  <si>
    <t>Cauca</t>
  </si>
  <si>
    <t xml:space="preserve">Massiel Mendez </t>
  </si>
  <si>
    <t xml:space="preserve">Gestion Talento Humano </t>
  </si>
  <si>
    <t xml:space="preserve">Persona Natural </t>
  </si>
  <si>
    <t xml:space="preserve">Entidad Publica </t>
  </si>
  <si>
    <t>Rainer Narval Naranjo Charrasquiel</t>
  </si>
  <si>
    <t xml:space="preserve">Gestion Financiera </t>
  </si>
  <si>
    <t>Extemporanea</t>
  </si>
  <si>
    <t>Paula Andrea Cortes Mojica</t>
  </si>
  <si>
    <t>COOPERACIÓN INTERNACIONAL Y ALIANZAS ESTRATEGICAS</t>
  </si>
  <si>
    <t>Jessica Uribe Rodriguez</t>
  </si>
  <si>
    <t xml:space="preserve">Prospero Antonio Carbonell Tangarife </t>
  </si>
  <si>
    <t xml:space="preserve">Gestion Juridica </t>
  </si>
  <si>
    <t xml:space="preserve">Marisol Mora Bustos </t>
  </si>
  <si>
    <t xml:space="preserve">Lina Maria Marin Rodriguez </t>
  </si>
  <si>
    <t>persona juridica</t>
  </si>
  <si>
    <t xml:space="preserve">Entidad Territorial </t>
  </si>
  <si>
    <t xml:space="preserve">Juan Carlos Fontalvo Vera </t>
  </si>
  <si>
    <t>FESTIVOS</t>
  </si>
  <si>
    <t xml:space="preserve">Daniel Ernesto Fonseca </t>
  </si>
  <si>
    <t>Caldas</t>
  </si>
  <si>
    <t>Coordinacion operativa</t>
  </si>
  <si>
    <t>2024-213-000731-1</t>
  </si>
  <si>
    <t>2024-317-000655-1</t>
  </si>
  <si>
    <t>Edgardo Mandón Arenas</t>
  </si>
  <si>
    <t>Sucre</t>
  </si>
  <si>
    <t>Santiago Gutiérrez Mendoza</t>
  </si>
  <si>
    <t>2024-214-000664-1</t>
  </si>
  <si>
    <t>Juan Carlos Suarez de la Torre</t>
  </si>
  <si>
    <t xml:space="preserve">Gestion Administrativa </t>
  </si>
  <si>
    <t>2024-314-000668-1</t>
  </si>
  <si>
    <t>Tolima</t>
  </si>
  <si>
    <t xml:space="preserve"> Guajira </t>
  </si>
  <si>
    <t>Marisol Mora Bustos</t>
  </si>
  <si>
    <t>Ximena Pelaez Escudero</t>
  </si>
  <si>
    <t>Mercedes Catalina Rincón Quintero</t>
  </si>
  <si>
    <t>Putumayo</t>
  </si>
  <si>
    <t>Cordoba</t>
  </si>
  <si>
    <t>2024-213-000755-1</t>
  </si>
  <si>
    <t>Vaupes</t>
  </si>
  <si>
    <t>Edgardo Mandon Arenas</t>
  </si>
  <si>
    <t>En proceso</t>
  </si>
  <si>
    <t>Fecha de salida y fecha de seguimiento</t>
  </si>
  <si>
    <t>SE DA CUMPLIMIENTO AL PROCEDIMIENTO INTERNO DE PQRSD, RESPUESTA DIRECTAMENTE POR CORREO .
RESPUESTA DIRECTAMENTE POR CORREO</t>
  </si>
  <si>
    <t>Etiquetas de fila</t>
  </si>
  <si>
    <t>Total general</t>
  </si>
  <si>
    <t>Cuenta de Canal Oficial de Entrada</t>
  </si>
  <si>
    <t>Cuenta de Servicio de Entrada</t>
  </si>
  <si>
    <t>Cuenta de Departamento</t>
  </si>
  <si>
    <t>Cuenta de Peticionario</t>
  </si>
  <si>
    <t>Cuenta de Tema de Consulta</t>
  </si>
  <si>
    <t>Cuenta de Área</t>
  </si>
  <si>
    <t>Cuenta de Tipo de petición</t>
  </si>
  <si>
    <t>Promedio de Días hábiles</t>
  </si>
  <si>
    <t>Cuenta de Estado</t>
  </si>
  <si>
    <t>Estado PQRSD</t>
  </si>
  <si>
    <t>Total</t>
  </si>
  <si>
    <t>Extemporánea</t>
  </si>
  <si>
    <t>Area PQRSD</t>
  </si>
  <si>
    <t>Dirección</t>
  </si>
  <si>
    <t>Sub Adm</t>
  </si>
  <si>
    <t>Sub Estra</t>
  </si>
  <si>
    <t>Entidad territorial</t>
  </si>
  <si>
    <t>Entidad bomberil</t>
  </si>
  <si>
    <t>Entidad publica</t>
  </si>
  <si>
    <t>Persona juridica</t>
  </si>
  <si>
    <t>Persona natural</t>
  </si>
  <si>
    <t>PROMEDIO</t>
  </si>
  <si>
    <t>Evolucion PQRSD</t>
  </si>
  <si>
    <t>Mayo</t>
  </si>
  <si>
    <t>Abril</t>
  </si>
  <si>
    <t>Marzo</t>
  </si>
  <si>
    <t xml:space="preserve">Quindío </t>
  </si>
  <si>
    <t xml:space="preserve">Atlántico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</si>
</sst>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d\-mmm\-yy;@"/>
    <numFmt numFmtId="165" formatCode="d\-m\-yy;@"/>
    <numFmt numFmtId="166" formatCode="dd\-mm\-yy;@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</font>
    <font>
      <sz val="11"/>
      <color rgb="FF333333"/>
      <name val="Calibri "/>
    </font>
    <font>
      <sz val="11"/>
      <color rgb="FF212529"/>
      <name val="Calibri "/>
    </font>
    <font>
      <sz val="11"/>
      <color theme="1"/>
      <name val="Arial"/>
      <family val="2"/>
    </font>
    <font>
      <sz val="11"/>
      <color rgb="FF212529"/>
      <name val="Roboto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</font>
    <font>
      <sz val="16"/>
      <name val="Tahoma"/>
      <family val="2"/>
    </font>
    <font>
      <sz val="12"/>
      <color theme="1"/>
      <name val="Arial"/>
      <family val="2"/>
    </font>
    <font>
      <sz val="11"/>
      <color rgb="FF333333"/>
      <name val="Roboto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0" xfId="0" applyFill="1"/>
    <xf numFmtId="166" fontId="0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0" xfId="0" applyFill="1"/>
    <xf numFmtId="0" fontId="0" fillId="4" borderId="0" xfId="0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6" fontId="0" fillId="0" borderId="0" xfId="0" applyNumberFormat="1" applyAlignment="1">
      <alignment wrapText="1"/>
    </xf>
    <xf numFmtId="0" fontId="0" fillId="0" borderId="1" xfId="0" pivotButton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228"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72" formatCode="0.0000000"/>
    </dxf>
    <dxf>
      <numFmt numFmtId="171" formatCode="0.000000"/>
    </dxf>
    <dxf>
      <numFmt numFmtId="170" formatCode="0.00000"/>
    </dxf>
    <dxf>
      <numFmt numFmtId="169" formatCode="0.0000"/>
    </dxf>
    <dxf>
      <numFmt numFmtId="168" formatCode="0.000"/>
    </dxf>
    <dxf>
      <numFmt numFmtId="2" formatCode="0.00"/>
    </dxf>
    <dxf>
      <numFmt numFmtId="167" formatCode="0.0"/>
    </dxf>
    <dxf>
      <numFmt numFmtId="1" formatCode="0"/>
    </dxf>
    <dxf>
      <alignment horizont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Dinámicas!$E$4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C2-41C9-B47A-A8E729608D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C2-41C9-B47A-A8E729608D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C2-41C9-B47A-A8E729608D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C2-41C9-B47A-A8E729608D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AC2-41C9-B47A-A8E729608D33}"/>
              </c:ext>
            </c:extLst>
          </c:dPt>
          <c:cat>
            <c:strRef>
              <c:f>Dinámicas!$D$5:$D$9</c:f>
              <c:strCache>
                <c:ptCount val="4"/>
                <c:pt idx="0">
                  <c:v>Cumplida</c:v>
                </c:pt>
                <c:pt idx="1">
                  <c:v>En proceso</c:v>
                </c:pt>
                <c:pt idx="2">
                  <c:v>Extemporánea</c:v>
                </c:pt>
                <c:pt idx="3">
                  <c:v>Vencida</c:v>
                </c:pt>
              </c:strCache>
            </c:strRef>
          </c:cat>
          <c:val>
            <c:numRef>
              <c:f>Dinámicas!$E$5:$E$9</c:f>
              <c:numCache>
                <c:formatCode>General</c:formatCode>
                <c:ptCount val="5"/>
                <c:pt idx="0">
                  <c:v>19</c:v>
                </c:pt>
                <c:pt idx="1">
                  <c:v>101</c:v>
                </c:pt>
                <c:pt idx="2">
                  <c:v>3</c:v>
                </c:pt>
                <c:pt idx="3">
                  <c:v>260</c:v>
                </c:pt>
                <c:pt idx="4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3-4595-A984-DD84F09BB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[VF Registro público Mayo 18.06.xlsx]Dinámicas!TablaDinámica12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Dinámicas!$B$19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Dinámicas!$A$20:$A$23</c:f>
              <c:strCache>
                <c:ptCount val="3"/>
                <c:pt idx="0">
                  <c:v>peticion de interes general</c:v>
                </c:pt>
                <c:pt idx="1">
                  <c:v>peticion de interes particular</c:v>
                </c:pt>
                <c:pt idx="2">
                  <c:v>Solicitud de informacion publica </c:v>
                </c:pt>
              </c:strCache>
            </c:strRef>
          </c:cat>
          <c:val>
            <c:numRef>
              <c:f>Dinámicas!$B$20:$B$23</c:f>
              <c:numCache>
                <c:formatCode>General</c:formatCode>
                <c:ptCount val="3"/>
                <c:pt idx="0">
                  <c:v>12</c:v>
                </c:pt>
                <c:pt idx="1">
                  <c:v>334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4-4680-AED1-1C19D42CD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44422511"/>
        <c:axId val="1444415023"/>
      </c:barChart>
      <c:catAx>
        <c:axId val="14444225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4415023"/>
        <c:crosses val="autoZero"/>
        <c:auto val="1"/>
        <c:lblAlgn val="ctr"/>
        <c:lblOffset val="100"/>
        <c:noMultiLvlLbl val="0"/>
      </c:catAx>
      <c:valAx>
        <c:axId val="1444415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4422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[VF Registro público Mayo 18.06.xlsx]Dinámicas!TablaDinámica14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Dinámicas!$B$42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Dinámicas!$A$43:$A$50</c:f>
              <c:strCache>
                <c:ptCount val="7"/>
                <c:pt idx="0">
                  <c:v>Acompañamiento juridico </c:v>
                </c:pt>
                <c:pt idx="1">
                  <c:v>Administrativo </c:v>
                </c:pt>
                <c:pt idx="2">
                  <c:v>Educacion Bomberil </c:v>
                </c:pt>
                <c:pt idx="3">
                  <c:v>Legislacion Bomberil </c:v>
                </c:pt>
                <c:pt idx="4">
                  <c:v>Otros </c:v>
                </c:pt>
                <c:pt idx="5">
                  <c:v>Recursos para Bomberos </c:v>
                </c:pt>
                <c:pt idx="6">
                  <c:v>Seguimiento a los cuerpos de bomberos </c:v>
                </c:pt>
              </c:strCache>
            </c:strRef>
          </c:cat>
          <c:val>
            <c:numRef>
              <c:f>Dinámicas!$B$43:$B$50</c:f>
              <c:numCache>
                <c:formatCode>General</c:formatCode>
                <c:ptCount val="7"/>
                <c:pt idx="0">
                  <c:v>18</c:v>
                </c:pt>
                <c:pt idx="1">
                  <c:v>66</c:v>
                </c:pt>
                <c:pt idx="2">
                  <c:v>35</c:v>
                </c:pt>
                <c:pt idx="3">
                  <c:v>22</c:v>
                </c:pt>
                <c:pt idx="4">
                  <c:v>91</c:v>
                </c:pt>
                <c:pt idx="5">
                  <c:v>52</c:v>
                </c:pt>
                <c:pt idx="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C-4F09-98CD-238FE6EEC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44418767"/>
        <c:axId val="1444408783"/>
      </c:barChart>
      <c:catAx>
        <c:axId val="14444187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4408783"/>
        <c:crosses val="autoZero"/>
        <c:auto val="1"/>
        <c:lblAlgn val="ctr"/>
        <c:lblOffset val="100"/>
        <c:noMultiLvlLbl val="0"/>
      </c:catAx>
      <c:valAx>
        <c:axId val="1444408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4418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Dinámicas!$D$59:$D$63</c:f>
              <c:strCache>
                <c:ptCount val="5"/>
                <c:pt idx="0">
                  <c:v>Entidad territorial</c:v>
                </c:pt>
                <c:pt idx="1">
                  <c:v>Entidad bomberil</c:v>
                </c:pt>
                <c:pt idx="2">
                  <c:v>Entidad publica</c:v>
                </c:pt>
                <c:pt idx="3">
                  <c:v>Persona juridica</c:v>
                </c:pt>
                <c:pt idx="4">
                  <c:v>Persona natural</c:v>
                </c:pt>
              </c:strCache>
            </c:strRef>
          </c:cat>
          <c:val>
            <c:numRef>
              <c:f>Dinámicas!$E$59:$E$63</c:f>
              <c:numCache>
                <c:formatCode>General</c:formatCode>
                <c:ptCount val="5"/>
                <c:pt idx="0">
                  <c:v>78</c:v>
                </c:pt>
                <c:pt idx="1">
                  <c:v>99</c:v>
                </c:pt>
                <c:pt idx="2">
                  <c:v>55</c:v>
                </c:pt>
                <c:pt idx="3">
                  <c:v>12</c:v>
                </c:pt>
                <c:pt idx="4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7-4CC8-AC5E-C4B6ACDF2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137408"/>
        <c:axId val="8113865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Dinámicas!$D$59:$D$63</c:f>
              <c:strCache>
                <c:ptCount val="5"/>
                <c:pt idx="0">
                  <c:v>Entidad territorial</c:v>
                </c:pt>
                <c:pt idx="1">
                  <c:v>Entidad bomberil</c:v>
                </c:pt>
                <c:pt idx="2">
                  <c:v>Entidad publica</c:v>
                </c:pt>
                <c:pt idx="3">
                  <c:v>Persona juridica</c:v>
                </c:pt>
                <c:pt idx="4">
                  <c:v>Persona natural</c:v>
                </c:pt>
              </c:strCache>
            </c:strRef>
          </c:cat>
          <c:val>
            <c:numRef>
              <c:f>Dinámicas!$F$59:$F$63</c:f>
              <c:numCache>
                <c:formatCode>0.00%</c:formatCode>
                <c:ptCount val="5"/>
                <c:pt idx="0">
                  <c:v>0.20365535248041775</c:v>
                </c:pt>
                <c:pt idx="1">
                  <c:v>0.25848563968668409</c:v>
                </c:pt>
                <c:pt idx="2">
                  <c:v>0.14360313315926893</c:v>
                </c:pt>
                <c:pt idx="3">
                  <c:v>3.1331592689295036E-2</c:v>
                </c:pt>
                <c:pt idx="4">
                  <c:v>0.36292428198433418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7-4CC8-AC5E-C4B6ACDF2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44480"/>
        <c:axId val="81142400"/>
      </c:lineChart>
      <c:catAx>
        <c:axId val="8113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138656"/>
        <c:crosses val="autoZero"/>
        <c:auto val="1"/>
        <c:lblAlgn val="ctr"/>
        <c:lblOffset val="100"/>
        <c:noMultiLvlLbl val="0"/>
      </c:catAx>
      <c:valAx>
        <c:axId val="8113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137408"/>
        <c:crosses val="autoZero"/>
        <c:crossBetween val="between"/>
      </c:valAx>
      <c:valAx>
        <c:axId val="81142400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144480"/>
        <c:crosses val="max"/>
        <c:crossBetween val="between"/>
      </c:valAx>
      <c:catAx>
        <c:axId val="811444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114240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[VF Registro público Mayo 18.06.xlsx]Dinámicas!TablaDinámica16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Dinámicas!$B$77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Dinámicas!$A$78:$A$110</c:f>
              <c:strCache>
                <c:ptCount val="32"/>
                <c:pt idx="0">
                  <c:v> Guajira </c:v>
                </c:pt>
                <c:pt idx="1">
                  <c:v>Amazonas</c:v>
                </c:pt>
                <c:pt idx="2">
                  <c:v>Antioquia </c:v>
                </c:pt>
                <c:pt idx="3">
                  <c:v>Arauca</c:v>
                </c:pt>
                <c:pt idx="4">
                  <c:v>Atlantico </c:v>
                </c:pt>
                <c:pt idx="5">
                  <c:v>Bolivar </c:v>
                </c:pt>
                <c:pt idx="6">
                  <c:v>Boyaca</c:v>
                </c:pt>
                <c:pt idx="7">
                  <c:v>Caldas</c:v>
                </c:pt>
                <c:pt idx="8">
                  <c:v>Caqueta </c:v>
                </c:pt>
                <c:pt idx="9">
                  <c:v>Casanare </c:v>
                </c:pt>
                <c:pt idx="10">
                  <c:v>Cauca</c:v>
                </c:pt>
                <c:pt idx="11">
                  <c:v>Cesar</c:v>
                </c:pt>
                <c:pt idx="12">
                  <c:v>Choco</c:v>
                </c:pt>
                <c:pt idx="13">
                  <c:v>Cordoba</c:v>
                </c:pt>
                <c:pt idx="14">
                  <c:v>Cundinamarca </c:v>
                </c:pt>
                <c:pt idx="15">
                  <c:v>Guania</c:v>
                </c:pt>
                <c:pt idx="16">
                  <c:v>Guaviare</c:v>
                </c:pt>
                <c:pt idx="17">
                  <c:v>Huila</c:v>
                </c:pt>
                <c:pt idx="18">
                  <c:v>Magdalena</c:v>
                </c:pt>
                <c:pt idx="19">
                  <c:v>Meta</c:v>
                </c:pt>
                <c:pt idx="20">
                  <c:v>Nariño</c:v>
                </c:pt>
                <c:pt idx="21">
                  <c:v>Norte de Santander </c:v>
                </c:pt>
                <c:pt idx="22">
                  <c:v>Putumayo</c:v>
                </c:pt>
                <c:pt idx="23">
                  <c:v>Risaralda </c:v>
                </c:pt>
                <c:pt idx="24">
                  <c:v>Santander </c:v>
                </c:pt>
                <c:pt idx="25">
                  <c:v>Sucre</c:v>
                </c:pt>
                <c:pt idx="26">
                  <c:v>Tolima</c:v>
                </c:pt>
                <c:pt idx="27">
                  <c:v>Valle del Cauca </c:v>
                </c:pt>
                <c:pt idx="28">
                  <c:v>Vaupes</c:v>
                </c:pt>
                <c:pt idx="29">
                  <c:v>Vichada </c:v>
                </c:pt>
                <c:pt idx="30">
                  <c:v>Quindío </c:v>
                </c:pt>
                <c:pt idx="31">
                  <c:v>Atlántico </c:v>
                </c:pt>
              </c:strCache>
            </c:strRef>
          </c:cat>
          <c:val>
            <c:numRef>
              <c:f>Dinámicas!$B$78:$B$110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17</c:v>
                </c:pt>
                <c:pt idx="3">
                  <c:v>1</c:v>
                </c:pt>
                <c:pt idx="4">
                  <c:v>60</c:v>
                </c:pt>
                <c:pt idx="5">
                  <c:v>12</c:v>
                </c:pt>
                <c:pt idx="6">
                  <c:v>14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2</c:v>
                </c:pt>
                <c:pt idx="13">
                  <c:v>1</c:v>
                </c:pt>
                <c:pt idx="14">
                  <c:v>126</c:v>
                </c:pt>
                <c:pt idx="15">
                  <c:v>1</c:v>
                </c:pt>
                <c:pt idx="16">
                  <c:v>2</c:v>
                </c:pt>
                <c:pt idx="17">
                  <c:v>9</c:v>
                </c:pt>
                <c:pt idx="18">
                  <c:v>2</c:v>
                </c:pt>
                <c:pt idx="19">
                  <c:v>13</c:v>
                </c:pt>
                <c:pt idx="20">
                  <c:v>9</c:v>
                </c:pt>
                <c:pt idx="21">
                  <c:v>5</c:v>
                </c:pt>
                <c:pt idx="22">
                  <c:v>1</c:v>
                </c:pt>
                <c:pt idx="23">
                  <c:v>10</c:v>
                </c:pt>
                <c:pt idx="24">
                  <c:v>33</c:v>
                </c:pt>
                <c:pt idx="25">
                  <c:v>2</c:v>
                </c:pt>
                <c:pt idx="26">
                  <c:v>4</c:v>
                </c:pt>
                <c:pt idx="27">
                  <c:v>16</c:v>
                </c:pt>
                <c:pt idx="28">
                  <c:v>1</c:v>
                </c:pt>
                <c:pt idx="29">
                  <c:v>5</c:v>
                </c:pt>
                <c:pt idx="30">
                  <c:v>10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9-4B69-8D01-80064E110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144896"/>
        <c:axId val="81143648"/>
      </c:barChart>
      <c:catAx>
        <c:axId val="8114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143648"/>
        <c:crosses val="autoZero"/>
        <c:auto val="1"/>
        <c:lblAlgn val="ctr"/>
        <c:lblOffset val="100"/>
        <c:noMultiLvlLbl val="0"/>
      </c:catAx>
      <c:valAx>
        <c:axId val="8114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14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Dinámicas!$B$141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Dinámicas!$A$142:$A$144</c:f>
              <c:strCache>
                <c:ptCount val="3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</c:strCache>
            </c:strRef>
          </c:cat>
          <c:val>
            <c:numRef>
              <c:f>Dinámicas!$B$142:$B$144</c:f>
              <c:numCache>
                <c:formatCode>General</c:formatCode>
                <c:ptCount val="3"/>
                <c:pt idx="0">
                  <c:v>273</c:v>
                </c:pt>
                <c:pt idx="1">
                  <c:v>252</c:v>
                </c:pt>
                <c:pt idx="2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DA-4186-919A-43458B4FE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142816"/>
        <c:axId val="81148224"/>
      </c:lineChart>
      <c:catAx>
        <c:axId val="8114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148224"/>
        <c:crosses val="autoZero"/>
        <c:auto val="1"/>
        <c:lblAlgn val="ctr"/>
        <c:lblOffset val="100"/>
        <c:noMultiLvlLbl val="0"/>
      </c:catAx>
      <c:valAx>
        <c:axId val="81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14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" name="Imagen 1" descr="http://40.75.99.166/orfeo3/iconos/flechaasc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" name="Imagen 2" descr="http://40.75.99.166/orfeo3/iconos/flechaasc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" name="Imagen 3" descr="http://40.75.99.166/orfeo3/iconos/flechaasc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" name="Imagen 4" descr="http://40.75.99.166/orfeo3/iconos/flechaasc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" name="Imagen 7" descr="http://40.75.99.166/orfeo3/iconos/flechaasc.gif">
          <a:extLst>
            <a:ext uri="{FF2B5EF4-FFF2-40B4-BE49-F238E27FC236}">
              <a16:creationId xmlns:a16="http://schemas.microsoft.com/office/drawing/2014/main" id="{00000000-0008-0000-0000-000008000000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" name="Imagen 8" descr="http://40.75.99.166/orfeo3/iconos/flechaasc.gif">
          <a:extLst>
            <a:ext uri="{FF2B5EF4-FFF2-40B4-BE49-F238E27FC236}">
              <a16:creationId xmlns:a16="http://schemas.microsoft.com/office/drawing/2014/main" id="{00000000-0008-0000-0000-000009000000}"/>
            </a:ext>
            <a:ext uri="{147F2762-F138-4A5C-976F-8EAC2B608ADB}">
              <a16:predDERef xmlns:a16="http://schemas.microsoft.com/office/drawing/2014/main" pred="{00000000-0008-0000-0000-00000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" name="Imagen 4" descr="http://40.75.99.166/orfeo3/iconos/flechaasc.gif">
          <a:extLst>
            <a:ext uri="{FF2B5EF4-FFF2-40B4-BE49-F238E27FC236}">
              <a16:creationId xmlns:a16="http://schemas.microsoft.com/office/drawing/2014/main" id="{00000000-0008-0000-0000-00000A000000}"/>
            </a:ext>
            <a:ext uri="{147F2762-F138-4A5C-976F-8EAC2B608ADB}">
              <a16:predDERef xmlns:a16="http://schemas.microsoft.com/office/drawing/2014/main" pred="{00000000-0008-0000-0000-00000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1" name="Imagen 2" descr="http://40.75.99.166/orfeo3/iconos/flechaasc.gif">
          <a:extLst>
            <a:ext uri="{FF2B5EF4-FFF2-40B4-BE49-F238E27FC236}">
              <a16:creationId xmlns:a16="http://schemas.microsoft.com/office/drawing/2014/main" id="{00000000-0008-0000-0000-00000B000000}"/>
            </a:ext>
            <a:ext uri="{147F2762-F138-4A5C-976F-8EAC2B608ADB}">
              <a16:predDERef xmlns:a16="http://schemas.microsoft.com/office/drawing/2014/main" pred="{00000000-0008-0000-0000-00000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2" name="Imagen 11" descr="http://40.75.99.166/orfeo3/iconos/flechaasc.gif">
          <a:extLst>
            <a:ext uri="{FF2B5EF4-FFF2-40B4-BE49-F238E27FC236}">
              <a16:creationId xmlns:a16="http://schemas.microsoft.com/office/drawing/2014/main" id="{00000000-0008-0000-0000-00000C000000}"/>
            </a:ext>
            <a:ext uri="{147F2762-F138-4A5C-976F-8EAC2B608ADB}">
              <a16:predDERef xmlns:a16="http://schemas.microsoft.com/office/drawing/2014/main" pred="{00000000-0008-0000-0000-00000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3" name="Imagen 12" descr="http://40.75.99.166/orfeo3/iconos/flechaasc.gif">
          <a:extLst>
            <a:ext uri="{FF2B5EF4-FFF2-40B4-BE49-F238E27FC236}">
              <a16:creationId xmlns:a16="http://schemas.microsoft.com/office/drawing/2014/main" id="{00000000-0008-0000-0000-00000D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" name="Imagen 13" descr="http://40.75.99.166/orfeo3/iconos/flechaasc.gif">
          <a:extLst>
            <a:ext uri="{FF2B5EF4-FFF2-40B4-BE49-F238E27FC236}">
              <a16:creationId xmlns:a16="http://schemas.microsoft.com/office/drawing/2014/main" id="{00000000-0008-0000-0000-00000E000000}"/>
            </a:ext>
            <a:ext uri="{147F2762-F138-4A5C-976F-8EAC2B608ADB}">
              <a16:predDERef xmlns:a16="http://schemas.microsoft.com/office/drawing/2014/main" pred="{00000000-0008-0000-0000-00000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" name="Imagen 14" descr="http://40.75.99.166/orfeo3/iconos/flechaasc.gif">
          <a:extLst>
            <a:ext uri="{FF2B5EF4-FFF2-40B4-BE49-F238E27FC236}">
              <a16:creationId xmlns:a16="http://schemas.microsoft.com/office/drawing/2014/main" id="{00000000-0008-0000-0000-00000F000000}"/>
            </a:ext>
            <a:ext uri="{147F2762-F138-4A5C-976F-8EAC2B608ADB}">
              <a16:predDERef xmlns:a16="http://schemas.microsoft.com/office/drawing/2014/main" pred="{00000000-0008-0000-0000-00000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" name="Imagen 15" descr="http://40.75.99.166/orfeo3/iconos/flechaasc.gif">
          <a:extLst>
            <a:ext uri="{FF2B5EF4-FFF2-40B4-BE49-F238E27FC236}">
              <a16:creationId xmlns:a16="http://schemas.microsoft.com/office/drawing/2014/main" id="{00000000-0008-0000-0000-000010000000}"/>
            </a:ext>
            <a:ext uri="{147F2762-F138-4A5C-976F-8EAC2B608ADB}">
              <a16:predDERef xmlns:a16="http://schemas.microsoft.com/office/drawing/2014/main" pred="{00000000-0008-0000-0000-00000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" name="Imagen 16" descr="http://40.75.99.166/orfeo3/iconos/flechaasc.gif">
          <a:extLst>
            <a:ext uri="{FF2B5EF4-FFF2-40B4-BE49-F238E27FC236}">
              <a16:creationId xmlns:a16="http://schemas.microsoft.com/office/drawing/2014/main" id="{00000000-0008-0000-0000-000011000000}"/>
            </a:ext>
            <a:ext uri="{147F2762-F138-4A5C-976F-8EAC2B608ADB}">
              <a16:predDERef xmlns:a16="http://schemas.microsoft.com/office/drawing/2014/main" pred="{00000000-0008-0000-0000-00001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" name="Imagen 4" descr="http://40.75.99.166/orfeo3/iconos/flechaasc.gif">
          <a:extLst>
            <a:ext uri="{FF2B5EF4-FFF2-40B4-BE49-F238E27FC236}">
              <a16:creationId xmlns:a16="http://schemas.microsoft.com/office/drawing/2014/main" id="{00000000-0008-0000-0000-000012000000}"/>
            </a:ext>
            <a:ext uri="{147F2762-F138-4A5C-976F-8EAC2B608ADB}">
              <a16:predDERef xmlns:a16="http://schemas.microsoft.com/office/drawing/2014/main" pred="{00000000-0008-0000-0000-00001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9" name="Imagen 2" descr="http://40.75.99.166/orfeo3/iconos/flechaasc.gif">
          <a:extLst>
            <a:ext uri="{FF2B5EF4-FFF2-40B4-BE49-F238E27FC236}">
              <a16:creationId xmlns:a16="http://schemas.microsoft.com/office/drawing/2014/main" id="{00000000-0008-0000-0000-000013000000}"/>
            </a:ext>
            <a:ext uri="{147F2762-F138-4A5C-976F-8EAC2B608ADB}">
              <a16:predDERef xmlns:a16="http://schemas.microsoft.com/office/drawing/2014/main" pred="{00000000-0008-0000-0000-00001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4000000}"/>
            </a:ext>
            <a:ext uri="{147F2762-F138-4A5C-976F-8EAC2B608ADB}">
              <a16:predDERef xmlns:a16="http://schemas.microsoft.com/office/drawing/2014/main" pred="{00000000-0008-0000-0000-00001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5000000}"/>
            </a:ext>
            <a:ext uri="{147F2762-F138-4A5C-976F-8EAC2B608ADB}">
              <a16:predDERef xmlns:a16="http://schemas.microsoft.com/office/drawing/2014/main" pred="{00000000-0008-0000-0000-00001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6000000}"/>
            </a:ext>
            <a:ext uri="{147F2762-F138-4A5C-976F-8EAC2B608ADB}">
              <a16:predDERef xmlns:a16="http://schemas.microsoft.com/office/drawing/2014/main" pred="{00000000-0008-0000-0000-00001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7000000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8000000}"/>
            </a:ext>
            <a:ext uri="{147F2762-F138-4A5C-976F-8EAC2B608ADB}">
              <a16:predDERef xmlns:a16="http://schemas.microsoft.com/office/drawing/2014/main" pred="{00000000-0008-0000-0000-00001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9000000}"/>
            </a:ext>
            <a:ext uri="{147F2762-F138-4A5C-976F-8EAC2B608ADB}">
              <a16:predDERef xmlns:a16="http://schemas.microsoft.com/office/drawing/2014/main" pred="{00000000-0008-0000-0000-00001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A000000}"/>
            </a:ext>
            <a:ext uri="{147F2762-F138-4A5C-976F-8EAC2B608ADB}">
              <a16:predDERef xmlns:a16="http://schemas.microsoft.com/office/drawing/2014/main" pred="{00000000-0008-0000-0000-00001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B000000}"/>
            </a:ext>
            <a:ext uri="{147F2762-F138-4A5C-976F-8EAC2B608ADB}">
              <a16:predDERef xmlns:a16="http://schemas.microsoft.com/office/drawing/2014/main" pred="{00000000-0008-0000-0000-00001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C000000}"/>
            </a:ext>
            <a:ext uri="{147F2762-F138-4A5C-976F-8EAC2B608ADB}">
              <a16:predDERef xmlns:a16="http://schemas.microsoft.com/office/drawing/2014/main" pred="{00000000-0008-0000-0000-00001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D000000}"/>
            </a:ext>
            <a:ext uri="{147F2762-F138-4A5C-976F-8EAC2B608ADB}">
              <a16:predDERef xmlns:a16="http://schemas.microsoft.com/office/drawing/2014/main" pred="{00000000-0008-0000-0000-00001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E000000}"/>
            </a:ext>
            <a:ext uri="{147F2762-F138-4A5C-976F-8EAC2B608ADB}">
              <a16:predDERef xmlns:a16="http://schemas.microsoft.com/office/drawing/2014/main" pred="{00000000-0008-0000-0000-00001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F000000}"/>
            </a:ext>
            <a:ext uri="{147F2762-F138-4A5C-976F-8EAC2B608ADB}">
              <a16:predDERef xmlns:a16="http://schemas.microsoft.com/office/drawing/2014/main" pred="{00000000-0008-0000-0000-00001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0000000}"/>
            </a:ext>
            <a:ext uri="{147F2762-F138-4A5C-976F-8EAC2B608ADB}">
              <a16:predDERef xmlns:a16="http://schemas.microsoft.com/office/drawing/2014/main" pred="{00000000-0008-0000-0000-00001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1000000}"/>
            </a:ext>
            <a:ext uri="{147F2762-F138-4A5C-976F-8EAC2B608ADB}">
              <a16:predDERef xmlns:a16="http://schemas.microsoft.com/office/drawing/2014/main" pred="{00000000-0008-0000-0000-00002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200000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3000000}"/>
            </a:ext>
            <a:ext uri="{147F2762-F138-4A5C-976F-8EAC2B608ADB}">
              <a16:predDERef xmlns:a16="http://schemas.microsoft.com/office/drawing/2014/main" pred="{00000000-0008-0000-0000-00002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4000000}"/>
            </a:ext>
            <a:ext uri="{147F2762-F138-4A5C-976F-8EAC2B608ADB}">
              <a16:predDERef xmlns:a16="http://schemas.microsoft.com/office/drawing/2014/main" pred="{00000000-0008-0000-0000-00002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5000000}"/>
            </a:ext>
            <a:ext uri="{147F2762-F138-4A5C-976F-8EAC2B608ADB}">
              <a16:predDERef xmlns:a16="http://schemas.microsoft.com/office/drawing/2014/main" pred="{00000000-0008-0000-0000-00002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6000000}"/>
            </a:ext>
            <a:ext uri="{147F2762-F138-4A5C-976F-8EAC2B608ADB}">
              <a16:predDERef xmlns:a16="http://schemas.microsoft.com/office/drawing/2014/main" pred="{00000000-0008-0000-0000-00002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7000000}"/>
            </a:ext>
            <a:ext uri="{147F2762-F138-4A5C-976F-8EAC2B608ADB}">
              <a16:predDERef xmlns:a16="http://schemas.microsoft.com/office/drawing/2014/main" pred="{00000000-0008-0000-0000-00002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8000000}"/>
            </a:ext>
            <a:ext uri="{147F2762-F138-4A5C-976F-8EAC2B608ADB}">
              <a16:predDERef xmlns:a16="http://schemas.microsoft.com/office/drawing/2014/main" pred="{00000000-0008-0000-0000-00002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9000000}"/>
            </a:ext>
            <a:ext uri="{147F2762-F138-4A5C-976F-8EAC2B608ADB}">
              <a16:predDERef xmlns:a16="http://schemas.microsoft.com/office/drawing/2014/main" pred="{00000000-0008-0000-0000-00002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2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A000000}"/>
            </a:ext>
            <a:ext uri="{147F2762-F138-4A5C-976F-8EAC2B608ADB}">
              <a16:predDERef xmlns:a16="http://schemas.microsoft.com/office/drawing/2014/main" pred="{00000000-0008-0000-0000-00002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3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B000000}"/>
            </a:ext>
            <a:ext uri="{147F2762-F138-4A5C-976F-8EAC2B608ADB}">
              <a16:predDERef xmlns:a16="http://schemas.microsoft.com/office/drawing/2014/main" pred="{00000000-0008-0000-0000-00002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4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C000000}"/>
            </a:ext>
            <a:ext uri="{147F2762-F138-4A5C-976F-8EAC2B608ADB}">
              <a16:predDERef xmlns:a16="http://schemas.microsoft.com/office/drawing/2014/main" pred="{00000000-0008-0000-0000-00002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5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D000000}"/>
            </a:ext>
            <a:ext uri="{147F2762-F138-4A5C-976F-8EAC2B608ADB}">
              <a16:predDERef xmlns:a16="http://schemas.microsoft.com/office/drawing/2014/main" pred="{00000000-0008-0000-0000-00002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E000000}"/>
            </a:ext>
            <a:ext uri="{147F2762-F138-4A5C-976F-8EAC2B608ADB}">
              <a16:predDERef xmlns:a16="http://schemas.microsoft.com/office/drawing/2014/main" pred="{00000000-0008-0000-0000-00002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F000000}"/>
            </a:ext>
            <a:ext uri="{147F2762-F138-4A5C-976F-8EAC2B608ADB}">
              <a16:predDERef xmlns:a16="http://schemas.microsoft.com/office/drawing/2014/main" pred="{00000000-0008-0000-0000-00002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8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0000000}"/>
            </a:ext>
            <a:ext uri="{147F2762-F138-4A5C-976F-8EAC2B608ADB}">
              <a16:predDERef xmlns:a16="http://schemas.microsoft.com/office/drawing/2014/main" pred="{00000000-0008-0000-0000-00002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9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1000000}"/>
            </a:ext>
            <a:ext uri="{147F2762-F138-4A5C-976F-8EAC2B608ADB}">
              <a16:predDERef xmlns:a16="http://schemas.microsoft.com/office/drawing/2014/main" pred="{00000000-0008-0000-0000-00003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0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2000000}"/>
            </a:ext>
            <a:ext uri="{147F2762-F138-4A5C-976F-8EAC2B608ADB}">
              <a16:predDERef xmlns:a16="http://schemas.microsoft.com/office/drawing/2014/main" pred="{00000000-0008-0000-0000-00003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1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3000000}"/>
            </a:ext>
            <a:ext uri="{147F2762-F138-4A5C-976F-8EAC2B608ADB}">
              <a16:predDERef xmlns:a16="http://schemas.microsoft.com/office/drawing/2014/main" pred="{00000000-0008-0000-0000-00003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2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4000000}"/>
            </a:ext>
            <a:ext uri="{147F2762-F138-4A5C-976F-8EAC2B608ADB}">
              <a16:predDERef xmlns:a16="http://schemas.microsoft.com/office/drawing/2014/main" pred="{00000000-0008-0000-0000-00003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3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5000000}"/>
            </a:ext>
            <a:ext uri="{147F2762-F138-4A5C-976F-8EAC2B608ADB}">
              <a16:predDERef xmlns:a16="http://schemas.microsoft.com/office/drawing/2014/main" pred="{00000000-0008-0000-0000-00003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4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6000000}"/>
            </a:ext>
            <a:ext uri="{147F2762-F138-4A5C-976F-8EAC2B608ADB}">
              <a16:predDERef xmlns:a16="http://schemas.microsoft.com/office/drawing/2014/main" pred="{00000000-0008-0000-0000-00003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5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7000000}"/>
            </a:ext>
            <a:ext uri="{147F2762-F138-4A5C-976F-8EAC2B608ADB}">
              <a16:predDERef xmlns:a16="http://schemas.microsoft.com/office/drawing/2014/main" pred="{00000000-0008-0000-0000-00003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8000000}"/>
            </a:ext>
            <a:ext uri="{147F2762-F138-4A5C-976F-8EAC2B608ADB}">
              <a16:predDERef xmlns:a16="http://schemas.microsoft.com/office/drawing/2014/main" pred="{00000000-0008-0000-0000-00003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9000000}"/>
            </a:ext>
            <a:ext uri="{147F2762-F138-4A5C-976F-8EAC2B608ADB}">
              <a16:predDERef xmlns:a16="http://schemas.microsoft.com/office/drawing/2014/main" pred="{00000000-0008-0000-0000-00003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58" name="Imagen 2" descr="http://40.75.99.166/orfeo3/iconos/flechaasc.gif">
          <a:extLst>
            <a:ext uri="{FF2B5EF4-FFF2-40B4-BE49-F238E27FC236}">
              <a16:creationId xmlns:a16="http://schemas.microsoft.com/office/drawing/2014/main" id="{CF834387-9DAA-4F94-94DF-E03861896C9A}"/>
            </a:ext>
            <a:ext uri="{147F2762-F138-4A5C-976F-8EAC2B608ADB}">
              <a16:predDERef xmlns:a16="http://schemas.microsoft.com/office/drawing/2014/main" pred="{00000000-0008-0000-0000-00003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9" name="Imagen 4" descr="http://40.75.99.166/orfeo3/iconos/flechaasc.gif">
          <a:extLst>
            <a:ext uri="{FF2B5EF4-FFF2-40B4-BE49-F238E27FC236}">
              <a16:creationId xmlns:a16="http://schemas.microsoft.com/office/drawing/2014/main" id="{5F2D60D2-A3D7-4CC4-9ACF-4A5EE0BFF85D}"/>
            </a:ext>
            <a:ext uri="{147F2762-F138-4A5C-976F-8EAC2B608ADB}">
              <a16:predDERef xmlns:a16="http://schemas.microsoft.com/office/drawing/2014/main" pred="{CF834387-9DAA-4F94-94DF-E03861896C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60" name="Imagen 2" descr="http://40.75.99.166/orfeo3/iconos/flechaasc.gif">
          <a:extLst>
            <a:ext uri="{FF2B5EF4-FFF2-40B4-BE49-F238E27FC236}">
              <a16:creationId xmlns:a16="http://schemas.microsoft.com/office/drawing/2014/main" id="{569D24E2-A004-40D2-B96C-D0FF2FA12DD1}"/>
            </a:ext>
            <a:ext uri="{147F2762-F138-4A5C-976F-8EAC2B608ADB}">
              <a16:predDERef xmlns:a16="http://schemas.microsoft.com/office/drawing/2014/main" pred="{354DBC43-8E14-4D8A-A1E4-3A0D67B2F47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1" name="Imagen 4" descr="http://40.75.99.166/orfeo3/iconos/flechaasc.gif">
          <a:extLst>
            <a:ext uri="{FF2B5EF4-FFF2-40B4-BE49-F238E27FC236}">
              <a16:creationId xmlns:a16="http://schemas.microsoft.com/office/drawing/2014/main" id="{8AA75A0A-68A1-4E4B-808B-B80825FABEDA}"/>
            </a:ext>
            <a:ext uri="{147F2762-F138-4A5C-976F-8EAC2B608ADB}">
              <a16:predDERef xmlns:a16="http://schemas.microsoft.com/office/drawing/2014/main" pred="{569D24E2-A004-40D2-B96C-D0FF2FA12DD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62" name="Imagen 6" descr="http://40.75.99.166/orfeo3/iconos/flechaasc.gif">
          <a:extLst>
            <a:ext uri="{FF2B5EF4-FFF2-40B4-BE49-F238E27FC236}">
              <a16:creationId xmlns:a16="http://schemas.microsoft.com/office/drawing/2014/main" id="{45192230-A087-4732-B968-C6F519E27003}"/>
            </a:ext>
            <a:ext uri="{147F2762-F138-4A5C-976F-8EAC2B608ADB}">
              <a16:predDERef xmlns:a16="http://schemas.microsoft.com/office/drawing/2014/main" pred="{5F2D60D2-A3D7-4CC4-9ACF-4A5EE0BFF85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3" name="Imagen 8" descr="http://40.75.99.166/orfeo3/iconos/flechaasc.gif">
          <a:extLst>
            <a:ext uri="{FF2B5EF4-FFF2-40B4-BE49-F238E27FC236}">
              <a16:creationId xmlns:a16="http://schemas.microsoft.com/office/drawing/2014/main" id="{AB06DCCB-DC7C-4980-B37C-3C5EBB4EE6C7}"/>
            </a:ext>
            <a:ext uri="{147F2762-F138-4A5C-976F-8EAC2B608ADB}">
              <a16:predDERef xmlns:a16="http://schemas.microsoft.com/office/drawing/2014/main" pred="{45192230-A087-4732-B968-C6F519E2700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4" name="Imagen 4" descr="http://40.75.99.166/orfeo3/iconos/flechaasc.gif">
          <a:extLst>
            <a:ext uri="{FF2B5EF4-FFF2-40B4-BE49-F238E27FC236}">
              <a16:creationId xmlns:a16="http://schemas.microsoft.com/office/drawing/2014/main" id="{3E4BD20E-9386-4226-8563-F90A887ABC33}"/>
            </a:ext>
            <a:ext uri="{147F2762-F138-4A5C-976F-8EAC2B608ADB}">
              <a16:predDERef xmlns:a16="http://schemas.microsoft.com/office/drawing/2014/main" pred="{AB06DCCB-DC7C-4980-B37C-3C5EBB4EE6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65" name="Imagen 2" descr="http://40.75.99.166/orfeo3/iconos/flechaasc.gif">
          <a:extLst>
            <a:ext uri="{FF2B5EF4-FFF2-40B4-BE49-F238E27FC236}">
              <a16:creationId xmlns:a16="http://schemas.microsoft.com/office/drawing/2014/main" id="{5091356C-20FD-462A-BC7A-C4D169F888BB}"/>
            </a:ext>
            <a:ext uri="{147F2762-F138-4A5C-976F-8EAC2B608ADB}">
              <a16:predDERef xmlns:a16="http://schemas.microsoft.com/office/drawing/2014/main" pred="{3E4BD20E-9386-4226-8563-F90A887ABC3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66" name="Imagen 12" descr="http://40.75.99.166/orfeo3/iconos/flechaasc.gif">
          <a:extLst>
            <a:ext uri="{FF2B5EF4-FFF2-40B4-BE49-F238E27FC236}">
              <a16:creationId xmlns:a16="http://schemas.microsoft.com/office/drawing/2014/main" id="{E03A2B40-6B09-4AFA-A118-B4E92CDA9671}"/>
            </a:ext>
            <a:ext uri="{147F2762-F138-4A5C-976F-8EAC2B608ADB}">
              <a16:predDERef xmlns:a16="http://schemas.microsoft.com/office/drawing/2014/main" pred="{5091356C-20FD-462A-BC7A-C4D169F888B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7" name="Imagen 14" descr="http://40.75.99.166/orfeo3/iconos/flechaasc.gif">
          <a:extLst>
            <a:ext uri="{FF2B5EF4-FFF2-40B4-BE49-F238E27FC236}">
              <a16:creationId xmlns:a16="http://schemas.microsoft.com/office/drawing/2014/main" id="{F2E0A195-84D3-47C7-BAC8-2114EEF28C19}"/>
            </a:ext>
            <a:ext uri="{147F2762-F138-4A5C-976F-8EAC2B608ADB}">
              <a16:predDERef xmlns:a16="http://schemas.microsoft.com/office/drawing/2014/main" pred="{E03A2B40-6B09-4AFA-A118-B4E92CDA967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8" name="Imagen 15" descr="http://40.75.99.166/orfeo3/iconos/flechaasc.gif">
          <a:extLst>
            <a:ext uri="{FF2B5EF4-FFF2-40B4-BE49-F238E27FC236}">
              <a16:creationId xmlns:a16="http://schemas.microsoft.com/office/drawing/2014/main" id="{2DEAD226-7A38-42EC-B8AB-6C4C8F0EE913}"/>
            </a:ext>
            <a:ext uri="{147F2762-F138-4A5C-976F-8EAC2B608ADB}">
              <a16:predDERef xmlns:a16="http://schemas.microsoft.com/office/drawing/2014/main" pred="{F2E0A195-84D3-47C7-BAC8-2114EEF28C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9" name="Imagen 16" descr="http://40.75.99.166/orfeo3/iconos/flechaasc.gif">
          <a:extLst>
            <a:ext uri="{FF2B5EF4-FFF2-40B4-BE49-F238E27FC236}">
              <a16:creationId xmlns:a16="http://schemas.microsoft.com/office/drawing/2014/main" id="{060DEFA1-BF2D-47B0-9799-69BBBC7D5D38}"/>
            </a:ext>
            <a:ext uri="{147F2762-F138-4A5C-976F-8EAC2B608ADB}">
              <a16:predDERef xmlns:a16="http://schemas.microsoft.com/office/drawing/2014/main" pred="{2DEAD226-7A38-42EC-B8AB-6C4C8F0EE91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0" name="Imagen 4" descr="http://40.75.99.166/orfeo3/iconos/flechaasc.gif">
          <a:extLst>
            <a:ext uri="{FF2B5EF4-FFF2-40B4-BE49-F238E27FC236}">
              <a16:creationId xmlns:a16="http://schemas.microsoft.com/office/drawing/2014/main" id="{26B4A707-CA45-4B9C-9321-45D9522E964E}"/>
            </a:ext>
            <a:ext uri="{147F2762-F138-4A5C-976F-8EAC2B608ADB}">
              <a16:predDERef xmlns:a16="http://schemas.microsoft.com/office/drawing/2014/main" pred="{060DEFA1-BF2D-47B0-9799-69BBBC7D5D3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71" name="Imagen 2" descr="http://40.75.99.166/orfeo3/iconos/flechaasc.gif">
          <a:extLst>
            <a:ext uri="{FF2B5EF4-FFF2-40B4-BE49-F238E27FC236}">
              <a16:creationId xmlns:a16="http://schemas.microsoft.com/office/drawing/2014/main" id="{7B49EB87-72BF-4FC0-AB93-79040ED159D8}"/>
            </a:ext>
            <a:ext uri="{147F2762-F138-4A5C-976F-8EAC2B608ADB}">
              <a16:predDERef xmlns:a16="http://schemas.microsoft.com/office/drawing/2014/main" pred="{26B4A707-CA45-4B9C-9321-45D9522E964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2" name="Imagen 5" descr="http://40.75.99.166/orfeo3/iconos/flechaasc.gif">
          <a:extLst>
            <a:ext uri="{FF2B5EF4-FFF2-40B4-BE49-F238E27FC236}">
              <a16:creationId xmlns:a16="http://schemas.microsoft.com/office/drawing/2014/main" id="{1A79C371-CAEF-4C0C-B72A-A89B4880FEFB}"/>
            </a:ext>
            <a:ext uri="{147F2762-F138-4A5C-976F-8EAC2B608ADB}">
              <a16:predDERef xmlns:a16="http://schemas.microsoft.com/office/drawing/2014/main" pred="{7B49EB87-72BF-4FC0-AB93-79040ED159D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3" name="Imagen 6" descr="http://40.75.99.166/orfeo3/iconos/flechaasc.gif">
          <a:extLst>
            <a:ext uri="{FF2B5EF4-FFF2-40B4-BE49-F238E27FC236}">
              <a16:creationId xmlns:a16="http://schemas.microsoft.com/office/drawing/2014/main" id="{2065E57C-391E-4C3B-BF30-4D7B108ADE62}"/>
            </a:ext>
            <a:ext uri="{147F2762-F138-4A5C-976F-8EAC2B608ADB}">
              <a16:predDERef xmlns:a16="http://schemas.microsoft.com/office/drawing/2014/main" pred="{1A79C371-CAEF-4C0C-B72A-A89B4880FEF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4" name="Imagen 5" descr="http://40.75.99.166/orfeo3/iconos/flechaasc.gif">
          <a:extLst>
            <a:ext uri="{FF2B5EF4-FFF2-40B4-BE49-F238E27FC236}">
              <a16:creationId xmlns:a16="http://schemas.microsoft.com/office/drawing/2014/main" id="{706442AA-F8D8-4949-A479-23102E6992A4}"/>
            </a:ext>
            <a:ext uri="{147F2762-F138-4A5C-976F-8EAC2B608ADB}">
              <a16:predDERef xmlns:a16="http://schemas.microsoft.com/office/drawing/2014/main" pred="{2065E57C-391E-4C3B-BF30-4D7B108ADE6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5" name="Imagen 6" descr="http://40.75.99.166/orfeo3/iconos/flechaasc.gif">
          <a:extLst>
            <a:ext uri="{FF2B5EF4-FFF2-40B4-BE49-F238E27FC236}">
              <a16:creationId xmlns:a16="http://schemas.microsoft.com/office/drawing/2014/main" id="{EB2B4E78-62D0-4E26-8FE0-81B4C05822B7}"/>
            </a:ext>
            <a:ext uri="{147F2762-F138-4A5C-976F-8EAC2B608ADB}">
              <a16:predDERef xmlns:a16="http://schemas.microsoft.com/office/drawing/2014/main" pred="{706442AA-F8D8-4949-A479-23102E6992A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6" name="Imagen 5" descr="http://40.75.99.166/orfeo3/iconos/flechaasc.gif">
          <a:extLst>
            <a:ext uri="{FF2B5EF4-FFF2-40B4-BE49-F238E27FC236}">
              <a16:creationId xmlns:a16="http://schemas.microsoft.com/office/drawing/2014/main" id="{36920539-8ADC-46E1-98DE-A0B83F98385B}"/>
            </a:ext>
            <a:ext uri="{147F2762-F138-4A5C-976F-8EAC2B608ADB}">
              <a16:predDERef xmlns:a16="http://schemas.microsoft.com/office/drawing/2014/main" pred="{EB2B4E78-62D0-4E26-8FE0-81B4C05822B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7" name="Imagen 6" descr="http://40.75.99.166/orfeo3/iconos/flechaasc.gif">
          <a:extLst>
            <a:ext uri="{FF2B5EF4-FFF2-40B4-BE49-F238E27FC236}">
              <a16:creationId xmlns:a16="http://schemas.microsoft.com/office/drawing/2014/main" id="{71CBAE03-4D00-4AEE-9362-360DBD72AA38}"/>
            </a:ext>
            <a:ext uri="{147F2762-F138-4A5C-976F-8EAC2B608ADB}">
              <a16:predDERef xmlns:a16="http://schemas.microsoft.com/office/drawing/2014/main" pred="{36920539-8ADC-46E1-98DE-A0B83F9838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8" name="Imagen 5" descr="http://40.75.99.166/orfeo3/iconos/flechaasc.gif">
          <a:extLst>
            <a:ext uri="{FF2B5EF4-FFF2-40B4-BE49-F238E27FC236}">
              <a16:creationId xmlns:a16="http://schemas.microsoft.com/office/drawing/2014/main" id="{9D553F1A-81D6-4746-8263-27940EF8B456}"/>
            </a:ext>
            <a:ext uri="{147F2762-F138-4A5C-976F-8EAC2B608ADB}">
              <a16:predDERef xmlns:a16="http://schemas.microsoft.com/office/drawing/2014/main" pred="{71CBAE03-4D00-4AEE-9362-360DBD72AA3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9" name="Imagen 6" descr="http://40.75.99.166/orfeo3/iconos/flechaasc.gif">
          <a:extLst>
            <a:ext uri="{FF2B5EF4-FFF2-40B4-BE49-F238E27FC236}">
              <a16:creationId xmlns:a16="http://schemas.microsoft.com/office/drawing/2014/main" id="{AB85E7E8-05D5-4278-88BB-75C1718C3963}"/>
            </a:ext>
            <a:ext uri="{147F2762-F138-4A5C-976F-8EAC2B608ADB}">
              <a16:predDERef xmlns:a16="http://schemas.microsoft.com/office/drawing/2014/main" pred="{9D553F1A-81D6-4746-8263-27940EF8B45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0" name="Imagen 5" descr="http://40.75.99.166/orfeo3/iconos/flechaasc.gif">
          <a:extLst>
            <a:ext uri="{FF2B5EF4-FFF2-40B4-BE49-F238E27FC236}">
              <a16:creationId xmlns:a16="http://schemas.microsoft.com/office/drawing/2014/main" id="{1CF72690-A74B-445D-A30E-47680A1766C3}"/>
            </a:ext>
            <a:ext uri="{147F2762-F138-4A5C-976F-8EAC2B608ADB}">
              <a16:predDERef xmlns:a16="http://schemas.microsoft.com/office/drawing/2014/main" pred="{AB85E7E8-05D5-4278-88BB-75C1718C396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1" name="Imagen 6" descr="http://40.75.99.166/orfeo3/iconos/flechaasc.gif">
          <a:extLst>
            <a:ext uri="{FF2B5EF4-FFF2-40B4-BE49-F238E27FC236}">
              <a16:creationId xmlns:a16="http://schemas.microsoft.com/office/drawing/2014/main" id="{13C55AB3-7A76-4D54-9FC9-941533054F51}"/>
            </a:ext>
            <a:ext uri="{147F2762-F138-4A5C-976F-8EAC2B608ADB}">
              <a16:predDERef xmlns:a16="http://schemas.microsoft.com/office/drawing/2014/main" pred="{1CF72690-A74B-445D-A30E-47680A1766C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2" name="Imagen 5" descr="http://40.75.99.166/orfeo3/iconos/flechaasc.gif">
          <a:extLst>
            <a:ext uri="{FF2B5EF4-FFF2-40B4-BE49-F238E27FC236}">
              <a16:creationId xmlns:a16="http://schemas.microsoft.com/office/drawing/2014/main" id="{758AEBAC-57AE-4D92-BE7E-AF6CB7EBE99B}"/>
            </a:ext>
            <a:ext uri="{147F2762-F138-4A5C-976F-8EAC2B608ADB}">
              <a16:predDERef xmlns:a16="http://schemas.microsoft.com/office/drawing/2014/main" pred="{13C55AB3-7A76-4D54-9FC9-941533054F5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3" name="Imagen 6" descr="http://40.75.99.166/orfeo3/iconos/flechaasc.gif">
          <a:extLst>
            <a:ext uri="{FF2B5EF4-FFF2-40B4-BE49-F238E27FC236}">
              <a16:creationId xmlns:a16="http://schemas.microsoft.com/office/drawing/2014/main" id="{45C54183-595E-4CE4-812B-F8E58DC4909A}"/>
            </a:ext>
            <a:ext uri="{147F2762-F138-4A5C-976F-8EAC2B608ADB}">
              <a16:predDERef xmlns:a16="http://schemas.microsoft.com/office/drawing/2014/main" pred="{758AEBAC-57AE-4D92-BE7E-AF6CB7EBE99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4" name="Imagen 5" descr="http://40.75.99.166/orfeo3/iconos/flechaasc.gif">
          <a:extLst>
            <a:ext uri="{FF2B5EF4-FFF2-40B4-BE49-F238E27FC236}">
              <a16:creationId xmlns:a16="http://schemas.microsoft.com/office/drawing/2014/main" id="{8184AB41-F2A8-469B-B7A1-9736031601DA}"/>
            </a:ext>
            <a:ext uri="{147F2762-F138-4A5C-976F-8EAC2B608ADB}">
              <a16:predDERef xmlns:a16="http://schemas.microsoft.com/office/drawing/2014/main" pred="{45C54183-595E-4CE4-812B-F8E58DC490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5" name="Imagen 6" descr="http://40.75.99.166/orfeo3/iconos/flechaasc.gif">
          <a:extLst>
            <a:ext uri="{FF2B5EF4-FFF2-40B4-BE49-F238E27FC236}">
              <a16:creationId xmlns:a16="http://schemas.microsoft.com/office/drawing/2014/main" id="{2745A057-B143-45CD-B09C-B2D2F4741E1D}"/>
            </a:ext>
            <a:ext uri="{147F2762-F138-4A5C-976F-8EAC2B608ADB}">
              <a16:predDERef xmlns:a16="http://schemas.microsoft.com/office/drawing/2014/main" pred="{8184AB41-F2A8-469B-B7A1-9736031601D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6" name="Imagen 5" descr="http://40.75.99.166/orfeo3/iconos/flechaasc.gif">
          <a:extLst>
            <a:ext uri="{FF2B5EF4-FFF2-40B4-BE49-F238E27FC236}">
              <a16:creationId xmlns:a16="http://schemas.microsoft.com/office/drawing/2014/main" id="{B9C32A07-DD7F-41E2-9A9A-D9321BC4EB01}"/>
            </a:ext>
            <a:ext uri="{147F2762-F138-4A5C-976F-8EAC2B608ADB}">
              <a16:predDERef xmlns:a16="http://schemas.microsoft.com/office/drawing/2014/main" pred="{2745A057-B143-45CD-B09C-B2D2F4741E1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7" name="Imagen 6" descr="http://40.75.99.166/orfeo3/iconos/flechaasc.gif">
          <a:extLst>
            <a:ext uri="{FF2B5EF4-FFF2-40B4-BE49-F238E27FC236}">
              <a16:creationId xmlns:a16="http://schemas.microsoft.com/office/drawing/2014/main" id="{612DDC7E-BC99-40CA-B52E-DAB4CD43B265}"/>
            </a:ext>
            <a:ext uri="{147F2762-F138-4A5C-976F-8EAC2B608ADB}">
              <a16:predDERef xmlns:a16="http://schemas.microsoft.com/office/drawing/2014/main" pred="{B9C32A07-DD7F-41E2-9A9A-D9321BC4EB0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8" name="Imagen 5" descr="http://40.75.99.166/orfeo3/iconos/flechaasc.gif">
          <a:extLst>
            <a:ext uri="{FF2B5EF4-FFF2-40B4-BE49-F238E27FC236}">
              <a16:creationId xmlns:a16="http://schemas.microsoft.com/office/drawing/2014/main" id="{22F08A7D-0C1A-4D05-9CDE-D26C0BD9945B}"/>
            </a:ext>
            <a:ext uri="{147F2762-F138-4A5C-976F-8EAC2B608ADB}">
              <a16:predDERef xmlns:a16="http://schemas.microsoft.com/office/drawing/2014/main" pred="{612DDC7E-BC99-40CA-B52E-DAB4CD43B26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9" name="Imagen 6" descr="http://40.75.99.166/orfeo3/iconos/flechaasc.gif">
          <a:extLst>
            <a:ext uri="{FF2B5EF4-FFF2-40B4-BE49-F238E27FC236}">
              <a16:creationId xmlns:a16="http://schemas.microsoft.com/office/drawing/2014/main" id="{DC7E1038-68DD-48CC-84AB-F56F4D0E67CA}"/>
            </a:ext>
            <a:ext uri="{147F2762-F138-4A5C-976F-8EAC2B608ADB}">
              <a16:predDERef xmlns:a16="http://schemas.microsoft.com/office/drawing/2014/main" pred="{22F08A7D-0C1A-4D05-9CDE-D26C0BD994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0" name="Imagen 5" descr="http://40.75.99.166/orfeo3/iconos/flechaasc.gif">
          <a:extLst>
            <a:ext uri="{FF2B5EF4-FFF2-40B4-BE49-F238E27FC236}">
              <a16:creationId xmlns:a16="http://schemas.microsoft.com/office/drawing/2014/main" id="{41547D04-D3BF-4963-AAAF-F748153A874B}"/>
            </a:ext>
            <a:ext uri="{147F2762-F138-4A5C-976F-8EAC2B608ADB}">
              <a16:predDERef xmlns:a16="http://schemas.microsoft.com/office/drawing/2014/main" pred="{DC7E1038-68DD-48CC-84AB-F56F4D0E67C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1" name="Imagen 6" descr="http://40.75.99.166/orfeo3/iconos/flechaasc.gif">
          <a:extLst>
            <a:ext uri="{FF2B5EF4-FFF2-40B4-BE49-F238E27FC236}">
              <a16:creationId xmlns:a16="http://schemas.microsoft.com/office/drawing/2014/main" id="{A92A7F09-2D14-47FB-836A-075C48DAFDB1}"/>
            </a:ext>
            <a:ext uri="{147F2762-F138-4A5C-976F-8EAC2B608ADB}">
              <a16:predDERef xmlns:a16="http://schemas.microsoft.com/office/drawing/2014/main" pred="{41547D04-D3BF-4963-AAAF-F748153A874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2" name="Imagen 5" descr="http://40.75.99.166/orfeo3/iconos/flechaasc.gif">
          <a:extLst>
            <a:ext uri="{FF2B5EF4-FFF2-40B4-BE49-F238E27FC236}">
              <a16:creationId xmlns:a16="http://schemas.microsoft.com/office/drawing/2014/main" id="{40FB146F-07FD-47AF-95E2-808DEABF6E36}"/>
            </a:ext>
            <a:ext uri="{147F2762-F138-4A5C-976F-8EAC2B608ADB}">
              <a16:predDERef xmlns:a16="http://schemas.microsoft.com/office/drawing/2014/main" pred="{A92A7F09-2D14-47FB-836A-075C48DAFDB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3" name="Imagen 6" descr="http://40.75.99.166/orfeo3/iconos/flechaasc.gif">
          <a:extLst>
            <a:ext uri="{FF2B5EF4-FFF2-40B4-BE49-F238E27FC236}">
              <a16:creationId xmlns:a16="http://schemas.microsoft.com/office/drawing/2014/main" id="{8D6250FB-B1A5-47D8-BAFC-64E00B3BE449}"/>
            </a:ext>
            <a:ext uri="{147F2762-F138-4A5C-976F-8EAC2B608ADB}">
              <a16:predDERef xmlns:a16="http://schemas.microsoft.com/office/drawing/2014/main" pred="{40FB146F-07FD-47AF-95E2-808DEABF6E3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4" name="Imagen 5" descr="http://40.75.99.166/orfeo3/iconos/flechaasc.gif">
          <a:extLst>
            <a:ext uri="{FF2B5EF4-FFF2-40B4-BE49-F238E27FC236}">
              <a16:creationId xmlns:a16="http://schemas.microsoft.com/office/drawing/2014/main" id="{815EC788-74C6-43D1-8F6B-F0F714CB0754}"/>
            </a:ext>
            <a:ext uri="{147F2762-F138-4A5C-976F-8EAC2B608ADB}">
              <a16:predDERef xmlns:a16="http://schemas.microsoft.com/office/drawing/2014/main" pred="{8D6250FB-B1A5-47D8-BAFC-64E00B3BE4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5" name="Imagen 6" descr="http://40.75.99.166/orfeo3/iconos/flechaasc.gif">
          <a:extLst>
            <a:ext uri="{FF2B5EF4-FFF2-40B4-BE49-F238E27FC236}">
              <a16:creationId xmlns:a16="http://schemas.microsoft.com/office/drawing/2014/main" id="{E2728CB0-6CFE-4F2C-B909-92178DCA3BB2}"/>
            </a:ext>
            <a:ext uri="{147F2762-F138-4A5C-976F-8EAC2B608ADB}">
              <a16:predDERef xmlns:a16="http://schemas.microsoft.com/office/drawing/2014/main" pred="{815EC788-74C6-43D1-8F6B-F0F714CB075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6" name="Imagen 5" descr="http://40.75.99.166/orfeo3/iconos/flechaasc.gif">
          <a:extLst>
            <a:ext uri="{FF2B5EF4-FFF2-40B4-BE49-F238E27FC236}">
              <a16:creationId xmlns:a16="http://schemas.microsoft.com/office/drawing/2014/main" id="{33F34870-B61E-4FE1-B09E-801682D403EE}"/>
            </a:ext>
            <a:ext uri="{147F2762-F138-4A5C-976F-8EAC2B608ADB}">
              <a16:predDERef xmlns:a16="http://schemas.microsoft.com/office/drawing/2014/main" pred="{E2728CB0-6CFE-4F2C-B909-92178DCA3BB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7" name="Imagen 6" descr="http://40.75.99.166/orfeo3/iconos/flechaasc.gif">
          <a:extLst>
            <a:ext uri="{FF2B5EF4-FFF2-40B4-BE49-F238E27FC236}">
              <a16:creationId xmlns:a16="http://schemas.microsoft.com/office/drawing/2014/main" id="{E7CC7607-C277-4510-84A3-9B96E1B42E76}"/>
            </a:ext>
            <a:ext uri="{147F2762-F138-4A5C-976F-8EAC2B608ADB}">
              <a16:predDERef xmlns:a16="http://schemas.microsoft.com/office/drawing/2014/main" pred="{33F34870-B61E-4FE1-B09E-801682D403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8" name="Imagen 5" descr="http://40.75.99.166/orfeo3/iconos/flechaasc.gif">
          <a:extLst>
            <a:ext uri="{FF2B5EF4-FFF2-40B4-BE49-F238E27FC236}">
              <a16:creationId xmlns:a16="http://schemas.microsoft.com/office/drawing/2014/main" id="{3E870C75-9DC3-4EFB-A28E-94D0BF02DD2B}"/>
            </a:ext>
            <a:ext uri="{147F2762-F138-4A5C-976F-8EAC2B608ADB}">
              <a16:predDERef xmlns:a16="http://schemas.microsoft.com/office/drawing/2014/main" pred="{E7CC7607-C277-4510-84A3-9B96E1B42E7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9" name="Imagen 6" descr="http://40.75.99.166/orfeo3/iconos/flechaasc.gif">
          <a:extLst>
            <a:ext uri="{FF2B5EF4-FFF2-40B4-BE49-F238E27FC236}">
              <a16:creationId xmlns:a16="http://schemas.microsoft.com/office/drawing/2014/main" id="{33C0E051-871B-4497-B311-945D83F81BAE}"/>
            </a:ext>
            <a:ext uri="{147F2762-F138-4A5C-976F-8EAC2B608ADB}">
              <a16:predDERef xmlns:a16="http://schemas.microsoft.com/office/drawing/2014/main" pred="{3E870C75-9DC3-4EFB-A28E-94D0BF02DD2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0" name="Imagen 5" descr="http://40.75.99.166/orfeo3/iconos/flechaasc.gif">
          <a:extLst>
            <a:ext uri="{FF2B5EF4-FFF2-40B4-BE49-F238E27FC236}">
              <a16:creationId xmlns:a16="http://schemas.microsoft.com/office/drawing/2014/main" id="{0B841212-C602-4F73-8799-30DB4A5D4C34}"/>
            </a:ext>
            <a:ext uri="{147F2762-F138-4A5C-976F-8EAC2B608ADB}">
              <a16:predDERef xmlns:a16="http://schemas.microsoft.com/office/drawing/2014/main" pred="{33C0E051-871B-4497-B311-945D83F81BA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1" name="Imagen 6" descr="http://40.75.99.166/orfeo3/iconos/flechaasc.gif">
          <a:extLst>
            <a:ext uri="{FF2B5EF4-FFF2-40B4-BE49-F238E27FC236}">
              <a16:creationId xmlns:a16="http://schemas.microsoft.com/office/drawing/2014/main" id="{BB12008D-8695-4266-B958-8B1851315CE3}"/>
            </a:ext>
            <a:ext uri="{147F2762-F138-4A5C-976F-8EAC2B608ADB}">
              <a16:predDERef xmlns:a16="http://schemas.microsoft.com/office/drawing/2014/main" pred="{0B841212-C602-4F73-8799-30DB4A5D4C3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2" name="Imagen 5" descr="http://40.75.99.166/orfeo3/iconos/flechaasc.gif">
          <a:extLst>
            <a:ext uri="{FF2B5EF4-FFF2-40B4-BE49-F238E27FC236}">
              <a16:creationId xmlns:a16="http://schemas.microsoft.com/office/drawing/2014/main" id="{2A9D18E9-82FA-4399-A128-E51EAD9B41C0}"/>
            </a:ext>
            <a:ext uri="{147F2762-F138-4A5C-976F-8EAC2B608ADB}">
              <a16:predDERef xmlns:a16="http://schemas.microsoft.com/office/drawing/2014/main" pred="{BB12008D-8695-4266-B958-8B1851315CE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3" name="Imagen 6" descr="http://40.75.99.166/orfeo3/iconos/flechaasc.gif">
          <a:extLst>
            <a:ext uri="{FF2B5EF4-FFF2-40B4-BE49-F238E27FC236}">
              <a16:creationId xmlns:a16="http://schemas.microsoft.com/office/drawing/2014/main" id="{F9211CEB-873C-4251-9F11-B4C6AC756B09}"/>
            </a:ext>
            <a:ext uri="{147F2762-F138-4A5C-976F-8EAC2B608ADB}">
              <a16:predDERef xmlns:a16="http://schemas.microsoft.com/office/drawing/2014/main" pred="{2A9D18E9-82FA-4399-A128-E51EAD9B41C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4" name="Imagen 5" descr="http://40.75.99.166/orfeo3/iconos/flechaasc.gif">
          <a:extLst>
            <a:ext uri="{FF2B5EF4-FFF2-40B4-BE49-F238E27FC236}">
              <a16:creationId xmlns:a16="http://schemas.microsoft.com/office/drawing/2014/main" id="{552C9519-3B9A-4AC0-8CB0-3CE61C558AB7}"/>
            </a:ext>
            <a:ext uri="{147F2762-F138-4A5C-976F-8EAC2B608ADB}">
              <a16:predDERef xmlns:a16="http://schemas.microsoft.com/office/drawing/2014/main" pred="{F9211CEB-873C-4251-9F11-B4C6AC756B0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5" name="Imagen 6" descr="http://40.75.99.166/orfeo3/iconos/flechaasc.gif">
          <a:extLst>
            <a:ext uri="{FF2B5EF4-FFF2-40B4-BE49-F238E27FC236}">
              <a16:creationId xmlns:a16="http://schemas.microsoft.com/office/drawing/2014/main" id="{D36C3488-01B3-4927-AF35-75C7122DC03C}"/>
            </a:ext>
            <a:ext uri="{147F2762-F138-4A5C-976F-8EAC2B608ADB}">
              <a16:predDERef xmlns:a16="http://schemas.microsoft.com/office/drawing/2014/main" pred="{552C9519-3B9A-4AC0-8CB0-3CE61C558AB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6" name="Imagen 5" descr="http://40.75.99.166/orfeo3/iconos/flechaasc.gif">
          <a:extLst>
            <a:ext uri="{FF2B5EF4-FFF2-40B4-BE49-F238E27FC236}">
              <a16:creationId xmlns:a16="http://schemas.microsoft.com/office/drawing/2014/main" id="{2423FF36-1A38-4B3F-A50F-5892DD8D69CF}"/>
            </a:ext>
            <a:ext uri="{147F2762-F138-4A5C-976F-8EAC2B608ADB}">
              <a16:predDERef xmlns:a16="http://schemas.microsoft.com/office/drawing/2014/main" pred="{D36C3488-01B3-4927-AF35-75C7122DC03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7" name="Imagen 6" descr="http://40.75.99.166/orfeo3/iconos/flechaasc.gif">
          <a:extLst>
            <a:ext uri="{FF2B5EF4-FFF2-40B4-BE49-F238E27FC236}">
              <a16:creationId xmlns:a16="http://schemas.microsoft.com/office/drawing/2014/main" id="{C5D60CFC-8F59-4D31-A670-31BC75C0E3F1}"/>
            </a:ext>
            <a:ext uri="{147F2762-F138-4A5C-976F-8EAC2B608ADB}">
              <a16:predDERef xmlns:a16="http://schemas.microsoft.com/office/drawing/2014/main" pred="{2423FF36-1A38-4B3F-A50F-5892DD8D69C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8" name="Imagen 5" descr="http://40.75.99.166/orfeo3/iconos/flechaasc.gif">
          <a:extLst>
            <a:ext uri="{FF2B5EF4-FFF2-40B4-BE49-F238E27FC236}">
              <a16:creationId xmlns:a16="http://schemas.microsoft.com/office/drawing/2014/main" id="{F02390C8-5EC4-489A-B2F2-606570C9B3AF}"/>
            </a:ext>
            <a:ext uri="{147F2762-F138-4A5C-976F-8EAC2B608ADB}">
              <a16:predDERef xmlns:a16="http://schemas.microsoft.com/office/drawing/2014/main" pred="{C5D60CFC-8F59-4D31-A670-31BC75C0E3F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9" name="Imagen 6" descr="http://40.75.99.166/orfeo3/iconos/flechaasc.gif">
          <a:extLst>
            <a:ext uri="{FF2B5EF4-FFF2-40B4-BE49-F238E27FC236}">
              <a16:creationId xmlns:a16="http://schemas.microsoft.com/office/drawing/2014/main" id="{354DBC43-8E14-4D8A-A1E4-3A0D67B2F477}"/>
            </a:ext>
            <a:ext uri="{147F2762-F138-4A5C-976F-8EAC2B608ADB}">
              <a16:predDERef xmlns:a16="http://schemas.microsoft.com/office/drawing/2014/main" pred="{F02390C8-5EC4-489A-B2F2-606570C9B3A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10" name="Imagen 6" descr="http://40.75.99.166/orfeo3/iconos/flechaasc.gif">
          <a:extLst>
            <a:ext uri="{FF2B5EF4-FFF2-40B4-BE49-F238E27FC236}">
              <a16:creationId xmlns:a16="http://schemas.microsoft.com/office/drawing/2014/main" id="{A4521CB7-CF6B-4F4A-8EBE-CB7293CC87E3}"/>
            </a:ext>
            <a:ext uri="{147F2762-F138-4A5C-976F-8EAC2B608ADB}">
              <a16:predDERef xmlns:a16="http://schemas.microsoft.com/office/drawing/2014/main" pred="{8AA75A0A-68A1-4E4B-808B-B80825FABED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1" name="Imagen 8" descr="http://40.75.99.166/orfeo3/iconos/flechaasc.gif">
          <a:extLst>
            <a:ext uri="{FF2B5EF4-FFF2-40B4-BE49-F238E27FC236}">
              <a16:creationId xmlns:a16="http://schemas.microsoft.com/office/drawing/2014/main" id="{8824C57D-4616-4F08-9037-BF3E79AD1326}"/>
            </a:ext>
            <a:ext uri="{147F2762-F138-4A5C-976F-8EAC2B608ADB}">
              <a16:predDERef xmlns:a16="http://schemas.microsoft.com/office/drawing/2014/main" pred="{A4521CB7-CF6B-4F4A-8EBE-CB7293CC87E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2" name="Imagen 4" descr="http://40.75.99.166/orfeo3/iconos/flechaasc.gif">
          <a:extLst>
            <a:ext uri="{FF2B5EF4-FFF2-40B4-BE49-F238E27FC236}">
              <a16:creationId xmlns:a16="http://schemas.microsoft.com/office/drawing/2014/main" id="{397D8637-4D4A-4E5E-8C9F-5807B3146019}"/>
            </a:ext>
            <a:ext uri="{147F2762-F138-4A5C-976F-8EAC2B608ADB}">
              <a16:predDERef xmlns:a16="http://schemas.microsoft.com/office/drawing/2014/main" pred="{8824C57D-4616-4F08-9037-BF3E79AD132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13" name="Imagen 2" descr="http://40.75.99.166/orfeo3/iconos/flechaasc.gif">
          <a:extLst>
            <a:ext uri="{FF2B5EF4-FFF2-40B4-BE49-F238E27FC236}">
              <a16:creationId xmlns:a16="http://schemas.microsoft.com/office/drawing/2014/main" id="{A642822E-864F-4A51-B162-935ADD0365F8}"/>
            </a:ext>
            <a:ext uri="{147F2762-F138-4A5C-976F-8EAC2B608ADB}">
              <a16:predDERef xmlns:a16="http://schemas.microsoft.com/office/drawing/2014/main" pred="{397D8637-4D4A-4E5E-8C9F-5807B31460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14" name="Imagen 12" descr="http://40.75.99.166/orfeo3/iconos/flechaasc.gif">
          <a:extLst>
            <a:ext uri="{FF2B5EF4-FFF2-40B4-BE49-F238E27FC236}">
              <a16:creationId xmlns:a16="http://schemas.microsoft.com/office/drawing/2014/main" id="{73FCAD83-BACB-4571-97E7-7C75A3E62C84}"/>
            </a:ext>
            <a:ext uri="{147F2762-F138-4A5C-976F-8EAC2B608ADB}">
              <a16:predDERef xmlns:a16="http://schemas.microsoft.com/office/drawing/2014/main" pred="{A642822E-864F-4A51-B162-935ADD0365F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5" name="Imagen 14" descr="http://40.75.99.166/orfeo3/iconos/flechaasc.gif">
          <a:extLst>
            <a:ext uri="{FF2B5EF4-FFF2-40B4-BE49-F238E27FC236}">
              <a16:creationId xmlns:a16="http://schemas.microsoft.com/office/drawing/2014/main" id="{A2FEEBDD-6866-4348-AAE4-1E0FB224426E}"/>
            </a:ext>
            <a:ext uri="{147F2762-F138-4A5C-976F-8EAC2B608ADB}">
              <a16:predDERef xmlns:a16="http://schemas.microsoft.com/office/drawing/2014/main" pred="{73FCAD83-BACB-4571-97E7-7C75A3E62C8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6" name="Imagen 15" descr="http://40.75.99.166/orfeo3/iconos/flechaasc.gif">
          <a:extLst>
            <a:ext uri="{FF2B5EF4-FFF2-40B4-BE49-F238E27FC236}">
              <a16:creationId xmlns:a16="http://schemas.microsoft.com/office/drawing/2014/main" id="{F55F8D1C-3089-4E70-AFD2-FD33D502FA02}"/>
            </a:ext>
            <a:ext uri="{147F2762-F138-4A5C-976F-8EAC2B608ADB}">
              <a16:predDERef xmlns:a16="http://schemas.microsoft.com/office/drawing/2014/main" pred="{A2FEEBDD-6866-4348-AAE4-1E0FB224426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7" name="Imagen 16" descr="http://40.75.99.166/orfeo3/iconos/flechaasc.gif">
          <a:extLst>
            <a:ext uri="{FF2B5EF4-FFF2-40B4-BE49-F238E27FC236}">
              <a16:creationId xmlns:a16="http://schemas.microsoft.com/office/drawing/2014/main" id="{53EC56A3-6409-4BE0-8A73-C97022AB429B}"/>
            </a:ext>
            <a:ext uri="{147F2762-F138-4A5C-976F-8EAC2B608ADB}">
              <a16:predDERef xmlns:a16="http://schemas.microsoft.com/office/drawing/2014/main" pred="{F55F8D1C-3089-4E70-AFD2-FD33D502FA0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8" name="Imagen 4" descr="http://40.75.99.166/orfeo3/iconos/flechaasc.gif">
          <a:extLst>
            <a:ext uri="{FF2B5EF4-FFF2-40B4-BE49-F238E27FC236}">
              <a16:creationId xmlns:a16="http://schemas.microsoft.com/office/drawing/2014/main" id="{91E6E359-1816-473D-94E3-FAABFA91ED49}"/>
            </a:ext>
            <a:ext uri="{147F2762-F138-4A5C-976F-8EAC2B608ADB}">
              <a16:predDERef xmlns:a16="http://schemas.microsoft.com/office/drawing/2014/main" pred="{53EC56A3-6409-4BE0-8A73-C97022AB429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19" name="Imagen 2" descr="http://40.75.99.166/orfeo3/iconos/flechaasc.gif">
          <a:extLst>
            <a:ext uri="{FF2B5EF4-FFF2-40B4-BE49-F238E27FC236}">
              <a16:creationId xmlns:a16="http://schemas.microsoft.com/office/drawing/2014/main" id="{CA7B4D81-E62B-4553-AD4D-E92AD6D9310A}"/>
            </a:ext>
            <a:ext uri="{147F2762-F138-4A5C-976F-8EAC2B608ADB}">
              <a16:predDERef xmlns:a16="http://schemas.microsoft.com/office/drawing/2014/main" pred="{91E6E359-1816-473D-94E3-FAABFA91ED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0" name="Imagen 5" descr="http://40.75.99.166/orfeo3/iconos/flechaasc.gif">
          <a:extLst>
            <a:ext uri="{FF2B5EF4-FFF2-40B4-BE49-F238E27FC236}">
              <a16:creationId xmlns:a16="http://schemas.microsoft.com/office/drawing/2014/main" id="{A7513869-37F6-4476-9758-1CB1AB2C1784}"/>
            </a:ext>
            <a:ext uri="{147F2762-F138-4A5C-976F-8EAC2B608ADB}">
              <a16:predDERef xmlns:a16="http://schemas.microsoft.com/office/drawing/2014/main" pred="{CA7B4D81-E62B-4553-AD4D-E92AD6D9310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1" name="Imagen 6" descr="http://40.75.99.166/orfeo3/iconos/flechaasc.gif">
          <a:extLst>
            <a:ext uri="{FF2B5EF4-FFF2-40B4-BE49-F238E27FC236}">
              <a16:creationId xmlns:a16="http://schemas.microsoft.com/office/drawing/2014/main" id="{67FBA6E6-8FF8-4166-BD07-635B67040F69}"/>
            </a:ext>
            <a:ext uri="{147F2762-F138-4A5C-976F-8EAC2B608ADB}">
              <a16:predDERef xmlns:a16="http://schemas.microsoft.com/office/drawing/2014/main" pred="{A7513869-37F6-4476-9758-1CB1AB2C178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2" name="Imagen 5" descr="http://40.75.99.166/orfeo3/iconos/flechaasc.gif">
          <a:extLst>
            <a:ext uri="{FF2B5EF4-FFF2-40B4-BE49-F238E27FC236}">
              <a16:creationId xmlns:a16="http://schemas.microsoft.com/office/drawing/2014/main" id="{377A23B6-B508-4CEE-93A7-6770B1D76A9D}"/>
            </a:ext>
            <a:ext uri="{147F2762-F138-4A5C-976F-8EAC2B608ADB}">
              <a16:predDERef xmlns:a16="http://schemas.microsoft.com/office/drawing/2014/main" pred="{67FBA6E6-8FF8-4166-BD07-635B67040F6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3" name="Imagen 6" descr="http://40.75.99.166/orfeo3/iconos/flechaasc.gif">
          <a:extLst>
            <a:ext uri="{FF2B5EF4-FFF2-40B4-BE49-F238E27FC236}">
              <a16:creationId xmlns:a16="http://schemas.microsoft.com/office/drawing/2014/main" id="{955695E6-A8E4-4876-9C57-F4622D0C5D5A}"/>
            </a:ext>
            <a:ext uri="{147F2762-F138-4A5C-976F-8EAC2B608ADB}">
              <a16:predDERef xmlns:a16="http://schemas.microsoft.com/office/drawing/2014/main" pred="{377A23B6-B508-4CEE-93A7-6770B1D76A9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4" name="Imagen 5" descr="http://40.75.99.166/orfeo3/iconos/flechaasc.gif">
          <a:extLst>
            <a:ext uri="{FF2B5EF4-FFF2-40B4-BE49-F238E27FC236}">
              <a16:creationId xmlns:a16="http://schemas.microsoft.com/office/drawing/2014/main" id="{75CC22BB-768C-4DAF-833E-1C72F3C2BCE0}"/>
            </a:ext>
            <a:ext uri="{147F2762-F138-4A5C-976F-8EAC2B608ADB}">
              <a16:predDERef xmlns:a16="http://schemas.microsoft.com/office/drawing/2014/main" pred="{955695E6-A8E4-4876-9C57-F4622D0C5D5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5" name="Imagen 6" descr="http://40.75.99.166/orfeo3/iconos/flechaasc.gif">
          <a:extLst>
            <a:ext uri="{FF2B5EF4-FFF2-40B4-BE49-F238E27FC236}">
              <a16:creationId xmlns:a16="http://schemas.microsoft.com/office/drawing/2014/main" id="{C66D314A-139B-49BA-B633-C7E60820AA08}"/>
            </a:ext>
            <a:ext uri="{147F2762-F138-4A5C-976F-8EAC2B608ADB}">
              <a16:predDERef xmlns:a16="http://schemas.microsoft.com/office/drawing/2014/main" pred="{75CC22BB-768C-4DAF-833E-1C72F3C2BCE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6" name="Imagen 5" descr="http://40.75.99.166/orfeo3/iconos/flechaasc.gif">
          <a:extLst>
            <a:ext uri="{FF2B5EF4-FFF2-40B4-BE49-F238E27FC236}">
              <a16:creationId xmlns:a16="http://schemas.microsoft.com/office/drawing/2014/main" id="{395AB04E-4684-4C58-94FC-A3A5607891C4}"/>
            </a:ext>
            <a:ext uri="{147F2762-F138-4A5C-976F-8EAC2B608ADB}">
              <a16:predDERef xmlns:a16="http://schemas.microsoft.com/office/drawing/2014/main" pred="{C66D314A-139B-49BA-B633-C7E60820AA0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7" name="Imagen 6" descr="http://40.75.99.166/orfeo3/iconos/flechaasc.gif">
          <a:extLst>
            <a:ext uri="{FF2B5EF4-FFF2-40B4-BE49-F238E27FC236}">
              <a16:creationId xmlns:a16="http://schemas.microsoft.com/office/drawing/2014/main" id="{3E9CFBD7-E8B8-474B-B48B-E14FBC6BCF23}"/>
            </a:ext>
            <a:ext uri="{147F2762-F138-4A5C-976F-8EAC2B608ADB}">
              <a16:predDERef xmlns:a16="http://schemas.microsoft.com/office/drawing/2014/main" pred="{395AB04E-4684-4C58-94FC-A3A5607891C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8" name="Imagen 5" descr="http://40.75.99.166/orfeo3/iconos/flechaasc.gif">
          <a:extLst>
            <a:ext uri="{FF2B5EF4-FFF2-40B4-BE49-F238E27FC236}">
              <a16:creationId xmlns:a16="http://schemas.microsoft.com/office/drawing/2014/main" id="{9D85F209-16CB-474B-9963-B5110960810D}"/>
            </a:ext>
            <a:ext uri="{147F2762-F138-4A5C-976F-8EAC2B608ADB}">
              <a16:predDERef xmlns:a16="http://schemas.microsoft.com/office/drawing/2014/main" pred="{3E9CFBD7-E8B8-474B-B48B-E14FBC6BCF2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9" name="Imagen 6" descr="http://40.75.99.166/orfeo3/iconos/flechaasc.gif">
          <a:extLst>
            <a:ext uri="{FF2B5EF4-FFF2-40B4-BE49-F238E27FC236}">
              <a16:creationId xmlns:a16="http://schemas.microsoft.com/office/drawing/2014/main" id="{38368457-FF2E-4E13-B593-F4FD4C75292F}"/>
            </a:ext>
            <a:ext uri="{147F2762-F138-4A5C-976F-8EAC2B608ADB}">
              <a16:predDERef xmlns:a16="http://schemas.microsoft.com/office/drawing/2014/main" pred="{9D85F209-16CB-474B-9963-B5110960810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0" name="Imagen 5" descr="http://40.75.99.166/orfeo3/iconos/flechaasc.gif">
          <a:extLst>
            <a:ext uri="{FF2B5EF4-FFF2-40B4-BE49-F238E27FC236}">
              <a16:creationId xmlns:a16="http://schemas.microsoft.com/office/drawing/2014/main" id="{C307D352-0A6D-49EB-8132-00BD157D7F71}"/>
            </a:ext>
            <a:ext uri="{147F2762-F138-4A5C-976F-8EAC2B608ADB}">
              <a16:predDERef xmlns:a16="http://schemas.microsoft.com/office/drawing/2014/main" pred="{38368457-FF2E-4E13-B593-F4FD4C75292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1" name="Imagen 6" descr="http://40.75.99.166/orfeo3/iconos/flechaasc.gif">
          <a:extLst>
            <a:ext uri="{FF2B5EF4-FFF2-40B4-BE49-F238E27FC236}">
              <a16:creationId xmlns:a16="http://schemas.microsoft.com/office/drawing/2014/main" id="{137CC8CA-863A-40DD-BC90-0DCE95AA3941}"/>
            </a:ext>
            <a:ext uri="{147F2762-F138-4A5C-976F-8EAC2B608ADB}">
              <a16:predDERef xmlns:a16="http://schemas.microsoft.com/office/drawing/2014/main" pred="{C307D352-0A6D-49EB-8132-00BD157D7F7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2" name="Imagen 5" descr="http://40.75.99.166/orfeo3/iconos/flechaasc.gif">
          <a:extLst>
            <a:ext uri="{FF2B5EF4-FFF2-40B4-BE49-F238E27FC236}">
              <a16:creationId xmlns:a16="http://schemas.microsoft.com/office/drawing/2014/main" id="{CA95CF4F-8DE9-487B-BFEF-2DD376E0E1EE}"/>
            </a:ext>
            <a:ext uri="{147F2762-F138-4A5C-976F-8EAC2B608ADB}">
              <a16:predDERef xmlns:a16="http://schemas.microsoft.com/office/drawing/2014/main" pred="{137CC8CA-863A-40DD-BC90-0DCE95AA394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3" name="Imagen 6" descr="http://40.75.99.166/orfeo3/iconos/flechaasc.gif">
          <a:extLst>
            <a:ext uri="{FF2B5EF4-FFF2-40B4-BE49-F238E27FC236}">
              <a16:creationId xmlns:a16="http://schemas.microsoft.com/office/drawing/2014/main" id="{F104CD76-C8D1-4057-AB24-7C8F48E851CF}"/>
            </a:ext>
            <a:ext uri="{147F2762-F138-4A5C-976F-8EAC2B608ADB}">
              <a16:predDERef xmlns:a16="http://schemas.microsoft.com/office/drawing/2014/main" pred="{CA95CF4F-8DE9-487B-BFEF-2DD376E0E1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4" name="Imagen 5" descr="http://40.75.99.166/orfeo3/iconos/flechaasc.gif">
          <a:extLst>
            <a:ext uri="{FF2B5EF4-FFF2-40B4-BE49-F238E27FC236}">
              <a16:creationId xmlns:a16="http://schemas.microsoft.com/office/drawing/2014/main" id="{02F3F39D-2E07-4533-9C36-CFD53BE3CADE}"/>
            </a:ext>
            <a:ext uri="{147F2762-F138-4A5C-976F-8EAC2B608ADB}">
              <a16:predDERef xmlns:a16="http://schemas.microsoft.com/office/drawing/2014/main" pred="{F104CD76-C8D1-4057-AB24-7C8F48E851C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5" name="Imagen 6" descr="http://40.75.99.166/orfeo3/iconos/flechaasc.gif">
          <a:extLst>
            <a:ext uri="{FF2B5EF4-FFF2-40B4-BE49-F238E27FC236}">
              <a16:creationId xmlns:a16="http://schemas.microsoft.com/office/drawing/2014/main" id="{5188AAAC-8E2B-4831-B082-0BEFB3971628}"/>
            </a:ext>
            <a:ext uri="{147F2762-F138-4A5C-976F-8EAC2B608ADB}">
              <a16:predDERef xmlns:a16="http://schemas.microsoft.com/office/drawing/2014/main" pred="{02F3F39D-2E07-4533-9C36-CFD53BE3CAD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6" name="Imagen 5" descr="http://40.75.99.166/orfeo3/iconos/flechaasc.gif">
          <a:extLst>
            <a:ext uri="{FF2B5EF4-FFF2-40B4-BE49-F238E27FC236}">
              <a16:creationId xmlns:a16="http://schemas.microsoft.com/office/drawing/2014/main" id="{785192BC-DE5B-4546-B803-BAA3ED58C754}"/>
            </a:ext>
            <a:ext uri="{147F2762-F138-4A5C-976F-8EAC2B608ADB}">
              <a16:predDERef xmlns:a16="http://schemas.microsoft.com/office/drawing/2014/main" pred="{5188AAAC-8E2B-4831-B082-0BEFB397162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7" name="Imagen 6" descr="http://40.75.99.166/orfeo3/iconos/flechaasc.gif">
          <a:extLst>
            <a:ext uri="{FF2B5EF4-FFF2-40B4-BE49-F238E27FC236}">
              <a16:creationId xmlns:a16="http://schemas.microsoft.com/office/drawing/2014/main" id="{31B16E01-1CAA-41B0-84A0-7D5F6324A930}"/>
            </a:ext>
            <a:ext uri="{147F2762-F138-4A5C-976F-8EAC2B608ADB}">
              <a16:predDERef xmlns:a16="http://schemas.microsoft.com/office/drawing/2014/main" pred="{785192BC-DE5B-4546-B803-BAA3ED58C75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8" name="Imagen 5" descr="http://40.75.99.166/orfeo3/iconos/flechaasc.gif">
          <a:extLst>
            <a:ext uri="{FF2B5EF4-FFF2-40B4-BE49-F238E27FC236}">
              <a16:creationId xmlns:a16="http://schemas.microsoft.com/office/drawing/2014/main" id="{AE955232-AB37-48E1-B966-D657D0A41CEC}"/>
            </a:ext>
            <a:ext uri="{147F2762-F138-4A5C-976F-8EAC2B608ADB}">
              <a16:predDERef xmlns:a16="http://schemas.microsoft.com/office/drawing/2014/main" pred="{31B16E01-1CAA-41B0-84A0-7D5F6324A93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9" name="Imagen 6" descr="http://40.75.99.166/orfeo3/iconos/flechaasc.gif">
          <a:extLst>
            <a:ext uri="{FF2B5EF4-FFF2-40B4-BE49-F238E27FC236}">
              <a16:creationId xmlns:a16="http://schemas.microsoft.com/office/drawing/2014/main" id="{3B5018DA-3826-4DAF-AEDF-9E686E9ACA27}"/>
            </a:ext>
            <a:ext uri="{147F2762-F138-4A5C-976F-8EAC2B608ADB}">
              <a16:predDERef xmlns:a16="http://schemas.microsoft.com/office/drawing/2014/main" pred="{AE955232-AB37-48E1-B966-D657D0A41CE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0" name="Imagen 5" descr="http://40.75.99.166/orfeo3/iconos/flechaasc.gif">
          <a:extLst>
            <a:ext uri="{FF2B5EF4-FFF2-40B4-BE49-F238E27FC236}">
              <a16:creationId xmlns:a16="http://schemas.microsoft.com/office/drawing/2014/main" id="{CC83EB9A-47B9-4F5A-B705-9B328B4659BE}"/>
            </a:ext>
            <a:ext uri="{147F2762-F138-4A5C-976F-8EAC2B608ADB}">
              <a16:predDERef xmlns:a16="http://schemas.microsoft.com/office/drawing/2014/main" pred="{3B5018DA-3826-4DAF-AEDF-9E686E9ACA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1" name="Imagen 6" descr="http://40.75.99.166/orfeo3/iconos/flechaasc.gif">
          <a:extLst>
            <a:ext uri="{FF2B5EF4-FFF2-40B4-BE49-F238E27FC236}">
              <a16:creationId xmlns:a16="http://schemas.microsoft.com/office/drawing/2014/main" id="{DA34D1E8-A871-4C82-BF34-2D23EC9A7B8B}"/>
            </a:ext>
            <a:ext uri="{147F2762-F138-4A5C-976F-8EAC2B608ADB}">
              <a16:predDERef xmlns:a16="http://schemas.microsoft.com/office/drawing/2014/main" pred="{CC83EB9A-47B9-4F5A-B705-9B328B4659B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2" name="Imagen 5" descr="http://40.75.99.166/orfeo3/iconos/flechaasc.gif">
          <a:extLst>
            <a:ext uri="{FF2B5EF4-FFF2-40B4-BE49-F238E27FC236}">
              <a16:creationId xmlns:a16="http://schemas.microsoft.com/office/drawing/2014/main" id="{B503C166-854B-482E-BA71-F31A9928053B}"/>
            </a:ext>
            <a:ext uri="{147F2762-F138-4A5C-976F-8EAC2B608ADB}">
              <a16:predDERef xmlns:a16="http://schemas.microsoft.com/office/drawing/2014/main" pred="{DA34D1E8-A871-4C82-BF34-2D23EC9A7B8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3" name="Imagen 6" descr="http://40.75.99.166/orfeo3/iconos/flechaasc.gif">
          <a:extLst>
            <a:ext uri="{FF2B5EF4-FFF2-40B4-BE49-F238E27FC236}">
              <a16:creationId xmlns:a16="http://schemas.microsoft.com/office/drawing/2014/main" id="{BEF5BAEB-8D95-4C07-BDC4-510A04A0C9B6}"/>
            </a:ext>
            <a:ext uri="{147F2762-F138-4A5C-976F-8EAC2B608ADB}">
              <a16:predDERef xmlns:a16="http://schemas.microsoft.com/office/drawing/2014/main" pred="{B503C166-854B-482E-BA71-F31A9928053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4" name="Imagen 5" descr="http://40.75.99.166/orfeo3/iconos/flechaasc.gif">
          <a:extLst>
            <a:ext uri="{FF2B5EF4-FFF2-40B4-BE49-F238E27FC236}">
              <a16:creationId xmlns:a16="http://schemas.microsoft.com/office/drawing/2014/main" id="{D614DC7D-34F0-4E6F-89EE-E214E7C4A2A4}"/>
            </a:ext>
            <a:ext uri="{147F2762-F138-4A5C-976F-8EAC2B608ADB}">
              <a16:predDERef xmlns:a16="http://schemas.microsoft.com/office/drawing/2014/main" pred="{BEF5BAEB-8D95-4C07-BDC4-510A04A0C9B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5" name="Imagen 6" descr="http://40.75.99.166/orfeo3/iconos/flechaasc.gif">
          <a:extLst>
            <a:ext uri="{FF2B5EF4-FFF2-40B4-BE49-F238E27FC236}">
              <a16:creationId xmlns:a16="http://schemas.microsoft.com/office/drawing/2014/main" id="{A8992CED-0815-4FD1-AB80-157A599DEC2C}"/>
            </a:ext>
            <a:ext uri="{147F2762-F138-4A5C-976F-8EAC2B608ADB}">
              <a16:predDERef xmlns:a16="http://schemas.microsoft.com/office/drawing/2014/main" pred="{D614DC7D-34F0-4E6F-89EE-E214E7C4A2A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6" name="Imagen 5" descr="http://40.75.99.166/orfeo3/iconos/flechaasc.gif">
          <a:extLst>
            <a:ext uri="{FF2B5EF4-FFF2-40B4-BE49-F238E27FC236}">
              <a16:creationId xmlns:a16="http://schemas.microsoft.com/office/drawing/2014/main" id="{501E4316-C995-4E99-ABC6-D1DC1CEAB310}"/>
            </a:ext>
            <a:ext uri="{147F2762-F138-4A5C-976F-8EAC2B608ADB}">
              <a16:predDERef xmlns:a16="http://schemas.microsoft.com/office/drawing/2014/main" pred="{A8992CED-0815-4FD1-AB80-157A599DEC2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7" name="Imagen 6" descr="http://40.75.99.166/orfeo3/iconos/flechaasc.gif">
          <a:extLst>
            <a:ext uri="{FF2B5EF4-FFF2-40B4-BE49-F238E27FC236}">
              <a16:creationId xmlns:a16="http://schemas.microsoft.com/office/drawing/2014/main" id="{5BD59CBB-8B1E-4DE3-9B26-149C75DA7551}"/>
            </a:ext>
            <a:ext uri="{147F2762-F138-4A5C-976F-8EAC2B608ADB}">
              <a16:predDERef xmlns:a16="http://schemas.microsoft.com/office/drawing/2014/main" pred="{501E4316-C995-4E99-ABC6-D1DC1CEAB3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8" name="Imagen 5" descr="http://40.75.99.166/orfeo3/iconos/flechaasc.gif">
          <a:extLst>
            <a:ext uri="{FF2B5EF4-FFF2-40B4-BE49-F238E27FC236}">
              <a16:creationId xmlns:a16="http://schemas.microsoft.com/office/drawing/2014/main" id="{8107BAC0-87DE-4095-B33C-7ABA46F4BCC4}"/>
            </a:ext>
            <a:ext uri="{147F2762-F138-4A5C-976F-8EAC2B608ADB}">
              <a16:predDERef xmlns:a16="http://schemas.microsoft.com/office/drawing/2014/main" pred="{5BD59CBB-8B1E-4DE3-9B26-149C75DA755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9" name="Imagen 6" descr="http://40.75.99.166/orfeo3/iconos/flechaasc.gif">
          <a:extLst>
            <a:ext uri="{FF2B5EF4-FFF2-40B4-BE49-F238E27FC236}">
              <a16:creationId xmlns:a16="http://schemas.microsoft.com/office/drawing/2014/main" id="{D78A6B54-0F12-4483-87F0-D20020CF155B}"/>
            </a:ext>
            <a:ext uri="{147F2762-F138-4A5C-976F-8EAC2B608ADB}">
              <a16:predDERef xmlns:a16="http://schemas.microsoft.com/office/drawing/2014/main" pred="{8107BAC0-87DE-4095-B33C-7ABA46F4BCC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0" name="Imagen 5" descr="http://40.75.99.166/orfeo3/iconos/flechaasc.gif">
          <a:extLst>
            <a:ext uri="{FF2B5EF4-FFF2-40B4-BE49-F238E27FC236}">
              <a16:creationId xmlns:a16="http://schemas.microsoft.com/office/drawing/2014/main" id="{9D6F268A-A3EF-4F4D-9E6B-FE00D91558F8}"/>
            </a:ext>
            <a:ext uri="{147F2762-F138-4A5C-976F-8EAC2B608ADB}">
              <a16:predDERef xmlns:a16="http://schemas.microsoft.com/office/drawing/2014/main" pred="{D78A6B54-0F12-4483-87F0-D20020CF15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1" name="Imagen 6" descr="http://40.75.99.166/orfeo3/iconos/flechaasc.gif">
          <a:extLst>
            <a:ext uri="{FF2B5EF4-FFF2-40B4-BE49-F238E27FC236}">
              <a16:creationId xmlns:a16="http://schemas.microsoft.com/office/drawing/2014/main" id="{265E89FA-5673-467B-A50F-48767C5D51A0}"/>
            </a:ext>
            <a:ext uri="{147F2762-F138-4A5C-976F-8EAC2B608ADB}">
              <a16:predDERef xmlns:a16="http://schemas.microsoft.com/office/drawing/2014/main" pred="{9D6F268A-A3EF-4F4D-9E6B-FE00D91558F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2" name="Imagen 5" descr="http://40.75.99.166/orfeo3/iconos/flechaasc.gif">
          <a:extLst>
            <a:ext uri="{FF2B5EF4-FFF2-40B4-BE49-F238E27FC236}">
              <a16:creationId xmlns:a16="http://schemas.microsoft.com/office/drawing/2014/main" id="{10882B1E-F6E0-498F-813C-6D2093516801}"/>
            </a:ext>
            <a:ext uri="{147F2762-F138-4A5C-976F-8EAC2B608ADB}">
              <a16:predDERef xmlns:a16="http://schemas.microsoft.com/office/drawing/2014/main" pred="{265E89FA-5673-467B-A50F-48767C5D51A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3" name="Imagen 6" descr="http://40.75.99.166/orfeo3/iconos/flechaasc.gif">
          <a:extLst>
            <a:ext uri="{FF2B5EF4-FFF2-40B4-BE49-F238E27FC236}">
              <a16:creationId xmlns:a16="http://schemas.microsoft.com/office/drawing/2014/main" id="{32B37357-D0FB-4032-8113-07BCD7292FD1}"/>
            </a:ext>
            <a:ext uri="{147F2762-F138-4A5C-976F-8EAC2B608ADB}">
              <a16:predDERef xmlns:a16="http://schemas.microsoft.com/office/drawing/2014/main" pred="{10882B1E-F6E0-498F-813C-6D209351680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4" name="Imagen 5" descr="http://40.75.99.166/orfeo3/iconos/flechaasc.gif">
          <a:extLst>
            <a:ext uri="{FF2B5EF4-FFF2-40B4-BE49-F238E27FC236}">
              <a16:creationId xmlns:a16="http://schemas.microsoft.com/office/drawing/2014/main" id="{EA31827D-7676-4ECE-9A0E-3922A3623BD9}"/>
            </a:ext>
            <a:ext uri="{147F2762-F138-4A5C-976F-8EAC2B608ADB}">
              <a16:predDERef xmlns:a16="http://schemas.microsoft.com/office/drawing/2014/main" pred="{32B37357-D0FB-4032-8113-07BCD7292FD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5" name="Imagen 6" descr="http://40.75.99.166/orfeo3/iconos/flechaasc.gif">
          <a:extLst>
            <a:ext uri="{FF2B5EF4-FFF2-40B4-BE49-F238E27FC236}">
              <a16:creationId xmlns:a16="http://schemas.microsoft.com/office/drawing/2014/main" id="{AF98BFC4-B681-4154-8668-BC8CC5FBCE1E}"/>
            </a:ext>
            <a:ext uri="{147F2762-F138-4A5C-976F-8EAC2B608ADB}">
              <a16:predDERef xmlns:a16="http://schemas.microsoft.com/office/drawing/2014/main" pred="{EA31827D-7676-4ECE-9A0E-3922A3623BD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6" name="Imagen 5" descr="http://40.75.99.166/orfeo3/iconos/flechaasc.gif">
          <a:extLst>
            <a:ext uri="{FF2B5EF4-FFF2-40B4-BE49-F238E27FC236}">
              <a16:creationId xmlns:a16="http://schemas.microsoft.com/office/drawing/2014/main" id="{AF2B8CBE-1727-4725-83D7-119C356C60C6}"/>
            </a:ext>
            <a:ext uri="{147F2762-F138-4A5C-976F-8EAC2B608ADB}">
              <a16:predDERef xmlns:a16="http://schemas.microsoft.com/office/drawing/2014/main" pred="{AF98BFC4-B681-4154-8668-BC8CC5FBCE1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7" name="Imagen 6" descr="http://40.75.99.166/orfeo3/iconos/flechaasc.gif">
          <a:extLst>
            <a:ext uri="{FF2B5EF4-FFF2-40B4-BE49-F238E27FC236}">
              <a16:creationId xmlns:a16="http://schemas.microsoft.com/office/drawing/2014/main" id="{680B939C-8F6A-4BE5-8015-CBA5C6649519}"/>
            </a:ext>
            <a:ext uri="{147F2762-F138-4A5C-976F-8EAC2B608ADB}">
              <a16:predDERef xmlns:a16="http://schemas.microsoft.com/office/drawing/2014/main" pred="{AF2B8CBE-1727-4725-83D7-119C356C60C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58" name="Imagen 2" descr="http://40.75.99.166/orfeo3/iconos/flechaasc.gif">
          <a:extLst>
            <a:ext uri="{FF2B5EF4-FFF2-40B4-BE49-F238E27FC236}">
              <a16:creationId xmlns:a16="http://schemas.microsoft.com/office/drawing/2014/main" id="{4771E6D7-F249-4D5C-833B-AAD1192DE294}"/>
            </a:ext>
            <a:ext uri="{147F2762-F138-4A5C-976F-8EAC2B608ADB}">
              <a16:predDERef xmlns:a16="http://schemas.microsoft.com/office/drawing/2014/main" pred="{680B939C-8F6A-4BE5-8015-CBA5C66495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9" name="Imagen 4" descr="http://40.75.99.166/orfeo3/iconos/flechaasc.gif">
          <a:extLst>
            <a:ext uri="{FF2B5EF4-FFF2-40B4-BE49-F238E27FC236}">
              <a16:creationId xmlns:a16="http://schemas.microsoft.com/office/drawing/2014/main" id="{986B3D6C-A664-457C-AB89-6A5C805C2C45}"/>
            </a:ext>
            <a:ext uri="{147F2762-F138-4A5C-976F-8EAC2B608ADB}">
              <a16:predDERef xmlns:a16="http://schemas.microsoft.com/office/drawing/2014/main" pred="{4771E6D7-F249-4D5C-833B-AAD1192DE29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60" name="Imagen 6" descr="http://40.75.99.166/orfeo3/iconos/flechaasc.gif">
          <a:extLst>
            <a:ext uri="{FF2B5EF4-FFF2-40B4-BE49-F238E27FC236}">
              <a16:creationId xmlns:a16="http://schemas.microsoft.com/office/drawing/2014/main" id="{F0EC12EA-FA6D-4449-B92D-F66358C23699}"/>
            </a:ext>
            <a:ext uri="{147F2762-F138-4A5C-976F-8EAC2B608ADB}">
              <a16:predDERef xmlns:a16="http://schemas.microsoft.com/office/drawing/2014/main" pred="{986B3D6C-A664-457C-AB89-6A5C805C2C4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1" name="Imagen 8" descr="http://40.75.99.166/orfeo3/iconos/flechaasc.gif">
          <a:extLst>
            <a:ext uri="{FF2B5EF4-FFF2-40B4-BE49-F238E27FC236}">
              <a16:creationId xmlns:a16="http://schemas.microsoft.com/office/drawing/2014/main" id="{6D67A187-C92E-404E-B789-578BC39A758E}"/>
            </a:ext>
            <a:ext uri="{147F2762-F138-4A5C-976F-8EAC2B608ADB}">
              <a16:predDERef xmlns:a16="http://schemas.microsoft.com/office/drawing/2014/main" pred="{F0EC12EA-FA6D-4449-B92D-F66358C2369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2" name="Imagen 4" descr="http://40.75.99.166/orfeo3/iconos/flechaasc.gif">
          <a:extLst>
            <a:ext uri="{FF2B5EF4-FFF2-40B4-BE49-F238E27FC236}">
              <a16:creationId xmlns:a16="http://schemas.microsoft.com/office/drawing/2014/main" id="{B51B5D7F-7A85-49AC-9F04-BCBA75002449}"/>
            </a:ext>
            <a:ext uri="{147F2762-F138-4A5C-976F-8EAC2B608ADB}">
              <a16:predDERef xmlns:a16="http://schemas.microsoft.com/office/drawing/2014/main" pred="{6D67A187-C92E-404E-B789-578BC39A758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63" name="Imagen 2" descr="http://40.75.99.166/orfeo3/iconos/flechaasc.gif">
          <a:extLst>
            <a:ext uri="{FF2B5EF4-FFF2-40B4-BE49-F238E27FC236}">
              <a16:creationId xmlns:a16="http://schemas.microsoft.com/office/drawing/2014/main" id="{18B2AA58-1B38-4D73-BA99-59DDDC8251AB}"/>
            </a:ext>
            <a:ext uri="{147F2762-F138-4A5C-976F-8EAC2B608ADB}">
              <a16:predDERef xmlns:a16="http://schemas.microsoft.com/office/drawing/2014/main" pred="{B51B5D7F-7A85-49AC-9F04-BCBA750024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64" name="Imagen 12" descr="http://40.75.99.166/orfeo3/iconos/flechaasc.gif">
          <a:extLst>
            <a:ext uri="{FF2B5EF4-FFF2-40B4-BE49-F238E27FC236}">
              <a16:creationId xmlns:a16="http://schemas.microsoft.com/office/drawing/2014/main" id="{3F6F56EA-BF52-4A6F-BFE6-1024E1DBE0AF}"/>
            </a:ext>
            <a:ext uri="{147F2762-F138-4A5C-976F-8EAC2B608ADB}">
              <a16:predDERef xmlns:a16="http://schemas.microsoft.com/office/drawing/2014/main" pred="{18B2AA58-1B38-4D73-BA99-59DDDC8251A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5" name="Imagen 14" descr="http://40.75.99.166/orfeo3/iconos/flechaasc.gif">
          <a:extLst>
            <a:ext uri="{FF2B5EF4-FFF2-40B4-BE49-F238E27FC236}">
              <a16:creationId xmlns:a16="http://schemas.microsoft.com/office/drawing/2014/main" id="{DE92A78E-6394-44D3-BB50-74C5F93BB300}"/>
            </a:ext>
            <a:ext uri="{147F2762-F138-4A5C-976F-8EAC2B608ADB}">
              <a16:predDERef xmlns:a16="http://schemas.microsoft.com/office/drawing/2014/main" pred="{3F6F56EA-BF52-4A6F-BFE6-1024E1DBE0A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6" name="Imagen 15" descr="http://40.75.99.166/orfeo3/iconos/flechaasc.gif">
          <a:extLst>
            <a:ext uri="{FF2B5EF4-FFF2-40B4-BE49-F238E27FC236}">
              <a16:creationId xmlns:a16="http://schemas.microsoft.com/office/drawing/2014/main" id="{7EF5059B-8040-4A5E-ADE7-FC51F1BE3B7A}"/>
            </a:ext>
            <a:ext uri="{147F2762-F138-4A5C-976F-8EAC2B608ADB}">
              <a16:predDERef xmlns:a16="http://schemas.microsoft.com/office/drawing/2014/main" pred="{DE92A78E-6394-44D3-BB50-74C5F93BB3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7" name="Imagen 16" descr="http://40.75.99.166/orfeo3/iconos/flechaasc.gif">
          <a:extLst>
            <a:ext uri="{FF2B5EF4-FFF2-40B4-BE49-F238E27FC236}">
              <a16:creationId xmlns:a16="http://schemas.microsoft.com/office/drawing/2014/main" id="{6D08C2ED-81A7-4E8A-9D54-372C7BED709E}"/>
            </a:ext>
            <a:ext uri="{147F2762-F138-4A5C-976F-8EAC2B608ADB}">
              <a16:predDERef xmlns:a16="http://schemas.microsoft.com/office/drawing/2014/main" pred="{7EF5059B-8040-4A5E-ADE7-FC51F1BE3B7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8" name="Imagen 4" descr="http://40.75.99.166/orfeo3/iconos/flechaasc.gif">
          <a:extLst>
            <a:ext uri="{FF2B5EF4-FFF2-40B4-BE49-F238E27FC236}">
              <a16:creationId xmlns:a16="http://schemas.microsoft.com/office/drawing/2014/main" id="{B8F63963-F56A-4CFF-BE1D-D5AC130BD4A8}"/>
            </a:ext>
            <a:ext uri="{147F2762-F138-4A5C-976F-8EAC2B608ADB}">
              <a16:predDERef xmlns:a16="http://schemas.microsoft.com/office/drawing/2014/main" pred="{6D08C2ED-81A7-4E8A-9D54-372C7BED709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69" name="Imagen 2" descr="http://40.75.99.166/orfeo3/iconos/flechaasc.gif">
          <a:extLst>
            <a:ext uri="{FF2B5EF4-FFF2-40B4-BE49-F238E27FC236}">
              <a16:creationId xmlns:a16="http://schemas.microsoft.com/office/drawing/2014/main" id="{A4532DF9-8D56-4D21-BDAA-78225D1D9685}"/>
            </a:ext>
            <a:ext uri="{147F2762-F138-4A5C-976F-8EAC2B608ADB}">
              <a16:predDERef xmlns:a16="http://schemas.microsoft.com/office/drawing/2014/main" pred="{B8F63963-F56A-4CFF-BE1D-D5AC130BD4A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0" name="Imagen 5" descr="http://40.75.99.166/orfeo3/iconos/flechaasc.gif">
          <a:extLst>
            <a:ext uri="{FF2B5EF4-FFF2-40B4-BE49-F238E27FC236}">
              <a16:creationId xmlns:a16="http://schemas.microsoft.com/office/drawing/2014/main" id="{DC9E5001-67F5-4423-BB5B-DC942AC6218C}"/>
            </a:ext>
            <a:ext uri="{147F2762-F138-4A5C-976F-8EAC2B608ADB}">
              <a16:predDERef xmlns:a16="http://schemas.microsoft.com/office/drawing/2014/main" pred="{A4532DF9-8D56-4D21-BDAA-78225D1D968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1" name="Imagen 6" descr="http://40.75.99.166/orfeo3/iconos/flechaasc.gif">
          <a:extLst>
            <a:ext uri="{FF2B5EF4-FFF2-40B4-BE49-F238E27FC236}">
              <a16:creationId xmlns:a16="http://schemas.microsoft.com/office/drawing/2014/main" id="{C8C51248-4313-4BC6-8437-F99328450052}"/>
            </a:ext>
            <a:ext uri="{147F2762-F138-4A5C-976F-8EAC2B608ADB}">
              <a16:predDERef xmlns:a16="http://schemas.microsoft.com/office/drawing/2014/main" pred="{DC9E5001-67F5-4423-BB5B-DC942AC6218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2" name="Imagen 5" descr="http://40.75.99.166/orfeo3/iconos/flechaasc.gif">
          <a:extLst>
            <a:ext uri="{FF2B5EF4-FFF2-40B4-BE49-F238E27FC236}">
              <a16:creationId xmlns:a16="http://schemas.microsoft.com/office/drawing/2014/main" id="{FBBF6466-1B60-4C66-8F15-AD2EBA40FFB9}"/>
            </a:ext>
            <a:ext uri="{147F2762-F138-4A5C-976F-8EAC2B608ADB}">
              <a16:predDERef xmlns:a16="http://schemas.microsoft.com/office/drawing/2014/main" pred="{C8C51248-4313-4BC6-8437-F9932845005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3" name="Imagen 6" descr="http://40.75.99.166/orfeo3/iconos/flechaasc.gif">
          <a:extLst>
            <a:ext uri="{FF2B5EF4-FFF2-40B4-BE49-F238E27FC236}">
              <a16:creationId xmlns:a16="http://schemas.microsoft.com/office/drawing/2014/main" id="{7B956B3E-113C-4661-8A3E-8AF1B53B1AD0}"/>
            </a:ext>
            <a:ext uri="{147F2762-F138-4A5C-976F-8EAC2B608ADB}">
              <a16:predDERef xmlns:a16="http://schemas.microsoft.com/office/drawing/2014/main" pred="{FBBF6466-1B60-4C66-8F15-AD2EBA40FFB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4" name="Imagen 5" descr="http://40.75.99.166/orfeo3/iconos/flechaasc.gif">
          <a:extLst>
            <a:ext uri="{FF2B5EF4-FFF2-40B4-BE49-F238E27FC236}">
              <a16:creationId xmlns:a16="http://schemas.microsoft.com/office/drawing/2014/main" id="{81093BED-3E27-4092-8D80-562DFC4E2F81}"/>
            </a:ext>
            <a:ext uri="{147F2762-F138-4A5C-976F-8EAC2B608ADB}">
              <a16:predDERef xmlns:a16="http://schemas.microsoft.com/office/drawing/2014/main" pred="{7B956B3E-113C-4661-8A3E-8AF1B53B1AD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5" name="Imagen 6" descr="http://40.75.99.166/orfeo3/iconos/flechaasc.gif">
          <a:extLst>
            <a:ext uri="{FF2B5EF4-FFF2-40B4-BE49-F238E27FC236}">
              <a16:creationId xmlns:a16="http://schemas.microsoft.com/office/drawing/2014/main" id="{A30E1003-87BE-4078-B1AE-57CE2EB22AC7}"/>
            </a:ext>
            <a:ext uri="{147F2762-F138-4A5C-976F-8EAC2B608ADB}">
              <a16:predDERef xmlns:a16="http://schemas.microsoft.com/office/drawing/2014/main" pred="{81093BED-3E27-4092-8D80-562DFC4E2F8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6" name="Imagen 5" descr="http://40.75.99.166/orfeo3/iconos/flechaasc.gif">
          <a:extLst>
            <a:ext uri="{FF2B5EF4-FFF2-40B4-BE49-F238E27FC236}">
              <a16:creationId xmlns:a16="http://schemas.microsoft.com/office/drawing/2014/main" id="{7B30868A-475D-4F2F-B17E-D31F97AA8DD4}"/>
            </a:ext>
            <a:ext uri="{147F2762-F138-4A5C-976F-8EAC2B608ADB}">
              <a16:predDERef xmlns:a16="http://schemas.microsoft.com/office/drawing/2014/main" pred="{A30E1003-87BE-4078-B1AE-57CE2EB22A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7" name="Imagen 6" descr="http://40.75.99.166/orfeo3/iconos/flechaasc.gif">
          <a:extLst>
            <a:ext uri="{FF2B5EF4-FFF2-40B4-BE49-F238E27FC236}">
              <a16:creationId xmlns:a16="http://schemas.microsoft.com/office/drawing/2014/main" id="{9ABA6224-54AA-4E31-AC1F-75A8ACF210D4}"/>
            </a:ext>
            <a:ext uri="{147F2762-F138-4A5C-976F-8EAC2B608ADB}">
              <a16:predDERef xmlns:a16="http://schemas.microsoft.com/office/drawing/2014/main" pred="{7B30868A-475D-4F2F-B17E-D31F97AA8D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8" name="Imagen 5" descr="http://40.75.99.166/orfeo3/iconos/flechaasc.gif">
          <a:extLst>
            <a:ext uri="{FF2B5EF4-FFF2-40B4-BE49-F238E27FC236}">
              <a16:creationId xmlns:a16="http://schemas.microsoft.com/office/drawing/2014/main" id="{E12CC6BB-2E98-4676-879B-1DA4A2D80E18}"/>
            </a:ext>
            <a:ext uri="{147F2762-F138-4A5C-976F-8EAC2B608ADB}">
              <a16:predDERef xmlns:a16="http://schemas.microsoft.com/office/drawing/2014/main" pred="{9ABA6224-54AA-4E31-AC1F-75A8ACF210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9" name="Imagen 6" descr="http://40.75.99.166/orfeo3/iconos/flechaasc.gif">
          <a:extLst>
            <a:ext uri="{FF2B5EF4-FFF2-40B4-BE49-F238E27FC236}">
              <a16:creationId xmlns:a16="http://schemas.microsoft.com/office/drawing/2014/main" id="{06923C64-B184-439D-9214-517E87D0D625}"/>
            </a:ext>
            <a:ext uri="{147F2762-F138-4A5C-976F-8EAC2B608ADB}">
              <a16:predDERef xmlns:a16="http://schemas.microsoft.com/office/drawing/2014/main" pred="{E12CC6BB-2E98-4676-879B-1DA4A2D80E1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0" name="Imagen 5" descr="http://40.75.99.166/orfeo3/iconos/flechaasc.gif">
          <a:extLst>
            <a:ext uri="{FF2B5EF4-FFF2-40B4-BE49-F238E27FC236}">
              <a16:creationId xmlns:a16="http://schemas.microsoft.com/office/drawing/2014/main" id="{B709FA9C-04DC-48CA-9352-7D5C10821227}"/>
            </a:ext>
            <a:ext uri="{147F2762-F138-4A5C-976F-8EAC2B608ADB}">
              <a16:predDERef xmlns:a16="http://schemas.microsoft.com/office/drawing/2014/main" pred="{06923C64-B184-439D-9214-517E87D0D62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1" name="Imagen 6" descr="http://40.75.99.166/orfeo3/iconos/flechaasc.gif">
          <a:extLst>
            <a:ext uri="{FF2B5EF4-FFF2-40B4-BE49-F238E27FC236}">
              <a16:creationId xmlns:a16="http://schemas.microsoft.com/office/drawing/2014/main" id="{8733E3AE-644C-418E-9510-3A4D81154203}"/>
            </a:ext>
            <a:ext uri="{147F2762-F138-4A5C-976F-8EAC2B608ADB}">
              <a16:predDERef xmlns:a16="http://schemas.microsoft.com/office/drawing/2014/main" pred="{B709FA9C-04DC-48CA-9352-7D5C108212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2" name="Imagen 5" descr="http://40.75.99.166/orfeo3/iconos/flechaasc.gif">
          <a:extLst>
            <a:ext uri="{FF2B5EF4-FFF2-40B4-BE49-F238E27FC236}">
              <a16:creationId xmlns:a16="http://schemas.microsoft.com/office/drawing/2014/main" id="{9D8F4EA5-627D-4E6E-A1AF-75B30D1E979A}"/>
            </a:ext>
            <a:ext uri="{147F2762-F138-4A5C-976F-8EAC2B608ADB}">
              <a16:predDERef xmlns:a16="http://schemas.microsoft.com/office/drawing/2014/main" pred="{8733E3AE-644C-418E-9510-3A4D8115420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3" name="Imagen 6" descr="http://40.75.99.166/orfeo3/iconos/flechaasc.gif">
          <a:extLst>
            <a:ext uri="{FF2B5EF4-FFF2-40B4-BE49-F238E27FC236}">
              <a16:creationId xmlns:a16="http://schemas.microsoft.com/office/drawing/2014/main" id="{ABE5417A-A7BA-4F1D-BD6A-66974A7C7405}"/>
            </a:ext>
            <a:ext uri="{147F2762-F138-4A5C-976F-8EAC2B608ADB}">
              <a16:predDERef xmlns:a16="http://schemas.microsoft.com/office/drawing/2014/main" pred="{9D8F4EA5-627D-4E6E-A1AF-75B30D1E97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4" name="Imagen 5" descr="http://40.75.99.166/orfeo3/iconos/flechaasc.gif">
          <a:extLst>
            <a:ext uri="{FF2B5EF4-FFF2-40B4-BE49-F238E27FC236}">
              <a16:creationId xmlns:a16="http://schemas.microsoft.com/office/drawing/2014/main" id="{89C92F1A-2E92-4677-8A53-4741DB52BFAD}"/>
            </a:ext>
            <a:ext uri="{147F2762-F138-4A5C-976F-8EAC2B608ADB}">
              <a16:predDERef xmlns:a16="http://schemas.microsoft.com/office/drawing/2014/main" pred="{ABE5417A-A7BA-4F1D-BD6A-66974A7C740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5" name="Imagen 6" descr="http://40.75.99.166/orfeo3/iconos/flechaasc.gif">
          <a:extLst>
            <a:ext uri="{FF2B5EF4-FFF2-40B4-BE49-F238E27FC236}">
              <a16:creationId xmlns:a16="http://schemas.microsoft.com/office/drawing/2014/main" id="{94F96839-D80C-4C04-A886-755442C3EA23}"/>
            </a:ext>
            <a:ext uri="{147F2762-F138-4A5C-976F-8EAC2B608ADB}">
              <a16:predDERef xmlns:a16="http://schemas.microsoft.com/office/drawing/2014/main" pred="{89C92F1A-2E92-4677-8A53-4741DB52BFA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6" name="Imagen 5" descr="http://40.75.99.166/orfeo3/iconos/flechaasc.gif">
          <a:extLst>
            <a:ext uri="{FF2B5EF4-FFF2-40B4-BE49-F238E27FC236}">
              <a16:creationId xmlns:a16="http://schemas.microsoft.com/office/drawing/2014/main" id="{2F7206A5-2708-44FD-BF2E-1FEDE5D92DE9}"/>
            </a:ext>
            <a:ext uri="{147F2762-F138-4A5C-976F-8EAC2B608ADB}">
              <a16:predDERef xmlns:a16="http://schemas.microsoft.com/office/drawing/2014/main" pred="{94F96839-D80C-4C04-A886-755442C3EA2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7" name="Imagen 6" descr="http://40.75.99.166/orfeo3/iconos/flechaasc.gif">
          <a:extLst>
            <a:ext uri="{FF2B5EF4-FFF2-40B4-BE49-F238E27FC236}">
              <a16:creationId xmlns:a16="http://schemas.microsoft.com/office/drawing/2014/main" id="{37A7CE50-E221-4D34-91AE-5FCE936BAA29}"/>
            </a:ext>
            <a:ext uri="{147F2762-F138-4A5C-976F-8EAC2B608ADB}">
              <a16:predDERef xmlns:a16="http://schemas.microsoft.com/office/drawing/2014/main" pred="{2F7206A5-2708-44FD-BF2E-1FEDE5D92DE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8" name="Imagen 5" descr="http://40.75.99.166/orfeo3/iconos/flechaasc.gif">
          <a:extLst>
            <a:ext uri="{FF2B5EF4-FFF2-40B4-BE49-F238E27FC236}">
              <a16:creationId xmlns:a16="http://schemas.microsoft.com/office/drawing/2014/main" id="{84CDD8C8-BDFA-43D7-8998-E44CFC01ED46}"/>
            </a:ext>
            <a:ext uri="{147F2762-F138-4A5C-976F-8EAC2B608ADB}">
              <a16:predDERef xmlns:a16="http://schemas.microsoft.com/office/drawing/2014/main" pred="{37A7CE50-E221-4D34-91AE-5FCE936BAA2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9" name="Imagen 6" descr="http://40.75.99.166/orfeo3/iconos/flechaasc.gif">
          <a:extLst>
            <a:ext uri="{FF2B5EF4-FFF2-40B4-BE49-F238E27FC236}">
              <a16:creationId xmlns:a16="http://schemas.microsoft.com/office/drawing/2014/main" id="{709EE270-A321-452F-BA1E-1675820368FE}"/>
            </a:ext>
            <a:ext uri="{147F2762-F138-4A5C-976F-8EAC2B608ADB}">
              <a16:predDERef xmlns:a16="http://schemas.microsoft.com/office/drawing/2014/main" pred="{84CDD8C8-BDFA-43D7-8998-E44CFC01ED4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0" name="Imagen 5" descr="http://40.75.99.166/orfeo3/iconos/flechaasc.gif">
          <a:extLst>
            <a:ext uri="{FF2B5EF4-FFF2-40B4-BE49-F238E27FC236}">
              <a16:creationId xmlns:a16="http://schemas.microsoft.com/office/drawing/2014/main" id="{03C91440-0A8D-4344-8C1D-C0B02884F927}"/>
            </a:ext>
            <a:ext uri="{147F2762-F138-4A5C-976F-8EAC2B608ADB}">
              <a16:predDERef xmlns:a16="http://schemas.microsoft.com/office/drawing/2014/main" pred="{709EE270-A321-452F-BA1E-1675820368F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1" name="Imagen 6" descr="http://40.75.99.166/orfeo3/iconos/flechaasc.gif">
          <a:extLst>
            <a:ext uri="{FF2B5EF4-FFF2-40B4-BE49-F238E27FC236}">
              <a16:creationId xmlns:a16="http://schemas.microsoft.com/office/drawing/2014/main" id="{E1D549F4-FD21-4C77-94AB-BAFB28D70820}"/>
            </a:ext>
            <a:ext uri="{147F2762-F138-4A5C-976F-8EAC2B608ADB}">
              <a16:predDERef xmlns:a16="http://schemas.microsoft.com/office/drawing/2014/main" pred="{03C91440-0A8D-4344-8C1D-C0B02884F9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2" name="Imagen 5" descr="http://40.75.99.166/orfeo3/iconos/flechaasc.gif">
          <a:extLst>
            <a:ext uri="{FF2B5EF4-FFF2-40B4-BE49-F238E27FC236}">
              <a16:creationId xmlns:a16="http://schemas.microsoft.com/office/drawing/2014/main" id="{1F8EAF25-4B76-44CA-B58B-9125B4F3C810}"/>
            </a:ext>
            <a:ext uri="{147F2762-F138-4A5C-976F-8EAC2B608ADB}">
              <a16:predDERef xmlns:a16="http://schemas.microsoft.com/office/drawing/2014/main" pred="{E1D549F4-FD21-4C77-94AB-BAFB28D7082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3" name="Imagen 6" descr="http://40.75.99.166/orfeo3/iconos/flechaasc.gif">
          <a:extLst>
            <a:ext uri="{FF2B5EF4-FFF2-40B4-BE49-F238E27FC236}">
              <a16:creationId xmlns:a16="http://schemas.microsoft.com/office/drawing/2014/main" id="{FF75383C-8298-43A5-9491-8007FE45976C}"/>
            </a:ext>
            <a:ext uri="{147F2762-F138-4A5C-976F-8EAC2B608ADB}">
              <a16:predDERef xmlns:a16="http://schemas.microsoft.com/office/drawing/2014/main" pred="{1F8EAF25-4B76-44CA-B58B-9125B4F3C8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4" name="Imagen 5" descr="http://40.75.99.166/orfeo3/iconos/flechaasc.gif">
          <a:extLst>
            <a:ext uri="{FF2B5EF4-FFF2-40B4-BE49-F238E27FC236}">
              <a16:creationId xmlns:a16="http://schemas.microsoft.com/office/drawing/2014/main" id="{4FE8ADD8-7805-4AE7-877B-50A494B2CB93}"/>
            </a:ext>
            <a:ext uri="{147F2762-F138-4A5C-976F-8EAC2B608ADB}">
              <a16:predDERef xmlns:a16="http://schemas.microsoft.com/office/drawing/2014/main" pred="{FF75383C-8298-43A5-9491-8007FE45976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5" name="Imagen 6" descr="http://40.75.99.166/orfeo3/iconos/flechaasc.gif">
          <a:extLst>
            <a:ext uri="{FF2B5EF4-FFF2-40B4-BE49-F238E27FC236}">
              <a16:creationId xmlns:a16="http://schemas.microsoft.com/office/drawing/2014/main" id="{64976366-6602-450C-9A55-E27B6FA41155}"/>
            </a:ext>
            <a:ext uri="{147F2762-F138-4A5C-976F-8EAC2B608ADB}">
              <a16:predDERef xmlns:a16="http://schemas.microsoft.com/office/drawing/2014/main" pred="{4FE8ADD8-7805-4AE7-877B-50A494B2CB9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6" name="Imagen 5" descr="http://40.75.99.166/orfeo3/iconos/flechaasc.gif">
          <a:extLst>
            <a:ext uri="{FF2B5EF4-FFF2-40B4-BE49-F238E27FC236}">
              <a16:creationId xmlns:a16="http://schemas.microsoft.com/office/drawing/2014/main" id="{2707ADF4-85B1-4BEC-86F9-87EB391EEDEE}"/>
            </a:ext>
            <a:ext uri="{147F2762-F138-4A5C-976F-8EAC2B608ADB}">
              <a16:predDERef xmlns:a16="http://schemas.microsoft.com/office/drawing/2014/main" pred="{64976366-6602-450C-9A55-E27B6FA4115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7" name="Imagen 6" descr="http://40.75.99.166/orfeo3/iconos/flechaasc.gif">
          <a:extLst>
            <a:ext uri="{FF2B5EF4-FFF2-40B4-BE49-F238E27FC236}">
              <a16:creationId xmlns:a16="http://schemas.microsoft.com/office/drawing/2014/main" id="{87BBBEBD-5BF7-4117-9839-524592AF1AD2}"/>
            </a:ext>
            <a:ext uri="{147F2762-F138-4A5C-976F-8EAC2B608ADB}">
              <a16:predDERef xmlns:a16="http://schemas.microsoft.com/office/drawing/2014/main" pred="{2707ADF4-85B1-4BEC-86F9-87EB391EED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8" name="Imagen 5" descr="http://40.75.99.166/orfeo3/iconos/flechaasc.gif">
          <a:extLst>
            <a:ext uri="{FF2B5EF4-FFF2-40B4-BE49-F238E27FC236}">
              <a16:creationId xmlns:a16="http://schemas.microsoft.com/office/drawing/2014/main" id="{4BFA2DB8-6470-4DCD-AC45-212A52298AE6}"/>
            </a:ext>
            <a:ext uri="{147F2762-F138-4A5C-976F-8EAC2B608ADB}">
              <a16:predDERef xmlns:a16="http://schemas.microsoft.com/office/drawing/2014/main" pred="{87BBBEBD-5BF7-4117-9839-524592AF1AD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9" name="Imagen 6" descr="http://40.75.99.166/orfeo3/iconos/flechaasc.gif">
          <a:extLst>
            <a:ext uri="{FF2B5EF4-FFF2-40B4-BE49-F238E27FC236}">
              <a16:creationId xmlns:a16="http://schemas.microsoft.com/office/drawing/2014/main" id="{4439FFA6-8FFA-4F2E-9742-4AEFCF0B707B}"/>
            </a:ext>
            <a:ext uri="{147F2762-F138-4A5C-976F-8EAC2B608ADB}">
              <a16:predDERef xmlns:a16="http://schemas.microsoft.com/office/drawing/2014/main" pred="{4BFA2DB8-6470-4DCD-AC45-212A52298A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0" name="Imagen 5" descr="http://40.75.99.166/orfeo3/iconos/flechaasc.gif">
          <a:extLst>
            <a:ext uri="{FF2B5EF4-FFF2-40B4-BE49-F238E27FC236}">
              <a16:creationId xmlns:a16="http://schemas.microsoft.com/office/drawing/2014/main" id="{E5118049-FC01-4F31-BBC8-4494911B6C10}"/>
            </a:ext>
            <a:ext uri="{147F2762-F138-4A5C-976F-8EAC2B608ADB}">
              <a16:predDERef xmlns:a16="http://schemas.microsoft.com/office/drawing/2014/main" pred="{4439FFA6-8FFA-4F2E-9742-4AEFCF0B707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1" name="Imagen 6" descr="http://40.75.99.166/orfeo3/iconos/flechaasc.gif">
          <a:extLst>
            <a:ext uri="{FF2B5EF4-FFF2-40B4-BE49-F238E27FC236}">
              <a16:creationId xmlns:a16="http://schemas.microsoft.com/office/drawing/2014/main" id="{815001C8-A98C-4357-8FB4-4F7BD9AD47C7}"/>
            </a:ext>
            <a:ext uri="{147F2762-F138-4A5C-976F-8EAC2B608ADB}">
              <a16:predDERef xmlns:a16="http://schemas.microsoft.com/office/drawing/2014/main" pred="{E5118049-FC01-4F31-BBC8-4494911B6C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2" name="Imagen 5" descr="http://40.75.99.166/orfeo3/iconos/flechaasc.gif">
          <a:extLst>
            <a:ext uri="{FF2B5EF4-FFF2-40B4-BE49-F238E27FC236}">
              <a16:creationId xmlns:a16="http://schemas.microsoft.com/office/drawing/2014/main" id="{7A5C2B40-5508-4A0B-945D-3B40538C5F70}"/>
            </a:ext>
            <a:ext uri="{147F2762-F138-4A5C-976F-8EAC2B608ADB}">
              <a16:predDERef xmlns:a16="http://schemas.microsoft.com/office/drawing/2014/main" pred="{815001C8-A98C-4357-8FB4-4F7BD9AD47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3" name="Imagen 6" descr="http://40.75.99.166/orfeo3/iconos/flechaasc.gif">
          <a:extLst>
            <a:ext uri="{FF2B5EF4-FFF2-40B4-BE49-F238E27FC236}">
              <a16:creationId xmlns:a16="http://schemas.microsoft.com/office/drawing/2014/main" id="{383A6B0F-8352-431F-BE34-E164B930B522}"/>
            </a:ext>
            <a:ext uri="{147F2762-F138-4A5C-976F-8EAC2B608ADB}">
              <a16:predDERef xmlns:a16="http://schemas.microsoft.com/office/drawing/2014/main" pred="{7A5C2B40-5508-4A0B-945D-3B40538C5F7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4" name="Imagen 5" descr="http://40.75.99.166/orfeo3/iconos/flechaasc.gif">
          <a:extLst>
            <a:ext uri="{FF2B5EF4-FFF2-40B4-BE49-F238E27FC236}">
              <a16:creationId xmlns:a16="http://schemas.microsoft.com/office/drawing/2014/main" id="{D2083FFA-49C3-4711-BCF0-B90FE50CE1E8}"/>
            </a:ext>
            <a:ext uri="{147F2762-F138-4A5C-976F-8EAC2B608ADB}">
              <a16:predDERef xmlns:a16="http://schemas.microsoft.com/office/drawing/2014/main" pred="{383A6B0F-8352-431F-BE34-E164B930B52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5" name="Imagen 6" descr="http://40.75.99.166/orfeo3/iconos/flechaasc.gif">
          <a:extLst>
            <a:ext uri="{FF2B5EF4-FFF2-40B4-BE49-F238E27FC236}">
              <a16:creationId xmlns:a16="http://schemas.microsoft.com/office/drawing/2014/main" id="{4456686B-C18D-4199-B8CC-3B74B9E037FF}"/>
            </a:ext>
            <a:ext uri="{147F2762-F138-4A5C-976F-8EAC2B608ADB}">
              <a16:predDERef xmlns:a16="http://schemas.microsoft.com/office/drawing/2014/main" pred="{D2083FFA-49C3-4711-BCF0-B90FE50CE1E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6" name="Imagen 5" descr="http://40.75.99.166/orfeo3/iconos/flechaasc.gif">
          <a:extLst>
            <a:ext uri="{FF2B5EF4-FFF2-40B4-BE49-F238E27FC236}">
              <a16:creationId xmlns:a16="http://schemas.microsoft.com/office/drawing/2014/main" id="{0C89FBD8-13CE-4E83-8351-73067D18D0CB}"/>
            </a:ext>
            <a:ext uri="{147F2762-F138-4A5C-976F-8EAC2B608ADB}">
              <a16:predDERef xmlns:a16="http://schemas.microsoft.com/office/drawing/2014/main" pred="{4456686B-C18D-4199-B8CC-3B74B9E037F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7" name="Imagen 6" descr="http://40.75.99.166/orfeo3/iconos/flechaasc.gif">
          <a:extLst>
            <a:ext uri="{FF2B5EF4-FFF2-40B4-BE49-F238E27FC236}">
              <a16:creationId xmlns:a16="http://schemas.microsoft.com/office/drawing/2014/main" id="{94730656-BE00-471C-9795-6960D42BDBA7}"/>
            </a:ext>
            <a:ext uri="{147F2762-F138-4A5C-976F-8EAC2B608ADB}">
              <a16:predDERef xmlns:a16="http://schemas.microsoft.com/office/drawing/2014/main" pred="{0C89FBD8-13CE-4E83-8351-73067D18D0C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08" name="Imagen 207" descr="http://40.75.99.166/orfeo3/iconos/flechaasc.gif">
          <a:extLst>
            <a:ext uri="{FF2B5EF4-FFF2-40B4-BE49-F238E27FC236}">
              <a16:creationId xmlns:a16="http://schemas.microsoft.com/office/drawing/2014/main" id="{47EFBEDF-6389-4209-8A9A-6778F9AC586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09" name="Imagen 208" descr="http://40.75.99.166/orfeo3/iconos/flechaasc.gif">
          <a:extLst>
            <a:ext uri="{FF2B5EF4-FFF2-40B4-BE49-F238E27FC236}">
              <a16:creationId xmlns:a16="http://schemas.microsoft.com/office/drawing/2014/main" id="{38D93252-B1BE-4F9C-8836-25AA2984E0B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0" name="Imagen 209" descr="http://40.75.99.166/orfeo3/iconos/flechaasc.gif">
          <a:extLst>
            <a:ext uri="{FF2B5EF4-FFF2-40B4-BE49-F238E27FC236}">
              <a16:creationId xmlns:a16="http://schemas.microsoft.com/office/drawing/2014/main" id="{D477E337-3587-46B8-AF87-1256E819F1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1" name="Imagen 210" descr="http://40.75.99.166/orfeo3/iconos/flechaasc.gif">
          <a:extLst>
            <a:ext uri="{FF2B5EF4-FFF2-40B4-BE49-F238E27FC236}">
              <a16:creationId xmlns:a16="http://schemas.microsoft.com/office/drawing/2014/main" id="{4DBBBF5A-2678-4D9E-96D8-44344ACFC1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12" name="Imagen 211" descr="http://40.75.99.166/orfeo3/iconos/flechaasc.gif">
          <a:extLst>
            <a:ext uri="{FF2B5EF4-FFF2-40B4-BE49-F238E27FC236}">
              <a16:creationId xmlns:a16="http://schemas.microsoft.com/office/drawing/2014/main" id="{47EFBEDF-6389-4209-8A9A-6778F9AC586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13" name="Imagen 212" descr="http://40.75.99.166/orfeo3/iconos/flechaasc.gif">
          <a:extLst>
            <a:ext uri="{FF2B5EF4-FFF2-40B4-BE49-F238E27FC236}">
              <a16:creationId xmlns:a16="http://schemas.microsoft.com/office/drawing/2014/main" id="{38D93252-B1BE-4F9C-8836-25AA2984E0B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4" name="Imagen 213" descr="http://40.75.99.166/orfeo3/iconos/flechaasc.gif">
          <a:extLst>
            <a:ext uri="{FF2B5EF4-FFF2-40B4-BE49-F238E27FC236}">
              <a16:creationId xmlns:a16="http://schemas.microsoft.com/office/drawing/2014/main" id="{D477E337-3587-46B8-AF87-1256E819F1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5" name="Imagen 214" descr="http://40.75.99.166/orfeo3/iconos/flechaasc.gif">
          <a:extLst>
            <a:ext uri="{FF2B5EF4-FFF2-40B4-BE49-F238E27FC236}">
              <a16:creationId xmlns:a16="http://schemas.microsoft.com/office/drawing/2014/main" id="{4DBBBF5A-2678-4D9E-96D8-44344ACFC1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16" name="Imagen 215" descr="http://40.75.99.166/orfeo3/iconos/flechaasc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17" name="Imagen 216" descr="http://40.75.99.166/orfeo3/iconos/flechaasc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8" name="Imagen 217" descr="http://40.75.99.166/orfeo3/iconos/flechaasc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9" name="Imagen 218" descr="http://40.75.99.166/orfeo3/iconos/flechaasc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20" name="Imagen 219" descr="http://40.75.99.166/orfeo3/iconos/flechaasc.gif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21" name="Imagen 220" descr="http://40.75.99.166/orfeo3/iconos/flechaasc.gif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2" name="Imagen 221" descr="http://40.75.99.166/orfeo3/iconos/flechaasc.gif">
          <a:extLst>
            <a:ext uri="{FF2B5EF4-FFF2-40B4-BE49-F238E27FC236}">
              <a16:creationId xmlns:a16="http://schemas.microsoft.com/office/drawing/2014/main" id="{00000000-0008-0000-0000-000008000000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3" name="Imagen 222" descr="http://40.75.99.166/orfeo3/iconos/flechaasc.gif">
          <a:extLst>
            <a:ext uri="{FF2B5EF4-FFF2-40B4-BE49-F238E27FC236}">
              <a16:creationId xmlns:a16="http://schemas.microsoft.com/office/drawing/2014/main" id="{00000000-0008-0000-0000-000009000000}"/>
            </a:ext>
            <a:ext uri="{147F2762-F138-4A5C-976F-8EAC2B608ADB}">
              <a16:predDERef xmlns:a16="http://schemas.microsoft.com/office/drawing/2014/main" pred="{00000000-0008-0000-0000-00000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4" name="Imagen 4" descr="http://40.75.99.166/orfeo3/iconos/flechaasc.gif">
          <a:extLst>
            <a:ext uri="{FF2B5EF4-FFF2-40B4-BE49-F238E27FC236}">
              <a16:creationId xmlns:a16="http://schemas.microsoft.com/office/drawing/2014/main" id="{00000000-0008-0000-0000-00000A000000}"/>
            </a:ext>
            <a:ext uri="{147F2762-F138-4A5C-976F-8EAC2B608ADB}">
              <a16:predDERef xmlns:a16="http://schemas.microsoft.com/office/drawing/2014/main" pred="{00000000-0008-0000-0000-00000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25" name="Imagen 2" descr="http://40.75.99.166/orfeo3/iconos/flechaasc.gif">
          <a:extLst>
            <a:ext uri="{FF2B5EF4-FFF2-40B4-BE49-F238E27FC236}">
              <a16:creationId xmlns:a16="http://schemas.microsoft.com/office/drawing/2014/main" id="{00000000-0008-0000-0000-00000B000000}"/>
            </a:ext>
            <a:ext uri="{147F2762-F138-4A5C-976F-8EAC2B608ADB}">
              <a16:predDERef xmlns:a16="http://schemas.microsoft.com/office/drawing/2014/main" pred="{00000000-0008-0000-0000-00000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26" name="Imagen 225" descr="http://40.75.99.166/orfeo3/iconos/flechaasc.gif">
          <a:extLst>
            <a:ext uri="{FF2B5EF4-FFF2-40B4-BE49-F238E27FC236}">
              <a16:creationId xmlns:a16="http://schemas.microsoft.com/office/drawing/2014/main" id="{00000000-0008-0000-0000-00000C000000}"/>
            </a:ext>
            <a:ext uri="{147F2762-F138-4A5C-976F-8EAC2B608ADB}">
              <a16:predDERef xmlns:a16="http://schemas.microsoft.com/office/drawing/2014/main" pred="{00000000-0008-0000-0000-00000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27" name="Imagen 226" descr="http://40.75.99.166/orfeo3/iconos/flechaasc.gif">
          <a:extLst>
            <a:ext uri="{FF2B5EF4-FFF2-40B4-BE49-F238E27FC236}">
              <a16:creationId xmlns:a16="http://schemas.microsoft.com/office/drawing/2014/main" id="{00000000-0008-0000-0000-00000D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8" name="Imagen 227" descr="http://40.75.99.166/orfeo3/iconos/flechaasc.gif">
          <a:extLst>
            <a:ext uri="{FF2B5EF4-FFF2-40B4-BE49-F238E27FC236}">
              <a16:creationId xmlns:a16="http://schemas.microsoft.com/office/drawing/2014/main" id="{00000000-0008-0000-0000-00000E000000}"/>
            </a:ext>
            <a:ext uri="{147F2762-F138-4A5C-976F-8EAC2B608ADB}">
              <a16:predDERef xmlns:a16="http://schemas.microsoft.com/office/drawing/2014/main" pred="{00000000-0008-0000-0000-00000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9" name="Imagen 228" descr="http://40.75.99.166/orfeo3/iconos/flechaasc.gif">
          <a:extLst>
            <a:ext uri="{FF2B5EF4-FFF2-40B4-BE49-F238E27FC236}">
              <a16:creationId xmlns:a16="http://schemas.microsoft.com/office/drawing/2014/main" id="{00000000-0008-0000-0000-00000F000000}"/>
            </a:ext>
            <a:ext uri="{147F2762-F138-4A5C-976F-8EAC2B608ADB}">
              <a16:predDERef xmlns:a16="http://schemas.microsoft.com/office/drawing/2014/main" pred="{00000000-0008-0000-0000-00000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0" name="Imagen 229" descr="http://40.75.99.166/orfeo3/iconos/flechaasc.gif">
          <a:extLst>
            <a:ext uri="{FF2B5EF4-FFF2-40B4-BE49-F238E27FC236}">
              <a16:creationId xmlns:a16="http://schemas.microsoft.com/office/drawing/2014/main" id="{00000000-0008-0000-0000-000010000000}"/>
            </a:ext>
            <a:ext uri="{147F2762-F138-4A5C-976F-8EAC2B608ADB}">
              <a16:predDERef xmlns:a16="http://schemas.microsoft.com/office/drawing/2014/main" pred="{00000000-0008-0000-0000-00000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1" name="Imagen 230" descr="http://40.75.99.166/orfeo3/iconos/flechaasc.gif">
          <a:extLst>
            <a:ext uri="{FF2B5EF4-FFF2-40B4-BE49-F238E27FC236}">
              <a16:creationId xmlns:a16="http://schemas.microsoft.com/office/drawing/2014/main" id="{00000000-0008-0000-0000-000011000000}"/>
            </a:ext>
            <a:ext uri="{147F2762-F138-4A5C-976F-8EAC2B608ADB}">
              <a16:predDERef xmlns:a16="http://schemas.microsoft.com/office/drawing/2014/main" pred="{00000000-0008-0000-0000-00001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2" name="Imagen 4" descr="http://40.75.99.166/orfeo3/iconos/flechaasc.gif">
          <a:extLst>
            <a:ext uri="{FF2B5EF4-FFF2-40B4-BE49-F238E27FC236}">
              <a16:creationId xmlns:a16="http://schemas.microsoft.com/office/drawing/2014/main" id="{00000000-0008-0000-0000-000012000000}"/>
            </a:ext>
            <a:ext uri="{147F2762-F138-4A5C-976F-8EAC2B608ADB}">
              <a16:predDERef xmlns:a16="http://schemas.microsoft.com/office/drawing/2014/main" pred="{00000000-0008-0000-0000-00001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33" name="Imagen 2" descr="http://40.75.99.166/orfeo3/iconos/flechaasc.gif">
          <a:extLst>
            <a:ext uri="{FF2B5EF4-FFF2-40B4-BE49-F238E27FC236}">
              <a16:creationId xmlns:a16="http://schemas.microsoft.com/office/drawing/2014/main" id="{00000000-0008-0000-0000-000013000000}"/>
            </a:ext>
            <a:ext uri="{147F2762-F138-4A5C-976F-8EAC2B608ADB}">
              <a16:predDERef xmlns:a16="http://schemas.microsoft.com/office/drawing/2014/main" pred="{00000000-0008-0000-0000-00001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4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4000000}"/>
            </a:ext>
            <a:ext uri="{147F2762-F138-4A5C-976F-8EAC2B608ADB}">
              <a16:predDERef xmlns:a16="http://schemas.microsoft.com/office/drawing/2014/main" pred="{00000000-0008-0000-0000-00001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5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5000000}"/>
            </a:ext>
            <a:ext uri="{147F2762-F138-4A5C-976F-8EAC2B608ADB}">
              <a16:predDERef xmlns:a16="http://schemas.microsoft.com/office/drawing/2014/main" pred="{00000000-0008-0000-0000-00001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6000000}"/>
            </a:ext>
            <a:ext uri="{147F2762-F138-4A5C-976F-8EAC2B608ADB}">
              <a16:predDERef xmlns:a16="http://schemas.microsoft.com/office/drawing/2014/main" pred="{00000000-0008-0000-0000-00001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7000000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8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8000000}"/>
            </a:ext>
            <a:ext uri="{147F2762-F138-4A5C-976F-8EAC2B608ADB}">
              <a16:predDERef xmlns:a16="http://schemas.microsoft.com/office/drawing/2014/main" pred="{00000000-0008-0000-0000-00001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9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9000000}"/>
            </a:ext>
            <a:ext uri="{147F2762-F138-4A5C-976F-8EAC2B608ADB}">
              <a16:predDERef xmlns:a16="http://schemas.microsoft.com/office/drawing/2014/main" pred="{00000000-0008-0000-0000-00001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0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A000000}"/>
            </a:ext>
            <a:ext uri="{147F2762-F138-4A5C-976F-8EAC2B608ADB}">
              <a16:predDERef xmlns:a16="http://schemas.microsoft.com/office/drawing/2014/main" pred="{00000000-0008-0000-0000-00001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1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B000000}"/>
            </a:ext>
            <a:ext uri="{147F2762-F138-4A5C-976F-8EAC2B608ADB}">
              <a16:predDERef xmlns:a16="http://schemas.microsoft.com/office/drawing/2014/main" pred="{00000000-0008-0000-0000-00001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2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C000000}"/>
            </a:ext>
            <a:ext uri="{147F2762-F138-4A5C-976F-8EAC2B608ADB}">
              <a16:predDERef xmlns:a16="http://schemas.microsoft.com/office/drawing/2014/main" pred="{00000000-0008-0000-0000-00001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3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D000000}"/>
            </a:ext>
            <a:ext uri="{147F2762-F138-4A5C-976F-8EAC2B608ADB}">
              <a16:predDERef xmlns:a16="http://schemas.microsoft.com/office/drawing/2014/main" pred="{00000000-0008-0000-0000-00001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4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E000000}"/>
            </a:ext>
            <a:ext uri="{147F2762-F138-4A5C-976F-8EAC2B608ADB}">
              <a16:predDERef xmlns:a16="http://schemas.microsoft.com/office/drawing/2014/main" pred="{00000000-0008-0000-0000-00001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5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F000000}"/>
            </a:ext>
            <a:ext uri="{147F2762-F138-4A5C-976F-8EAC2B608ADB}">
              <a16:predDERef xmlns:a16="http://schemas.microsoft.com/office/drawing/2014/main" pred="{00000000-0008-0000-0000-00001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0000000}"/>
            </a:ext>
            <a:ext uri="{147F2762-F138-4A5C-976F-8EAC2B608ADB}">
              <a16:predDERef xmlns:a16="http://schemas.microsoft.com/office/drawing/2014/main" pred="{00000000-0008-0000-0000-00001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1000000}"/>
            </a:ext>
            <a:ext uri="{147F2762-F138-4A5C-976F-8EAC2B608ADB}">
              <a16:predDERef xmlns:a16="http://schemas.microsoft.com/office/drawing/2014/main" pred="{00000000-0008-0000-0000-00002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8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200000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9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3000000}"/>
            </a:ext>
            <a:ext uri="{147F2762-F138-4A5C-976F-8EAC2B608ADB}">
              <a16:predDERef xmlns:a16="http://schemas.microsoft.com/office/drawing/2014/main" pred="{00000000-0008-0000-0000-00002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0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4000000}"/>
            </a:ext>
            <a:ext uri="{147F2762-F138-4A5C-976F-8EAC2B608ADB}">
              <a16:predDERef xmlns:a16="http://schemas.microsoft.com/office/drawing/2014/main" pred="{00000000-0008-0000-0000-00002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1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5000000}"/>
            </a:ext>
            <a:ext uri="{147F2762-F138-4A5C-976F-8EAC2B608ADB}">
              <a16:predDERef xmlns:a16="http://schemas.microsoft.com/office/drawing/2014/main" pred="{00000000-0008-0000-0000-00002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2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6000000}"/>
            </a:ext>
            <a:ext uri="{147F2762-F138-4A5C-976F-8EAC2B608ADB}">
              <a16:predDERef xmlns:a16="http://schemas.microsoft.com/office/drawing/2014/main" pred="{00000000-0008-0000-0000-00002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3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7000000}"/>
            </a:ext>
            <a:ext uri="{147F2762-F138-4A5C-976F-8EAC2B608ADB}">
              <a16:predDERef xmlns:a16="http://schemas.microsoft.com/office/drawing/2014/main" pred="{00000000-0008-0000-0000-00002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4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8000000}"/>
            </a:ext>
            <a:ext uri="{147F2762-F138-4A5C-976F-8EAC2B608ADB}">
              <a16:predDERef xmlns:a16="http://schemas.microsoft.com/office/drawing/2014/main" pred="{00000000-0008-0000-0000-00002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5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9000000}"/>
            </a:ext>
            <a:ext uri="{147F2762-F138-4A5C-976F-8EAC2B608ADB}">
              <a16:predDERef xmlns:a16="http://schemas.microsoft.com/office/drawing/2014/main" pred="{00000000-0008-0000-0000-00002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A000000}"/>
            </a:ext>
            <a:ext uri="{147F2762-F138-4A5C-976F-8EAC2B608ADB}">
              <a16:predDERef xmlns:a16="http://schemas.microsoft.com/office/drawing/2014/main" pred="{00000000-0008-0000-0000-00002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B000000}"/>
            </a:ext>
            <a:ext uri="{147F2762-F138-4A5C-976F-8EAC2B608ADB}">
              <a16:predDERef xmlns:a16="http://schemas.microsoft.com/office/drawing/2014/main" pred="{00000000-0008-0000-0000-00002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8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C000000}"/>
            </a:ext>
            <a:ext uri="{147F2762-F138-4A5C-976F-8EAC2B608ADB}">
              <a16:predDERef xmlns:a16="http://schemas.microsoft.com/office/drawing/2014/main" pred="{00000000-0008-0000-0000-00002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9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D000000}"/>
            </a:ext>
            <a:ext uri="{147F2762-F138-4A5C-976F-8EAC2B608ADB}">
              <a16:predDERef xmlns:a16="http://schemas.microsoft.com/office/drawing/2014/main" pred="{00000000-0008-0000-0000-00002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0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E000000}"/>
            </a:ext>
            <a:ext uri="{147F2762-F138-4A5C-976F-8EAC2B608ADB}">
              <a16:predDERef xmlns:a16="http://schemas.microsoft.com/office/drawing/2014/main" pred="{00000000-0008-0000-0000-00002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1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F000000}"/>
            </a:ext>
            <a:ext uri="{147F2762-F138-4A5C-976F-8EAC2B608ADB}">
              <a16:predDERef xmlns:a16="http://schemas.microsoft.com/office/drawing/2014/main" pred="{00000000-0008-0000-0000-00002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2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0000000}"/>
            </a:ext>
            <a:ext uri="{147F2762-F138-4A5C-976F-8EAC2B608ADB}">
              <a16:predDERef xmlns:a16="http://schemas.microsoft.com/office/drawing/2014/main" pred="{00000000-0008-0000-0000-00002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3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1000000}"/>
            </a:ext>
            <a:ext uri="{147F2762-F138-4A5C-976F-8EAC2B608ADB}">
              <a16:predDERef xmlns:a16="http://schemas.microsoft.com/office/drawing/2014/main" pred="{00000000-0008-0000-0000-00003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4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2000000}"/>
            </a:ext>
            <a:ext uri="{147F2762-F138-4A5C-976F-8EAC2B608ADB}">
              <a16:predDERef xmlns:a16="http://schemas.microsoft.com/office/drawing/2014/main" pred="{00000000-0008-0000-0000-00003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5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3000000}"/>
            </a:ext>
            <a:ext uri="{147F2762-F138-4A5C-976F-8EAC2B608ADB}">
              <a16:predDERef xmlns:a16="http://schemas.microsoft.com/office/drawing/2014/main" pred="{00000000-0008-0000-0000-00003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4000000}"/>
            </a:ext>
            <a:ext uri="{147F2762-F138-4A5C-976F-8EAC2B608ADB}">
              <a16:predDERef xmlns:a16="http://schemas.microsoft.com/office/drawing/2014/main" pred="{00000000-0008-0000-0000-00003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5000000}"/>
            </a:ext>
            <a:ext uri="{147F2762-F138-4A5C-976F-8EAC2B608ADB}">
              <a16:predDERef xmlns:a16="http://schemas.microsoft.com/office/drawing/2014/main" pred="{00000000-0008-0000-0000-00003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8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6000000}"/>
            </a:ext>
            <a:ext uri="{147F2762-F138-4A5C-976F-8EAC2B608ADB}">
              <a16:predDERef xmlns:a16="http://schemas.microsoft.com/office/drawing/2014/main" pred="{00000000-0008-0000-0000-00003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9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7000000}"/>
            </a:ext>
            <a:ext uri="{147F2762-F138-4A5C-976F-8EAC2B608ADB}">
              <a16:predDERef xmlns:a16="http://schemas.microsoft.com/office/drawing/2014/main" pred="{00000000-0008-0000-0000-00003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0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8000000}"/>
            </a:ext>
            <a:ext uri="{147F2762-F138-4A5C-976F-8EAC2B608ADB}">
              <a16:predDERef xmlns:a16="http://schemas.microsoft.com/office/drawing/2014/main" pred="{00000000-0008-0000-0000-00003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1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9000000}"/>
            </a:ext>
            <a:ext uri="{147F2762-F138-4A5C-976F-8EAC2B608ADB}">
              <a16:predDERef xmlns:a16="http://schemas.microsoft.com/office/drawing/2014/main" pred="{00000000-0008-0000-0000-00003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72" name="Imagen 2" descr="http://40.75.99.166/orfeo3/iconos/flechaasc.gif">
          <a:extLst>
            <a:ext uri="{FF2B5EF4-FFF2-40B4-BE49-F238E27FC236}">
              <a16:creationId xmlns:a16="http://schemas.microsoft.com/office/drawing/2014/main" id="{CF834387-9DAA-4F94-94DF-E03861896C9A}"/>
            </a:ext>
            <a:ext uri="{147F2762-F138-4A5C-976F-8EAC2B608ADB}">
              <a16:predDERef xmlns:a16="http://schemas.microsoft.com/office/drawing/2014/main" pred="{00000000-0008-0000-0000-00003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3" name="Imagen 4" descr="http://40.75.99.166/orfeo3/iconos/flechaasc.gif">
          <a:extLst>
            <a:ext uri="{FF2B5EF4-FFF2-40B4-BE49-F238E27FC236}">
              <a16:creationId xmlns:a16="http://schemas.microsoft.com/office/drawing/2014/main" id="{5F2D60D2-A3D7-4CC4-9ACF-4A5EE0BFF85D}"/>
            </a:ext>
            <a:ext uri="{147F2762-F138-4A5C-976F-8EAC2B608ADB}">
              <a16:predDERef xmlns:a16="http://schemas.microsoft.com/office/drawing/2014/main" pred="{CF834387-9DAA-4F94-94DF-E03861896C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74" name="Imagen 6" descr="http://40.75.99.166/orfeo3/iconos/flechaasc.gif">
          <a:extLst>
            <a:ext uri="{FF2B5EF4-FFF2-40B4-BE49-F238E27FC236}">
              <a16:creationId xmlns:a16="http://schemas.microsoft.com/office/drawing/2014/main" id="{45192230-A087-4732-B968-C6F519E27003}"/>
            </a:ext>
            <a:ext uri="{147F2762-F138-4A5C-976F-8EAC2B608ADB}">
              <a16:predDERef xmlns:a16="http://schemas.microsoft.com/office/drawing/2014/main" pred="{5F2D60D2-A3D7-4CC4-9ACF-4A5EE0BFF85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5" name="Imagen 8" descr="http://40.75.99.166/orfeo3/iconos/flechaasc.gif">
          <a:extLst>
            <a:ext uri="{FF2B5EF4-FFF2-40B4-BE49-F238E27FC236}">
              <a16:creationId xmlns:a16="http://schemas.microsoft.com/office/drawing/2014/main" id="{AB06DCCB-DC7C-4980-B37C-3C5EBB4EE6C7}"/>
            </a:ext>
            <a:ext uri="{147F2762-F138-4A5C-976F-8EAC2B608ADB}">
              <a16:predDERef xmlns:a16="http://schemas.microsoft.com/office/drawing/2014/main" pred="{45192230-A087-4732-B968-C6F519E2700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6" name="Imagen 4" descr="http://40.75.99.166/orfeo3/iconos/flechaasc.gif">
          <a:extLst>
            <a:ext uri="{FF2B5EF4-FFF2-40B4-BE49-F238E27FC236}">
              <a16:creationId xmlns:a16="http://schemas.microsoft.com/office/drawing/2014/main" id="{3E4BD20E-9386-4226-8563-F90A887ABC33}"/>
            </a:ext>
            <a:ext uri="{147F2762-F138-4A5C-976F-8EAC2B608ADB}">
              <a16:predDERef xmlns:a16="http://schemas.microsoft.com/office/drawing/2014/main" pred="{AB06DCCB-DC7C-4980-B37C-3C5EBB4EE6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77" name="Imagen 2" descr="http://40.75.99.166/orfeo3/iconos/flechaasc.gif">
          <a:extLst>
            <a:ext uri="{FF2B5EF4-FFF2-40B4-BE49-F238E27FC236}">
              <a16:creationId xmlns:a16="http://schemas.microsoft.com/office/drawing/2014/main" id="{5091356C-20FD-462A-BC7A-C4D169F888BB}"/>
            </a:ext>
            <a:ext uri="{147F2762-F138-4A5C-976F-8EAC2B608ADB}">
              <a16:predDERef xmlns:a16="http://schemas.microsoft.com/office/drawing/2014/main" pred="{3E4BD20E-9386-4226-8563-F90A887ABC3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78" name="Imagen 12" descr="http://40.75.99.166/orfeo3/iconos/flechaasc.gif">
          <a:extLst>
            <a:ext uri="{FF2B5EF4-FFF2-40B4-BE49-F238E27FC236}">
              <a16:creationId xmlns:a16="http://schemas.microsoft.com/office/drawing/2014/main" id="{E03A2B40-6B09-4AFA-A118-B4E92CDA9671}"/>
            </a:ext>
            <a:ext uri="{147F2762-F138-4A5C-976F-8EAC2B608ADB}">
              <a16:predDERef xmlns:a16="http://schemas.microsoft.com/office/drawing/2014/main" pred="{5091356C-20FD-462A-BC7A-C4D169F888B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9" name="Imagen 14" descr="http://40.75.99.166/orfeo3/iconos/flechaasc.gif">
          <a:extLst>
            <a:ext uri="{FF2B5EF4-FFF2-40B4-BE49-F238E27FC236}">
              <a16:creationId xmlns:a16="http://schemas.microsoft.com/office/drawing/2014/main" id="{F2E0A195-84D3-47C7-BAC8-2114EEF28C19}"/>
            </a:ext>
            <a:ext uri="{147F2762-F138-4A5C-976F-8EAC2B608ADB}">
              <a16:predDERef xmlns:a16="http://schemas.microsoft.com/office/drawing/2014/main" pred="{E03A2B40-6B09-4AFA-A118-B4E92CDA967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0" name="Imagen 15" descr="http://40.75.99.166/orfeo3/iconos/flechaasc.gif">
          <a:extLst>
            <a:ext uri="{FF2B5EF4-FFF2-40B4-BE49-F238E27FC236}">
              <a16:creationId xmlns:a16="http://schemas.microsoft.com/office/drawing/2014/main" id="{2DEAD226-7A38-42EC-B8AB-6C4C8F0EE913}"/>
            </a:ext>
            <a:ext uri="{147F2762-F138-4A5C-976F-8EAC2B608ADB}">
              <a16:predDERef xmlns:a16="http://schemas.microsoft.com/office/drawing/2014/main" pred="{F2E0A195-84D3-47C7-BAC8-2114EEF28C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1" name="Imagen 16" descr="http://40.75.99.166/orfeo3/iconos/flechaasc.gif">
          <a:extLst>
            <a:ext uri="{FF2B5EF4-FFF2-40B4-BE49-F238E27FC236}">
              <a16:creationId xmlns:a16="http://schemas.microsoft.com/office/drawing/2014/main" id="{060DEFA1-BF2D-47B0-9799-69BBBC7D5D38}"/>
            </a:ext>
            <a:ext uri="{147F2762-F138-4A5C-976F-8EAC2B608ADB}">
              <a16:predDERef xmlns:a16="http://schemas.microsoft.com/office/drawing/2014/main" pred="{2DEAD226-7A38-42EC-B8AB-6C4C8F0EE91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2" name="Imagen 4" descr="http://40.75.99.166/orfeo3/iconos/flechaasc.gif">
          <a:extLst>
            <a:ext uri="{FF2B5EF4-FFF2-40B4-BE49-F238E27FC236}">
              <a16:creationId xmlns:a16="http://schemas.microsoft.com/office/drawing/2014/main" id="{26B4A707-CA45-4B9C-9321-45D9522E964E}"/>
            </a:ext>
            <a:ext uri="{147F2762-F138-4A5C-976F-8EAC2B608ADB}">
              <a16:predDERef xmlns:a16="http://schemas.microsoft.com/office/drawing/2014/main" pred="{060DEFA1-BF2D-47B0-9799-69BBBC7D5D3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83" name="Imagen 2" descr="http://40.75.99.166/orfeo3/iconos/flechaasc.gif">
          <a:extLst>
            <a:ext uri="{FF2B5EF4-FFF2-40B4-BE49-F238E27FC236}">
              <a16:creationId xmlns:a16="http://schemas.microsoft.com/office/drawing/2014/main" id="{7B49EB87-72BF-4FC0-AB93-79040ED159D8}"/>
            </a:ext>
            <a:ext uri="{147F2762-F138-4A5C-976F-8EAC2B608ADB}">
              <a16:predDERef xmlns:a16="http://schemas.microsoft.com/office/drawing/2014/main" pred="{26B4A707-CA45-4B9C-9321-45D9522E964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4" name="Imagen 5" descr="http://40.75.99.166/orfeo3/iconos/flechaasc.gif">
          <a:extLst>
            <a:ext uri="{FF2B5EF4-FFF2-40B4-BE49-F238E27FC236}">
              <a16:creationId xmlns:a16="http://schemas.microsoft.com/office/drawing/2014/main" id="{1A79C371-CAEF-4C0C-B72A-A89B4880FEFB}"/>
            </a:ext>
            <a:ext uri="{147F2762-F138-4A5C-976F-8EAC2B608ADB}">
              <a16:predDERef xmlns:a16="http://schemas.microsoft.com/office/drawing/2014/main" pred="{7B49EB87-72BF-4FC0-AB93-79040ED159D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5" name="Imagen 6" descr="http://40.75.99.166/orfeo3/iconos/flechaasc.gif">
          <a:extLst>
            <a:ext uri="{FF2B5EF4-FFF2-40B4-BE49-F238E27FC236}">
              <a16:creationId xmlns:a16="http://schemas.microsoft.com/office/drawing/2014/main" id="{2065E57C-391E-4C3B-BF30-4D7B108ADE62}"/>
            </a:ext>
            <a:ext uri="{147F2762-F138-4A5C-976F-8EAC2B608ADB}">
              <a16:predDERef xmlns:a16="http://schemas.microsoft.com/office/drawing/2014/main" pred="{1A79C371-CAEF-4C0C-B72A-A89B4880FEF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6" name="Imagen 5" descr="http://40.75.99.166/orfeo3/iconos/flechaasc.gif">
          <a:extLst>
            <a:ext uri="{FF2B5EF4-FFF2-40B4-BE49-F238E27FC236}">
              <a16:creationId xmlns:a16="http://schemas.microsoft.com/office/drawing/2014/main" id="{706442AA-F8D8-4949-A479-23102E6992A4}"/>
            </a:ext>
            <a:ext uri="{147F2762-F138-4A5C-976F-8EAC2B608ADB}">
              <a16:predDERef xmlns:a16="http://schemas.microsoft.com/office/drawing/2014/main" pred="{2065E57C-391E-4C3B-BF30-4D7B108ADE6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7" name="Imagen 6" descr="http://40.75.99.166/orfeo3/iconos/flechaasc.gif">
          <a:extLst>
            <a:ext uri="{FF2B5EF4-FFF2-40B4-BE49-F238E27FC236}">
              <a16:creationId xmlns:a16="http://schemas.microsoft.com/office/drawing/2014/main" id="{EB2B4E78-62D0-4E26-8FE0-81B4C05822B7}"/>
            </a:ext>
            <a:ext uri="{147F2762-F138-4A5C-976F-8EAC2B608ADB}">
              <a16:predDERef xmlns:a16="http://schemas.microsoft.com/office/drawing/2014/main" pred="{706442AA-F8D8-4949-A479-23102E6992A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8" name="Imagen 5" descr="http://40.75.99.166/orfeo3/iconos/flechaasc.gif">
          <a:extLst>
            <a:ext uri="{FF2B5EF4-FFF2-40B4-BE49-F238E27FC236}">
              <a16:creationId xmlns:a16="http://schemas.microsoft.com/office/drawing/2014/main" id="{36920539-8ADC-46E1-98DE-A0B83F98385B}"/>
            </a:ext>
            <a:ext uri="{147F2762-F138-4A5C-976F-8EAC2B608ADB}">
              <a16:predDERef xmlns:a16="http://schemas.microsoft.com/office/drawing/2014/main" pred="{EB2B4E78-62D0-4E26-8FE0-81B4C05822B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9" name="Imagen 6" descr="http://40.75.99.166/orfeo3/iconos/flechaasc.gif">
          <a:extLst>
            <a:ext uri="{FF2B5EF4-FFF2-40B4-BE49-F238E27FC236}">
              <a16:creationId xmlns:a16="http://schemas.microsoft.com/office/drawing/2014/main" id="{71CBAE03-4D00-4AEE-9362-360DBD72AA38}"/>
            </a:ext>
            <a:ext uri="{147F2762-F138-4A5C-976F-8EAC2B608ADB}">
              <a16:predDERef xmlns:a16="http://schemas.microsoft.com/office/drawing/2014/main" pred="{36920539-8ADC-46E1-98DE-A0B83F9838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0" name="Imagen 5" descr="http://40.75.99.166/orfeo3/iconos/flechaasc.gif">
          <a:extLst>
            <a:ext uri="{FF2B5EF4-FFF2-40B4-BE49-F238E27FC236}">
              <a16:creationId xmlns:a16="http://schemas.microsoft.com/office/drawing/2014/main" id="{9D553F1A-81D6-4746-8263-27940EF8B456}"/>
            </a:ext>
            <a:ext uri="{147F2762-F138-4A5C-976F-8EAC2B608ADB}">
              <a16:predDERef xmlns:a16="http://schemas.microsoft.com/office/drawing/2014/main" pred="{71CBAE03-4D00-4AEE-9362-360DBD72AA3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1" name="Imagen 6" descr="http://40.75.99.166/orfeo3/iconos/flechaasc.gif">
          <a:extLst>
            <a:ext uri="{FF2B5EF4-FFF2-40B4-BE49-F238E27FC236}">
              <a16:creationId xmlns:a16="http://schemas.microsoft.com/office/drawing/2014/main" id="{AB85E7E8-05D5-4278-88BB-75C1718C3963}"/>
            </a:ext>
            <a:ext uri="{147F2762-F138-4A5C-976F-8EAC2B608ADB}">
              <a16:predDERef xmlns:a16="http://schemas.microsoft.com/office/drawing/2014/main" pred="{9D553F1A-81D6-4746-8263-27940EF8B45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2" name="Imagen 5" descr="http://40.75.99.166/orfeo3/iconos/flechaasc.gif">
          <a:extLst>
            <a:ext uri="{FF2B5EF4-FFF2-40B4-BE49-F238E27FC236}">
              <a16:creationId xmlns:a16="http://schemas.microsoft.com/office/drawing/2014/main" id="{1CF72690-A74B-445D-A30E-47680A1766C3}"/>
            </a:ext>
            <a:ext uri="{147F2762-F138-4A5C-976F-8EAC2B608ADB}">
              <a16:predDERef xmlns:a16="http://schemas.microsoft.com/office/drawing/2014/main" pred="{AB85E7E8-05D5-4278-88BB-75C1718C396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3" name="Imagen 6" descr="http://40.75.99.166/orfeo3/iconos/flechaasc.gif">
          <a:extLst>
            <a:ext uri="{FF2B5EF4-FFF2-40B4-BE49-F238E27FC236}">
              <a16:creationId xmlns:a16="http://schemas.microsoft.com/office/drawing/2014/main" id="{13C55AB3-7A76-4D54-9FC9-941533054F51}"/>
            </a:ext>
            <a:ext uri="{147F2762-F138-4A5C-976F-8EAC2B608ADB}">
              <a16:predDERef xmlns:a16="http://schemas.microsoft.com/office/drawing/2014/main" pred="{1CF72690-A74B-445D-A30E-47680A1766C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4" name="Imagen 5" descr="http://40.75.99.166/orfeo3/iconos/flechaasc.gif">
          <a:extLst>
            <a:ext uri="{FF2B5EF4-FFF2-40B4-BE49-F238E27FC236}">
              <a16:creationId xmlns:a16="http://schemas.microsoft.com/office/drawing/2014/main" id="{758AEBAC-57AE-4D92-BE7E-AF6CB7EBE99B}"/>
            </a:ext>
            <a:ext uri="{147F2762-F138-4A5C-976F-8EAC2B608ADB}">
              <a16:predDERef xmlns:a16="http://schemas.microsoft.com/office/drawing/2014/main" pred="{13C55AB3-7A76-4D54-9FC9-941533054F5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5" name="Imagen 6" descr="http://40.75.99.166/orfeo3/iconos/flechaasc.gif">
          <a:extLst>
            <a:ext uri="{FF2B5EF4-FFF2-40B4-BE49-F238E27FC236}">
              <a16:creationId xmlns:a16="http://schemas.microsoft.com/office/drawing/2014/main" id="{45C54183-595E-4CE4-812B-F8E58DC4909A}"/>
            </a:ext>
            <a:ext uri="{147F2762-F138-4A5C-976F-8EAC2B608ADB}">
              <a16:predDERef xmlns:a16="http://schemas.microsoft.com/office/drawing/2014/main" pred="{758AEBAC-57AE-4D92-BE7E-AF6CB7EBE99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6" name="Imagen 5" descr="http://40.75.99.166/orfeo3/iconos/flechaasc.gif">
          <a:extLst>
            <a:ext uri="{FF2B5EF4-FFF2-40B4-BE49-F238E27FC236}">
              <a16:creationId xmlns:a16="http://schemas.microsoft.com/office/drawing/2014/main" id="{8184AB41-F2A8-469B-B7A1-9736031601DA}"/>
            </a:ext>
            <a:ext uri="{147F2762-F138-4A5C-976F-8EAC2B608ADB}">
              <a16:predDERef xmlns:a16="http://schemas.microsoft.com/office/drawing/2014/main" pred="{45C54183-595E-4CE4-812B-F8E58DC490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7" name="Imagen 6" descr="http://40.75.99.166/orfeo3/iconos/flechaasc.gif">
          <a:extLst>
            <a:ext uri="{FF2B5EF4-FFF2-40B4-BE49-F238E27FC236}">
              <a16:creationId xmlns:a16="http://schemas.microsoft.com/office/drawing/2014/main" id="{2745A057-B143-45CD-B09C-B2D2F4741E1D}"/>
            </a:ext>
            <a:ext uri="{147F2762-F138-4A5C-976F-8EAC2B608ADB}">
              <a16:predDERef xmlns:a16="http://schemas.microsoft.com/office/drawing/2014/main" pred="{8184AB41-F2A8-469B-B7A1-9736031601D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8" name="Imagen 5" descr="http://40.75.99.166/orfeo3/iconos/flechaasc.gif">
          <a:extLst>
            <a:ext uri="{FF2B5EF4-FFF2-40B4-BE49-F238E27FC236}">
              <a16:creationId xmlns:a16="http://schemas.microsoft.com/office/drawing/2014/main" id="{B9C32A07-DD7F-41E2-9A9A-D9321BC4EB01}"/>
            </a:ext>
            <a:ext uri="{147F2762-F138-4A5C-976F-8EAC2B608ADB}">
              <a16:predDERef xmlns:a16="http://schemas.microsoft.com/office/drawing/2014/main" pred="{2745A057-B143-45CD-B09C-B2D2F4741E1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9" name="Imagen 6" descr="http://40.75.99.166/orfeo3/iconos/flechaasc.gif">
          <a:extLst>
            <a:ext uri="{FF2B5EF4-FFF2-40B4-BE49-F238E27FC236}">
              <a16:creationId xmlns:a16="http://schemas.microsoft.com/office/drawing/2014/main" id="{612DDC7E-BC99-40CA-B52E-DAB4CD43B265}"/>
            </a:ext>
            <a:ext uri="{147F2762-F138-4A5C-976F-8EAC2B608ADB}">
              <a16:predDERef xmlns:a16="http://schemas.microsoft.com/office/drawing/2014/main" pred="{B9C32A07-DD7F-41E2-9A9A-D9321BC4EB0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0" name="Imagen 5" descr="http://40.75.99.166/orfeo3/iconos/flechaasc.gif">
          <a:extLst>
            <a:ext uri="{FF2B5EF4-FFF2-40B4-BE49-F238E27FC236}">
              <a16:creationId xmlns:a16="http://schemas.microsoft.com/office/drawing/2014/main" id="{22F08A7D-0C1A-4D05-9CDE-D26C0BD9945B}"/>
            </a:ext>
            <a:ext uri="{147F2762-F138-4A5C-976F-8EAC2B608ADB}">
              <a16:predDERef xmlns:a16="http://schemas.microsoft.com/office/drawing/2014/main" pred="{612DDC7E-BC99-40CA-B52E-DAB4CD43B26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1" name="Imagen 6" descr="http://40.75.99.166/orfeo3/iconos/flechaasc.gif">
          <a:extLst>
            <a:ext uri="{FF2B5EF4-FFF2-40B4-BE49-F238E27FC236}">
              <a16:creationId xmlns:a16="http://schemas.microsoft.com/office/drawing/2014/main" id="{DC7E1038-68DD-48CC-84AB-F56F4D0E67CA}"/>
            </a:ext>
            <a:ext uri="{147F2762-F138-4A5C-976F-8EAC2B608ADB}">
              <a16:predDERef xmlns:a16="http://schemas.microsoft.com/office/drawing/2014/main" pred="{22F08A7D-0C1A-4D05-9CDE-D26C0BD994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2" name="Imagen 5" descr="http://40.75.99.166/orfeo3/iconos/flechaasc.gif">
          <a:extLst>
            <a:ext uri="{FF2B5EF4-FFF2-40B4-BE49-F238E27FC236}">
              <a16:creationId xmlns:a16="http://schemas.microsoft.com/office/drawing/2014/main" id="{41547D04-D3BF-4963-AAAF-F748153A874B}"/>
            </a:ext>
            <a:ext uri="{147F2762-F138-4A5C-976F-8EAC2B608ADB}">
              <a16:predDERef xmlns:a16="http://schemas.microsoft.com/office/drawing/2014/main" pred="{DC7E1038-68DD-48CC-84AB-F56F4D0E67C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3" name="Imagen 6" descr="http://40.75.99.166/orfeo3/iconos/flechaasc.gif">
          <a:extLst>
            <a:ext uri="{FF2B5EF4-FFF2-40B4-BE49-F238E27FC236}">
              <a16:creationId xmlns:a16="http://schemas.microsoft.com/office/drawing/2014/main" id="{A92A7F09-2D14-47FB-836A-075C48DAFDB1}"/>
            </a:ext>
            <a:ext uri="{147F2762-F138-4A5C-976F-8EAC2B608ADB}">
              <a16:predDERef xmlns:a16="http://schemas.microsoft.com/office/drawing/2014/main" pred="{41547D04-D3BF-4963-AAAF-F748153A874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4" name="Imagen 5" descr="http://40.75.99.166/orfeo3/iconos/flechaasc.gif">
          <a:extLst>
            <a:ext uri="{FF2B5EF4-FFF2-40B4-BE49-F238E27FC236}">
              <a16:creationId xmlns:a16="http://schemas.microsoft.com/office/drawing/2014/main" id="{40FB146F-07FD-47AF-95E2-808DEABF6E36}"/>
            </a:ext>
            <a:ext uri="{147F2762-F138-4A5C-976F-8EAC2B608ADB}">
              <a16:predDERef xmlns:a16="http://schemas.microsoft.com/office/drawing/2014/main" pred="{A92A7F09-2D14-47FB-836A-075C48DAFDB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5" name="Imagen 6" descr="http://40.75.99.166/orfeo3/iconos/flechaasc.gif">
          <a:extLst>
            <a:ext uri="{FF2B5EF4-FFF2-40B4-BE49-F238E27FC236}">
              <a16:creationId xmlns:a16="http://schemas.microsoft.com/office/drawing/2014/main" id="{8D6250FB-B1A5-47D8-BAFC-64E00B3BE449}"/>
            </a:ext>
            <a:ext uri="{147F2762-F138-4A5C-976F-8EAC2B608ADB}">
              <a16:predDERef xmlns:a16="http://schemas.microsoft.com/office/drawing/2014/main" pred="{40FB146F-07FD-47AF-95E2-808DEABF6E3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6" name="Imagen 5" descr="http://40.75.99.166/orfeo3/iconos/flechaasc.gif">
          <a:extLst>
            <a:ext uri="{FF2B5EF4-FFF2-40B4-BE49-F238E27FC236}">
              <a16:creationId xmlns:a16="http://schemas.microsoft.com/office/drawing/2014/main" id="{815EC788-74C6-43D1-8F6B-F0F714CB0754}"/>
            </a:ext>
            <a:ext uri="{147F2762-F138-4A5C-976F-8EAC2B608ADB}">
              <a16:predDERef xmlns:a16="http://schemas.microsoft.com/office/drawing/2014/main" pred="{8D6250FB-B1A5-47D8-BAFC-64E00B3BE4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7" name="Imagen 6" descr="http://40.75.99.166/orfeo3/iconos/flechaasc.gif">
          <a:extLst>
            <a:ext uri="{FF2B5EF4-FFF2-40B4-BE49-F238E27FC236}">
              <a16:creationId xmlns:a16="http://schemas.microsoft.com/office/drawing/2014/main" id="{E2728CB0-6CFE-4F2C-B909-92178DCA3BB2}"/>
            </a:ext>
            <a:ext uri="{147F2762-F138-4A5C-976F-8EAC2B608ADB}">
              <a16:predDERef xmlns:a16="http://schemas.microsoft.com/office/drawing/2014/main" pred="{815EC788-74C6-43D1-8F6B-F0F714CB075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8" name="Imagen 5" descr="http://40.75.99.166/orfeo3/iconos/flechaasc.gif">
          <a:extLst>
            <a:ext uri="{FF2B5EF4-FFF2-40B4-BE49-F238E27FC236}">
              <a16:creationId xmlns:a16="http://schemas.microsoft.com/office/drawing/2014/main" id="{33F34870-B61E-4FE1-B09E-801682D403EE}"/>
            </a:ext>
            <a:ext uri="{147F2762-F138-4A5C-976F-8EAC2B608ADB}">
              <a16:predDERef xmlns:a16="http://schemas.microsoft.com/office/drawing/2014/main" pred="{E2728CB0-6CFE-4F2C-B909-92178DCA3BB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9" name="Imagen 6" descr="http://40.75.99.166/orfeo3/iconos/flechaasc.gif">
          <a:extLst>
            <a:ext uri="{FF2B5EF4-FFF2-40B4-BE49-F238E27FC236}">
              <a16:creationId xmlns:a16="http://schemas.microsoft.com/office/drawing/2014/main" id="{E7CC7607-C277-4510-84A3-9B96E1B42E76}"/>
            </a:ext>
            <a:ext uri="{147F2762-F138-4A5C-976F-8EAC2B608ADB}">
              <a16:predDERef xmlns:a16="http://schemas.microsoft.com/office/drawing/2014/main" pred="{33F34870-B61E-4FE1-B09E-801682D403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0" name="Imagen 5" descr="http://40.75.99.166/orfeo3/iconos/flechaasc.gif">
          <a:extLst>
            <a:ext uri="{FF2B5EF4-FFF2-40B4-BE49-F238E27FC236}">
              <a16:creationId xmlns:a16="http://schemas.microsoft.com/office/drawing/2014/main" id="{3E870C75-9DC3-4EFB-A28E-94D0BF02DD2B}"/>
            </a:ext>
            <a:ext uri="{147F2762-F138-4A5C-976F-8EAC2B608ADB}">
              <a16:predDERef xmlns:a16="http://schemas.microsoft.com/office/drawing/2014/main" pred="{E7CC7607-C277-4510-84A3-9B96E1B42E7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1" name="Imagen 6" descr="http://40.75.99.166/orfeo3/iconos/flechaasc.gif">
          <a:extLst>
            <a:ext uri="{FF2B5EF4-FFF2-40B4-BE49-F238E27FC236}">
              <a16:creationId xmlns:a16="http://schemas.microsoft.com/office/drawing/2014/main" id="{33C0E051-871B-4497-B311-945D83F81BAE}"/>
            </a:ext>
            <a:ext uri="{147F2762-F138-4A5C-976F-8EAC2B608ADB}">
              <a16:predDERef xmlns:a16="http://schemas.microsoft.com/office/drawing/2014/main" pred="{3E870C75-9DC3-4EFB-A28E-94D0BF02DD2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2" name="Imagen 5" descr="http://40.75.99.166/orfeo3/iconos/flechaasc.gif">
          <a:extLst>
            <a:ext uri="{FF2B5EF4-FFF2-40B4-BE49-F238E27FC236}">
              <a16:creationId xmlns:a16="http://schemas.microsoft.com/office/drawing/2014/main" id="{0B841212-C602-4F73-8799-30DB4A5D4C34}"/>
            </a:ext>
            <a:ext uri="{147F2762-F138-4A5C-976F-8EAC2B608ADB}">
              <a16:predDERef xmlns:a16="http://schemas.microsoft.com/office/drawing/2014/main" pred="{33C0E051-871B-4497-B311-945D83F81BA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3" name="Imagen 6" descr="http://40.75.99.166/orfeo3/iconos/flechaasc.gif">
          <a:extLst>
            <a:ext uri="{FF2B5EF4-FFF2-40B4-BE49-F238E27FC236}">
              <a16:creationId xmlns:a16="http://schemas.microsoft.com/office/drawing/2014/main" id="{BB12008D-8695-4266-B958-8B1851315CE3}"/>
            </a:ext>
            <a:ext uri="{147F2762-F138-4A5C-976F-8EAC2B608ADB}">
              <a16:predDERef xmlns:a16="http://schemas.microsoft.com/office/drawing/2014/main" pred="{0B841212-C602-4F73-8799-30DB4A5D4C3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4" name="Imagen 5" descr="http://40.75.99.166/orfeo3/iconos/flechaasc.gif">
          <a:extLst>
            <a:ext uri="{FF2B5EF4-FFF2-40B4-BE49-F238E27FC236}">
              <a16:creationId xmlns:a16="http://schemas.microsoft.com/office/drawing/2014/main" id="{2A9D18E9-82FA-4399-A128-E51EAD9B41C0}"/>
            </a:ext>
            <a:ext uri="{147F2762-F138-4A5C-976F-8EAC2B608ADB}">
              <a16:predDERef xmlns:a16="http://schemas.microsoft.com/office/drawing/2014/main" pred="{BB12008D-8695-4266-B958-8B1851315CE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5" name="Imagen 6" descr="http://40.75.99.166/orfeo3/iconos/flechaasc.gif">
          <a:extLst>
            <a:ext uri="{FF2B5EF4-FFF2-40B4-BE49-F238E27FC236}">
              <a16:creationId xmlns:a16="http://schemas.microsoft.com/office/drawing/2014/main" id="{F9211CEB-873C-4251-9F11-B4C6AC756B09}"/>
            </a:ext>
            <a:ext uri="{147F2762-F138-4A5C-976F-8EAC2B608ADB}">
              <a16:predDERef xmlns:a16="http://schemas.microsoft.com/office/drawing/2014/main" pred="{2A9D18E9-82FA-4399-A128-E51EAD9B41C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6" name="Imagen 5" descr="http://40.75.99.166/orfeo3/iconos/flechaasc.gif">
          <a:extLst>
            <a:ext uri="{FF2B5EF4-FFF2-40B4-BE49-F238E27FC236}">
              <a16:creationId xmlns:a16="http://schemas.microsoft.com/office/drawing/2014/main" id="{552C9519-3B9A-4AC0-8CB0-3CE61C558AB7}"/>
            </a:ext>
            <a:ext uri="{147F2762-F138-4A5C-976F-8EAC2B608ADB}">
              <a16:predDERef xmlns:a16="http://schemas.microsoft.com/office/drawing/2014/main" pred="{F9211CEB-873C-4251-9F11-B4C6AC756B0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7" name="Imagen 6" descr="http://40.75.99.166/orfeo3/iconos/flechaasc.gif">
          <a:extLst>
            <a:ext uri="{FF2B5EF4-FFF2-40B4-BE49-F238E27FC236}">
              <a16:creationId xmlns:a16="http://schemas.microsoft.com/office/drawing/2014/main" id="{D36C3488-01B3-4927-AF35-75C7122DC03C}"/>
            </a:ext>
            <a:ext uri="{147F2762-F138-4A5C-976F-8EAC2B608ADB}">
              <a16:predDERef xmlns:a16="http://schemas.microsoft.com/office/drawing/2014/main" pred="{552C9519-3B9A-4AC0-8CB0-3CE61C558AB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8" name="Imagen 5" descr="http://40.75.99.166/orfeo3/iconos/flechaasc.gif">
          <a:extLst>
            <a:ext uri="{FF2B5EF4-FFF2-40B4-BE49-F238E27FC236}">
              <a16:creationId xmlns:a16="http://schemas.microsoft.com/office/drawing/2014/main" id="{2423FF36-1A38-4B3F-A50F-5892DD8D69CF}"/>
            </a:ext>
            <a:ext uri="{147F2762-F138-4A5C-976F-8EAC2B608ADB}">
              <a16:predDERef xmlns:a16="http://schemas.microsoft.com/office/drawing/2014/main" pred="{D36C3488-01B3-4927-AF35-75C7122DC03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9" name="Imagen 6" descr="http://40.75.99.166/orfeo3/iconos/flechaasc.gif">
          <a:extLst>
            <a:ext uri="{FF2B5EF4-FFF2-40B4-BE49-F238E27FC236}">
              <a16:creationId xmlns:a16="http://schemas.microsoft.com/office/drawing/2014/main" id="{C5D60CFC-8F59-4D31-A670-31BC75C0E3F1}"/>
            </a:ext>
            <a:ext uri="{147F2762-F138-4A5C-976F-8EAC2B608ADB}">
              <a16:predDERef xmlns:a16="http://schemas.microsoft.com/office/drawing/2014/main" pred="{2423FF36-1A38-4B3F-A50F-5892DD8D69C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0" name="Imagen 5" descr="http://40.75.99.166/orfeo3/iconos/flechaasc.gif">
          <a:extLst>
            <a:ext uri="{FF2B5EF4-FFF2-40B4-BE49-F238E27FC236}">
              <a16:creationId xmlns:a16="http://schemas.microsoft.com/office/drawing/2014/main" id="{F02390C8-5EC4-489A-B2F2-606570C9B3AF}"/>
            </a:ext>
            <a:ext uri="{147F2762-F138-4A5C-976F-8EAC2B608ADB}">
              <a16:predDERef xmlns:a16="http://schemas.microsoft.com/office/drawing/2014/main" pred="{C5D60CFC-8F59-4D31-A670-31BC75C0E3F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1" name="Imagen 6" descr="http://40.75.99.166/orfeo3/iconos/flechaasc.gif">
          <a:extLst>
            <a:ext uri="{FF2B5EF4-FFF2-40B4-BE49-F238E27FC236}">
              <a16:creationId xmlns:a16="http://schemas.microsoft.com/office/drawing/2014/main" id="{354DBC43-8E14-4D8A-A1E4-3A0D67B2F477}"/>
            </a:ext>
            <a:ext uri="{147F2762-F138-4A5C-976F-8EAC2B608ADB}">
              <a16:predDERef xmlns:a16="http://schemas.microsoft.com/office/drawing/2014/main" pred="{F02390C8-5EC4-489A-B2F2-606570C9B3A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22" name="Imagen 2" descr="http://40.75.99.166/orfeo3/iconos/flechaasc.gif">
          <a:extLst>
            <a:ext uri="{FF2B5EF4-FFF2-40B4-BE49-F238E27FC236}">
              <a16:creationId xmlns:a16="http://schemas.microsoft.com/office/drawing/2014/main" id="{569D24E2-A004-40D2-B96C-D0FF2FA12DD1}"/>
            </a:ext>
            <a:ext uri="{147F2762-F138-4A5C-976F-8EAC2B608ADB}">
              <a16:predDERef xmlns:a16="http://schemas.microsoft.com/office/drawing/2014/main" pred="{354DBC43-8E14-4D8A-A1E4-3A0D67B2F47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3" name="Imagen 4" descr="http://40.75.99.166/orfeo3/iconos/flechaasc.gif">
          <a:extLst>
            <a:ext uri="{FF2B5EF4-FFF2-40B4-BE49-F238E27FC236}">
              <a16:creationId xmlns:a16="http://schemas.microsoft.com/office/drawing/2014/main" id="{8AA75A0A-68A1-4E4B-808B-B80825FABEDA}"/>
            </a:ext>
            <a:ext uri="{147F2762-F138-4A5C-976F-8EAC2B608ADB}">
              <a16:predDERef xmlns:a16="http://schemas.microsoft.com/office/drawing/2014/main" pred="{569D24E2-A004-40D2-B96C-D0FF2FA12DD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24" name="Imagen 6" descr="http://40.75.99.166/orfeo3/iconos/flechaasc.gif">
          <a:extLst>
            <a:ext uri="{FF2B5EF4-FFF2-40B4-BE49-F238E27FC236}">
              <a16:creationId xmlns:a16="http://schemas.microsoft.com/office/drawing/2014/main" id="{A4521CB7-CF6B-4F4A-8EBE-CB7293CC87E3}"/>
            </a:ext>
            <a:ext uri="{147F2762-F138-4A5C-976F-8EAC2B608ADB}">
              <a16:predDERef xmlns:a16="http://schemas.microsoft.com/office/drawing/2014/main" pred="{8AA75A0A-68A1-4E4B-808B-B80825FABED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5" name="Imagen 8" descr="http://40.75.99.166/orfeo3/iconos/flechaasc.gif">
          <a:extLst>
            <a:ext uri="{FF2B5EF4-FFF2-40B4-BE49-F238E27FC236}">
              <a16:creationId xmlns:a16="http://schemas.microsoft.com/office/drawing/2014/main" id="{8824C57D-4616-4F08-9037-BF3E79AD1326}"/>
            </a:ext>
            <a:ext uri="{147F2762-F138-4A5C-976F-8EAC2B608ADB}">
              <a16:predDERef xmlns:a16="http://schemas.microsoft.com/office/drawing/2014/main" pred="{A4521CB7-CF6B-4F4A-8EBE-CB7293CC87E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6" name="Imagen 4" descr="http://40.75.99.166/orfeo3/iconos/flechaasc.gif">
          <a:extLst>
            <a:ext uri="{FF2B5EF4-FFF2-40B4-BE49-F238E27FC236}">
              <a16:creationId xmlns:a16="http://schemas.microsoft.com/office/drawing/2014/main" id="{397D8637-4D4A-4E5E-8C9F-5807B3146019}"/>
            </a:ext>
            <a:ext uri="{147F2762-F138-4A5C-976F-8EAC2B608ADB}">
              <a16:predDERef xmlns:a16="http://schemas.microsoft.com/office/drawing/2014/main" pred="{8824C57D-4616-4F08-9037-BF3E79AD132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27" name="Imagen 2" descr="http://40.75.99.166/orfeo3/iconos/flechaasc.gif">
          <a:extLst>
            <a:ext uri="{FF2B5EF4-FFF2-40B4-BE49-F238E27FC236}">
              <a16:creationId xmlns:a16="http://schemas.microsoft.com/office/drawing/2014/main" id="{A642822E-864F-4A51-B162-935ADD0365F8}"/>
            </a:ext>
            <a:ext uri="{147F2762-F138-4A5C-976F-8EAC2B608ADB}">
              <a16:predDERef xmlns:a16="http://schemas.microsoft.com/office/drawing/2014/main" pred="{397D8637-4D4A-4E5E-8C9F-5807B31460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28" name="Imagen 12" descr="http://40.75.99.166/orfeo3/iconos/flechaasc.gif">
          <a:extLst>
            <a:ext uri="{FF2B5EF4-FFF2-40B4-BE49-F238E27FC236}">
              <a16:creationId xmlns:a16="http://schemas.microsoft.com/office/drawing/2014/main" id="{73FCAD83-BACB-4571-97E7-7C75A3E62C84}"/>
            </a:ext>
            <a:ext uri="{147F2762-F138-4A5C-976F-8EAC2B608ADB}">
              <a16:predDERef xmlns:a16="http://schemas.microsoft.com/office/drawing/2014/main" pred="{A642822E-864F-4A51-B162-935ADD0365F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9" name="Imagen 14" descr="http://40.75.99.166/orfeo3/iconos/flechaasc.gif">
          <a:extLst>
            <a:ext uri="{FF2B5EF4-FFF2-40B4-BE49-F238E27FC236}">
              <a16:creationId xmlns:a16="http://schemas.microsoft.com/office/drawing/2014/main" id="{A2FEEBDD-6866-4348-AAE4-1E0FB224426E}"/>
            </a:ext>
            <a:ext uri="{147F2762-F138-4A5C-976F-8EAC2B608ADB}">
              <a16:predDERef xmlns:a16="http://schemas.microsoft.com/office/drawing/2014/main" pred="{73FCAD83-BACB-4571-97E7-7C75A3E62C8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0" name="Imagen 15" descr="http://40.75.99.166/orfeo3/iconos/flechaasc.gif">
          <a:extLst>
            <a:ext uri="{FF2B5EF4-FFF2-40B4-BE49-F238E27FC236}">
              <a16:creationId xmlns:a16="http://schemas.microsoft.com/office/drawing/2014/main" id="{F55F8D1C-3089-4E70-AFD2-FD33D502FA02}"/>
            </a:ext>
            <a:ext uri="{147F2762-F138-4A5C-976F-8EAC2B608ADB}">
              <a16:predDERef xmlns:a16="http://schemas.microsoft.com/office/drawing/2014/main" pred="{A2FEEBDD-6866-4348-AAE4-1E0FB224426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1" name="Imagen 16" descr="http://40.75.99.166/orfeo3/iconos/flechaasc.gif">
          <a:extLst>
            <a:ext uri="{FF2B5EF4-FFF2-40B4-BE49-F238E27FC236}">
              <a16:creationId xmlns:a16="http://schemas.microsoft.com/office/drawing/2014/main" id="{53EC56A3-6409-4BE0-8A73-C97022AB429B}"/>
            </a:ext>
            <a:ext uri="{147F2762-F138-4A5C-976F-8EAC2B608ADB}">
              <a16:predDERef xmlns:a16="http://schemas.microsoft.com/office/drawing/2014/main" pred="{F55F8D1C-3089-4E70-AFD2-FD33D502FA0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2" name="Imagen 4" descr="http://40.75.99.166/orfeo3/iconos/flechaasc.gif">
          <a:extLst>
            <a:ext uri="{FF2B5EF4-FFF2-40B4-BE49-F238E27FC236}">
              <a16:creationId xmlns:a16="http://schemas.microsoft.com/office/drawing/2014/main" id="{91E6E359-1816-473D-94E3-FAABFA91ED49}"/>
            </a:ext>
            <a:ext uri="{147F2762-F138-4A5C-976F-8EAC2B608ADB}">
              <a16:predDERef xmlns:a16="http://schemas.microsoft.com/office/drawing/2014/main" pred="{53EC56A3-6409-4BE0-8A73-C97022AB429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33" name="Imagen 2" descr="http://40.75.99.166/orfeo3/iconos/flechaasc.gif">
          <a:extLst>
            <a:ext uri="{FF2B5EF4-FFF2-40B4-BE49-F238E27FC236}">
              <a16:creationId xmlns:a16="http://schemas.microsoft.com/office/drawing/2014/main" id="{CA7B4D81-E62B-4553-AD4D-E92AD6D9310A}"/>
            </a:ext>
            <a:ext uri="{147F2762-F138-4A5C-976F-8EAC2B608ADB}">
              <a16:predDERef xmlns:a16="http://schemas.microsoft.com/office/drawing/2014/main" pred="{91E6E359-1816-473D-94E3-FAABFA91ED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4" name="Imagen 5" descr="http://40.75.99.166/orfeo3/iconos/flechaasc.gif">
          <a:extLst>
            <a:ext uri="{FF2B5EF4-FFF2-40B4-BE49-F238E27FC236}">
              <a16:creationId xmlns:a16="http://schemas.microsoft.com/office/drawing/2014/main" id="{A7513869-37F6-4476-9758-1CB1AB2C1784}"/>
            </a:ext>
            <a:ext uri="{147F2762-F138-4A5C-976F-8EAC2B608ADB}">
              <a16:predDERef xmlns:a16="http://schemas.microsoft.com/office/drawing/2014/main" pred="{CA7B4D81-E62B-4553-AD4D-E92AD6D9310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5" name="Imagen 6" descr="http://40.75.99.166/orfeo3/iconos/flechaasc.gif">
          <a:extLst>
            <a:ext uri="{FF2B5EF4-FFF2-40B4-BE49-F238E27FC236}">
              <a16:creationId xmlns:a16="http://schemas.microsoft.com/office/drawing/2014/main" id="{67FBA6E6-8FF8-4166-BD07-635B67040F69}"/>
            </a:ext>
            <a:ext uri="{147F2762-F138-4A5C-976F-8EAC2B608ADB}">
              <a16:predDERef xmlns:a16="http://schemas.microsoft.com/office/drawing/2014/main" pred="{A7513869-37F6-4476-9758-1CB1AB2C178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6" name="Imagen 5" descr="http://40.75.99.166/orfeo3/iconos/flechaasc.gif">
          <a:extLst>
            <a:ext uri="{FF2B5EF4-FFF2-40B4-BE49-F238E27FC236}">
              <a16:creationId xmlns:a16="http://schemas.microsoft.com/office/drawing/2014/main" id="{377A23B6-B508-4CEE-93A7-6770B1D76A9D}"/>
            </a:ext>
            <a:ext uri="{147F2762-F138-4A5C-976F-8EAC2B608ADB}">
              <a16:predDERef xmlns:a16="http://schemas.microsoft.com/office/drawing/2014/main" pred="{67FBA6E6-8FF8-4166-BD07-635B67040F6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7" name="Imagen 6" descr="http://40.75.99.166/orfeo3/iconos/flechaasc.gif">
          <a:extLst>
            <a:ext uri="{FF2B5EF4-FFF2-40B4-BE49-F238E27FC236}">
              <a16:creationId xmlns:a16="http://schemas.microsoft.com/office/drawing/2014/main" id="{955695E6-A8E4-4876-9C57-F4622D0C5D5A}"/>
            </a:ext>
            <a:ext uri="{147F2762-F138-4A5C-976F-8EAC2B608ADB}">
              <a16:predDERef xmlns:a16="http://schemas.microsoft.com/office/drawing/2014/main" pred="{377A23B6-B508-4CEE-93A7-6770B1D76A9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8" name="Imagen 5" descr="http://40.75.99.166/orfeo3/iconos/flechaasc.gif">
          <a:extLst>
            <a:ext uri="{FF2B5EF4-FFF2-40B4-BE49-F238E27FC236}">
              <a16:creationId xmlns:a16="http://schemas.microsoft.com/office/drawing/2014/main" id="{75CC22BB-768C-4DAF-833E-1C72F3C2BCE0}"/>
            </a:ext>
            <a:ext uri="{147F2762-F138-4A5C-976F-8EAC2B608ADB}">
              <a16:predDERef xmlns:a16="http://schemas.microsoft.com/office/drawing/2014/main" pred="{955695E6-A8E4-4876-9C57-F4622D0C5D5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9" name="Imagen 6" descr="http://40.75.99.166/orfeo3/iconos/flechaasc.gif">
          <a:extLst>
            <a:ext uri="{FF2B5EF4-FFF2-40B4-BE49-F238E27FC236}">
              <a16:creationId xmlns:a16="http://schemas.microsoft.com/office/drawing/2014/main" id="{C66D314A-139B-49BA-B633-C7E60820AA08}"/>
            </a:ext>
            <a:ext uri="{147F2762-F138-4A5C-976F-8EAC2B608ADB}">
              <a16:predDERef xmlns:a16="http://schemas.microsoft.com/office/drawing/2014/main" pred="{75CC22BB-768C-4DAF-833E-1C72F3C2BCE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0" name="Imagen 5" descr="http://40.75.99.166/orfeo3/iconos/flechaasc.gif">
          <a:extLst>
            <a:ext uri="{FF2B5EF4-FFF2-40B4-BE49-F238E27FC236}">
              <a16:creationId xmlns:a16="http://schemas.microsoft.com/office/drawing/2014/main" id="{395AB04E-4684-4C58-94FC-A3A5607891C4}"/>
            </a:ext>
            <a:ext uri="{147F2762-F138-4A5C-976F-8EAC2B608ADB}">
              <a16:predDERef xmlns:a16="http://schemas.microsoft.com/office/drawing/2014/main" pred="{C66D314A-139B-49BA-B633-C7E60820AA0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1" name="Imagen 6" descr="http://40.75.99.166/orfeo3/iconos/flechaasc.gif">
          <a:extLst>
            <a:ext uri="{FF2B5EF4-FFF2-40B4-BE49-F238E27FC236}">
              <a16:creationId xmlns:a16="http://schemas.microsoft.com/office/drawing/2014/main" id="{3E9CFBD7-E8B8-474B-B48B-E14FBC6BCF23}"/>
            </a:ext>
            <a:ext uri="{147F2762-F138-4A5C-976F-8EAC2B608ADB}">
              <a16:predDERef xmlns:a16="http://schemas.microsoft.com/office/drawing/2014/main" pred="{395AB04E-4684-4C58-94FC-A3A5607891C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2" name="Imagen 5" descr="http://40.75.99.166/orfeo3/iconos/flechaasc.gif">
          <a:extLst>
            <a:ext uri="{FF2B5EF4-FFF2-40B4-BE49-F238E27FC236}">
              <a16:creationId xmlns:a16="http://schemas.microsoft.com/office/drawing/2014/main" id="{9D85F209-16CB-474B-9963-B5110960810D}"/>
            </a:ext>
            <a:ext uri="{147F2762-F138-4A5C-976F-8EAC2B608ADB}">
              <a16:predDERef xmlns:a16="http://schemas.microsoft.com/office/drawing/2014/main" pred="{3E9CFBD7-E8B8-474B-B48B-E14FBC6BCF2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3" name="Imagen 6" descr="http://40.75.99.166/orfeo3/iconos/flechaasc.gif">
          <a:extLst>
            <a:ext uri="{FF2B5EF4-FFF2-40B4-BE49-F238E27FC236}">
              <a16:creationId xmlns:a16="http://schemas.microsoft.com/office/drawing/2014/main" id="{38368457-FF2E-4E13-B593-F4FD4C75292F}"/>
            </a:ext>
            <a:ext uri="{147F2762-F138-4A5C-976F-8EAC2B608ADB}">
              <a16:predDERef xmlns:a16="http://schemas.microsoft.com/office/drawing/2014/main" pred="{9D85F209-16CB-474B-9963-B5110960810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4" name="Imagen 5" descr="http://40.75.99.166/orfeo3/iconos/flechaasc.gif">
          <a:extLst>
            <a:ext uri="{FF2B5EF4-FFF2-40B4-BE49-F238E27FC236}">
              <a16:creationId xmlns:a16="http://schemas.microsoft.com/office/drawing/2014/main" id="{C307D352-0A6D-49EB-8132-00BD157D7F71}"/>
            </a:ext>
            <a:ext uri="{147F2762-F138-4A5C-976F-8EAC2B608ADB}">
              <a16:predDERef xmlns:a16="http://schemas.microsoft.com/office/drawing/2014/main" pred="{38368457-FF2E-4E13-B593-F4FD4C75292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5" name="Imagen 6" descr="http://40.75.99.166/orfeo3/iconos/flechaasc.gif">
          <a:extLst>
            <a:ext uri="{FF2B5EF4-FFF2-40B4-BE49-F238E27FC236}">
              <a16:creationId xmlns:a16="http://schemas.microsoft.com/office/drawing/2014/main" id="{137CC8CA-863A-40DD-BC90-0DCE95AA3941}"/>
            </a:ext>
            <a:ext uri="{147F2762-F138-4A5C-976F-8EAC2B608ADB}">
              <a16:predDERef xmlns:a16="http://schemas.microsoft.com/office/drawing/2014/main" pred="{C307D352-0A6D-49EB-8132-00BD157D7F7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6" name="Imagen 5" descr="http://40.75.99.166/orfeo3/iconos/flechaasc.gif">
          <a:extLst>
            <a:ext uri="{FF2B5EF4-FFF2-40B4-BE49-F238E27FC236}">
              <a16:creationId xmlns:a16="http://schemas.microsoft.com/office/drawing/2014/main" id="{CA95CF4F-8DE9-487B-BFEF-2DD376E0E1EE}"/>
            </a:ext>
            <a:ext uri="{147F2762-F138-4A5C-976F-8EAC2B608ADB}">
              <a16:predDERef xmlns:a16="http://schemas.microsoft.com/office/drawing/2014/main" pred="{137CC8CA-863A-40DD-BC90-0DCE95AA394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7" name="Imagen 6" descr="http://40.75.99.166/orfeo3/iconos/flechaasc.gif">
          <a:extLst>
            <a:ext uri="{FF2B5EF4-FFF2-40B4-BE49-F238E27FC236}">
              <a16:creationId xmlns:a16="http://schemas.microsoft.com/office/drawing/2014/main" id="{F104CD76-C8D1-4057-AB24-7C8F48E851CF}"/>
            </a:ext>
            <a:ext uri="{147F2762-F138-4A5C-976F-8EAC2B608ADB}">
              <a16:predDERef xmlns:a16="http://schemas.microsoft.com/office/drawing/2014/main" pred="{CA95CF4F-8DE9-487B-BFEF-2DD376E0E1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8" name="Imagen 5" descr="http://40.75.99.166/orfeo3/iconos/flechaasc.gif">
          <a:extLst>
            <a:ext uri="{FF2B5EF4-FFF2-40B4-BE49-F238E27FC236}">
              <a16:creationId xmlns:a16="http://schemas.microsoft.com/office/drawing/2014/main" id="{02F3F39D-2E07-4533-9C36-CFD53BE3CADE}"/>
            </a:ext>
            <a:ext uri="{147F2762-F138-4A5C-976F-8EAC2B608ADB}">
              <a16:predDERef xmlns:a16="http://schemas.microsoft.com/office/drawing/2014/main" pred="{F104CD76-C8D1-4057-AB24-7C8F48E851C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9" name="Imagen 6" descr="http://40.75.99.166/orfeo3/iconos/flechaasc.gif">
          <a:extLst>
            <a:ext uri="{FF2B5EF4-FFF2-40B4-BE49-F238E27FC236}">
              <a16:creationId xmlns:a16="http://schemas.microsoft.com/office/drawing/2014/main" id="{5188AAAC-8E2B-4831-B082-0BEFB3971628}"/>
            </a:ext>
            <a:ext uri="{147F2762-F138-4A5C-976F-8EAC2B608ADB}">
              <a16:predDERef xmlns:a16="http://schemas.microsoft.com/office/drawing/2014/main" pred="{02F3F39D-2E07-4533-9C36-CFD53BE3CAD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0" name="Imagen 5" descr="http://40.75.99.166/orfeo3/iconos/flechaasc.gif">
          <a:extLst>
            <a:ext uri="{FF2B5EF4-FFF2-40B4-BE49-F238E27FC236}">
              <a16:creationId xmlns:a16="http://schemas.microsoft.com/office/drawing/2014/main" id="{785192BC-DE5B-4546-B803-BAA3ED58C754}"/>
            </a:ext>
            <a:ext uri="{147F2762-F138-4A5C-976F-8EAC2B608ADB}">
              <a16:predDERef xmlns:a16="http://schemas.microsoft.com/office/drawing/2014/main" pred="{5188AAAC-8E2B-4831-B082-0BEFB397162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1" name="Imagen 6" descr="http://40.75.99.166/orfeo3/iconos/flechaasc.gif">
          <a:extLst>
            <a:ext uri="{FF2B5EF4-FFF2-40B4-BE49-F238E27FC236}">
              <a16:creationId xmlns:a16="http://schemas.microsoft.com/office/drawing/2014/main" id="{31B16E01-1CAA-41B0-84A0-7D5F6324A930}"/>
            </a:ext>
            <a:ext uri="{147F2762-F138-4A5C-976F-8EAC2B608ADB}">
              <a16:predDERef xmlns:a16="http://schemas.microsoft.com/office/drawing/2014/main" pred="{785192BC-DE5B-4546-B803-BAA3ED58C75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2" name="Imagen 5" descr="http://40.75.99.166/orfeo3/iconos/flechaasc.gif">
          <a:extLst>
            <a:ext uri="{FF2B5EF4-FFF2-40B4-BE49-F238E27FC236}">
              <a16:creationId xmlns:a16="http://schemas.microsoft.com/office/drawing/2014/main" id="{AE955232-AB37-48E1-B966-D657D0A41CEC}"/>
            </a:ext>
            <a:ext uri="{147F2762-F138-4A5C-976F-8EAC2B608ADB}">
              <a16:predDERef xmlns:a16="http://schemas.microsoft.com/office/drawing/2014/main" pred="{31B16E01-1CAA-41B0-84A0-7D5F6324A93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3" name="Imagen 6" descr="http://40.75.99.166/orfeo3/iconos/flechaasc.gif">
          <a:extLst>
            <a:ext uri="{FF2B5EF4-FFF2-40B4-BE49-F238E27FC236}">
              <a16:creationId xmlns:a16="http://schemas.microsoft.com/office/drawing/2014/main" id="{3B5018DA-3826-4DAF-AEDF-9E686E9ACA27}"/>
            </a:ext>
            <a:ext uri="{147F2762-F138-4A5C-976F-8EAC2B608ADB}">
              <a16:predDERef xmlns:a16="http://schemas.microsoft.com/office/drawing/2014/main" pred="{AE955232-AB37-48E1-B966-D657D0A41CE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4" name="Imagen 5" descr="http://40.75.99.166/orfeo3/iconos/flechaasc.gif">
          <a:extLst>
            <a:ext uri="{FF2B5EF4-FFF2-40B4-BE49-F238E27FC236}">
              <a16:creationId xmlns:a16="http://schemas.microsoft.com/office/drawing/2014/main" id="{CC83EB9A-47B9-4F5A-B705-9B328B4659BE}"/>
            </a:ext>
            <a:ext uri="{147F2762-F138-4A5C-976F-8EAC2B608ADB}">
              <a16:predDERef xmlns:a16="http://schemas.microsoft.com/office/drawing/2014/main" pred="{3B5018DA-3826-4DAF-AEDF-9E686E9ACA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5" name="Imagen 6" descr="http://40.75.99.166/orfeo3/iconos/flechaasc.gif">
          <a:extLst>
            <a:ext uri="{FF2B5EF4-FFF2-40B4-BE49-F238E27FC236}">
              <a16:creationId xmlns:a16="http://schemas.microsoft.com/office/drawing/2014/main" id="{DA34D1E8-A871-4C82-BF34-2D23EC9A7B8B}"/>
            </a:ext>
            <a:ext uri="{147F2762-F138-4A5C-976F-8EAC2B608ADB}">
              <a16:predDERef xmlns:a16="http://schemas.microsoft.com/office/drawing/2014/main" pred="{CC83EB9A-47B9-4F5A-B705-9B328B4659B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6" name="Imagen 5" descr="http://40.75.99.166/orfeo3/iconos/flechaasc.gif">
          <a:extLst>
            <a:ext uri="{FF2B5EF4-FFF2-40B4-BE49-F238E27FC236}">
              <a16:creationId xmlns:a16="http://schemas.microsoft.com/office/drawing/2014/main" id="{B503C166-854B-482E-BA71-F31A9928053B}"/>
            </a:ext>
            <a:ext uri="{147F2762-F138-4A5C-976F-8EAC2B608ADB}">
              <a16:predDERef xmlns:a16="http://schemas.microsoft.com/office/drawing/2014/main" pred="{DA34D1E8-A871-4C82-BF34-2D23EC9A7B8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7" name="Imagen 6" descr="http://40.75.99.166/orfeo3/iconos/flechaasc.gif">
          <a:extLst>
            <a:ext uri="{FF2B5EF4-FFF2-40B4-BE49-F238E27FC236}">
              <a16:creationId xmlns:a16="http://schemas.microsoft.com/office/drawing/2014/main" id="{BEF5BAEB-8D95-4C07-BDC4-510A04A0C9B6}"/>
            </a:ext>
            <a:ext uri="{147F2762-F138-4A5C-976F-8EAC2B608ADB}">
              <a16:predDERef xmlns:a16="http://schemas.microsoft.com/office/drawing/2014/main" pred="{B503C166-854B-482E-BA71-F31A9928053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8" name="Imagen 5" descr="http://40.75.99.166/orfeo3/iconos/flechaasc.gif">
          <a:extLst>
            <a:ext uri="{FF2B5EF4-FFF2-40B4-BE49-F238E27FC236}">
              <a16:creationId xmlns:a16="http://schemas.microsoft.com/office/drawing/2014/main" id="{D614DC7D-34F0-4E6F-89EE-E214E7C4A2A4}"/>
            </a:ext>
            <a:ext uri="{147F2762-F138-4A5C-976F-8EAC2B608ADB}">
              <a16:predDERef xmlns:a16="http://schemas.microsoft.com/office/drawing/2014/main" pred="{BEF5BAEB-8D95-4C07-BDC4-510A04A0C9B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9" name="Imagen 6" descr="http://40.75.99.166/orfeo3/iconos/flechaasc.gif">
          <a:extLst>
            <a:ext uri="{FF2B5EF4-FFF2-40B4-BE49-F238E27FC236}">
              <a16:creationId xmlns:a16="http://schemas.microsoft.com/office/drawing/2014/main" id="{A8992CED-0815-4FD1-AB80-157A599DEC2C}"/>
            </a:ext>
            <a:ext uri="{147F2762-F138-4A5C-976F-8EAC2B608ADB}">
              <a16:predDERef xmlns:a16="http://schemas.microsoft.com/office/drawing/2014/main" pred="{D614DC7D-34F0-4E6F-89EE-E214E7C4A2A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0" name="Imagen 5" descr="http://40.75.99.166/orfeo3/iconos/flechaasc.gif">
          <a:extLst>
            <a:ext uri="{FF2B5EF4-FFF2-40B4-BE49-F238E27FC236}">
              <a16:creationId xmlns:a16="http://schemas.microsoft.com/office/drawing/2014/main" id="{501E4316-C995-4E99-ABC6-D1DC1CEAB310}"/>
            </a:ext>
            <a:ext uri="{147F2762-F138-4A5C-976F-8EAC2B608ADB}">
              <a16:predDERef xmlns:a16="http://schemas.microsoft.com/office/drawing/2014/main" pred="{A8992CED-0815-4FD1-AB80-157A599DEC2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1" name="Imagen 6" descr="http://40.75.99.166/orfeo3/iconos/flechaasc.gif">
          <a:extLst>
            <a:ext uri="{FF2B5EF4-FFF2-40B4-BE49-F238E27FC236}">
              <a16:creationId xmlns:a16="http://schemas.microsoft.com/office/drawing/2014/main" id="{5BD59CBB-8B1E-4DE3-9B26-149C75DA7551}"/>
            </a:ext>
            <a:ext uri="{147F2762-F138-4A5C-976F-8EAC2B608ADB}">
              <a16:predDERef xmlns:a16="http://schemas.microsoft.com/office/drawing/2014/main" pred="{501E4316-C995-4E99-ABC6-D1DC1CEAB3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2" name="Imagen 5" descr="http://40.75.99.166/orfeo3/iconos/flechaasc.gif">
          <a:extLst>
            <a:ext uri="{FF2B5EF4-FFF2-40B4-BE49-F238E27FC236}">
              <a16:creationId xmlns:a16="http://schemas.microsoft.com/office/drawing/2014/main" id="{8107BAC0-87DE-4095-B33C-7ABA46F4BCC4}"/>
            </a:ext>
            <a:ext uri="{147F2762-F138-4A5C-976F-8EAC2B608ADB}">
              <a16:predDERef xmlns:a16="http://schemas.microsoft.com/office/drawing/2014/main" pred="{5BD59CBB-8B1E-4DE3-9B26-149C75DA755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3" name="Imagen 6" descr="http://40.75.99.166/orfeo3/iconos/flechaasc.gif">
          <a:extLst>
            <a:ext uri="{FF2B5EF4-FFF2-40B4-BE49-F238E27FC236}">
              <a16:creationId xmlns:a16="http://schemas.microsoft.com/office/drawing/2014/main" id="{D78A6B54-0F12-4483-87F0-D20020CF155B}"/>
            </a:ext>
            <a:ext uri="{147F2762-F138-4A5C-976F-8EAC2B608ADB}">
              <a16:predDERef xmlns:a16="http://schemas.microsoft.com/office/drawing/2014/main" pred="{8107BAC0-87DE-4095-B33C-7ABA46F4BCC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4" name="Imagen 5" descr="http://40.75.99.166/orfeo3/iconos/flechaasc.gif">
          <a:extLst>
            <a:ext uri="{FF2B5EF4-FFF2-40B4-BE49-F238E27FC236}">
              <a16:creationId xmlns:a16="http://schemas.microsoft.com/office/drawing/2014/main" id="{9D6F268A-A3EF-4F4D-9E6B-FE00D91558F8}"/>
            </a:ext>
            <a:ext uri="{147F2762-F138-4A5C-976F-8EAC2B608ADB}">
              <a16:predDERef xmlns:a16="http://schemas.microsoft.com/office/drawing/2014/main" pred="{D78A6B54-0F12-4483-87F0-D20020CF15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5" name="Imagen 6" descr="http://40.75.99.166/orfeo3/iconos/flechaasc.gif">
          <a:extLst>
            <a:ext uri="{FF2B5EF4-FFF2-40B4-BE49-F238E27FC236}">
              <a16:creationId xmlns:a16="http://schemas.microsoft.com/office/drawing/2014/main" id="{265E89FA-5673-467B-A50F-48767C5D51A0}"/>
            </a:ext>
            <a:ext uri="{147F2762-F138-4A5C-976F-8EAC2B608ADB}">
              <a16:predDERef xmlns:a16="http://schemas.microsoft.com/office/drawing/2014/main" pred="{9D6F268A-A3EF-4F4D-9E6B-FE00D91558F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6" name="Imagen 5" descr="http://40.75.99.166/orfeo3/iconos/flechaasc.gif">
          <a:extLst>
            <a:ext uri="{FF2B5EF4-FFF2-40B4-BE49-F238E27FC236}">
              <a16:creationId xmlns:a16="http://schemas.microsoft.com/office/drawing/2014/main" id="{10882B1E-F6E0-498F-813C-6D2093516801}"/>
            </a:ext>
            <a:ext uri="{147F2762-F138-4A5C-976F-8EAC2B608ADB}">
              <a16:predDERef xmlns:a16="http://schemas.microsoft.com/office/drawing/2014/main" pred="{265E89FA-5673-467B-A50F-48767C5D51A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7" name="Imagen 6" descr="http://40.75.99.166/orfeo3/iconos/flechaasc.gif">
          <a:extLst>
            <a:ext uri="{FF2B5EF4-FFF2-40B4-BE49-F238E27FC236}">
              <a16:creationId xmlns:a16="http://schemas.microsoft.com/office/drawing/2014/main" id="{32B37357-D0FB-4032-8113-07BCD7292FD1}"/>
            </a:ext>
            <a:ext uri="{147F2762-F138-4A5C-976F-8EAC2B608ADB}">
              <a16:predDERef xmlns:a16="http://schemas.microsoft.com/office/drawing/2014/main" pred="{10882B1E-F6E0-498F-813C-6D209351680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8" name="Imagen 5" descr="http://40.75.99.166/orfeo3/iconos/flechaasc.gif">
          <a:extLst>
            <a:ext uri="{FF2B5EF4-FFF2-40B4-BE49-F238E27FC236}">
              <a16:creationId xmlns:a16="http://schemas.microsoft.com/office/drawing/2014/main" id="{EA31827D-7676-4ECE-9A0E-3922A3623BD9}"/>
            </a:ext>
            <a:ext uri="{147F2762-F138-4A5C-976F-8EAC2B608ADB}">
              <a16:predDERef xmlns:a16="http://schemas.microsoft.com/office/drawing/2014/main" pred="{32B37357-D0FB-4032-8113-07BCD7292FD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9" name="Imagen 6" descr="http://40.75.99.166/orfeo3/iconos/flechaasc.gif">
          <a:extLst>
            <a:ext uri="{FF2B5EF4-FFF2-40B4-BE49-F238E27FC236}">
              <a16:creationId xmlns:a16="http://schemas.microsoft.com/office/drawing/2014/main" id="{AF98BFC4-B681-4154-8668-BC8CC5FBCE1E}"/>
            </a:ext>
            <a:ext uri="{147F2762-F138-4A5C-976F-8EAC2B608ADB}">
              <a16:predDERef xmlns:a16="http://schemas.microsoft.com/office/drawing/2014/main" pred="{EA31827D-7676-4ECE-9A0E-3922A3623BD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0" name="Imagen 5" descr="http://40.75.99.166/orfeo3/iconos/flechaasc.gif">
          <a:extLst>
            <a:ext uri="{FF2B5EF4-FFF2-40B4-BE49-F238E27FC236}">
              <a16:creationId xmlns:a16="http://schemas.microsoft.com/office/drawing/2014/main" id="{AF2B8CBE-1727-4725-83D7-119C356C60C6}"/>
            </a:ext>
            <a:ext uri="{147F2762-F138-4A5C-976F-8EAC2B608ADB}">
              <a16:predDERef xmlns:a16="http://schemas.microsoft.com/office/drawing/2014/main" pred="{AF98BFC4-B681-4154-8668-BC8CC5FBCE1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1" name="Imagen 6" descr="http://40.75.99.166/orfeo3/iconos/flechaasc.gif">
          <a:extLst>
            <a:ext uri="{FF2B5EF4-FFF2-40B4-BE49-F238E27FC236}">
              <a16:creationId xmlns:a16="http://schemas.microsoft.com/office/drawing/2014/main" id="{680B939C-8F6A-4BE5-8015-CBA5C6649519}"/>
            </a:ext>
            <a:ext uri="{147F2762-F138-4A5C-976F-8EAC2B608ADB}">
              <a16:predDERef xmlns:a16="http://schemas.microsoft.com/office/drawing/2014/main" pred="{AF2B8CBE-1727-4725-83D7-119C356C60C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72" name="Imagen 2" descr="http://40.75.99.166/orfeo3/iconos/flechaasc.gif">
          <a:extLst>
            <a:ext uri="{FF2B5EF4-FFF2-40B4-BE49-F238E27FC236}">
              <a16:creationId xmlns:a16="http://schemas.microsoft.com/office/drawing/2014/main" id="{4771E6D7-F249-4D5C-833B-AAD1192DE294}"/>
            </a:ext>
            <a:ext uri="{147F2762-F138-4A5C-976F-8EAC2B608ADB}">
              <a16:predDERef xmlns:a16="http://schemas.microsoft.com/office/drawing/2014/main" pred="{680B939C-8F6A-4BE5-8015-CBA5C66495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3" name="Imagen 4" descr="http://40.75.99.166/orfeo3/iconos/flechaasc.gif">
          <a:extLst>
            <a:ext uri="{FF2B5EF4-FFF2-40B4-BE49-F238E27FC236}">
              <a16:creationId xmlns:a16="http://schemas.microsoft.com/office/drawing/2014/main" id="{986B3D6C-A664-457C-AB89-6A5C805C2C45}"/>
            </a:ext>
            <a:ext uri="{147F2762-F138-4A5C-976F-8EAC2B608ADB}">
              <a16:predDERef xmlns:a16="http://schemas.microsoft.com/office/drawing/2014/main" pred="{4771E6D7-F249-4D5C-833B-AAD1192DE29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74" name="Imagen 6" descr="http://40.75.99.166/orfeo3/iconos/flechaasc.gif">
          <a:extLst>
            <a:ext uri="{FF2B5EF4-FFF2-40B4-BE49-F238E27FC236}">
              <a16:creationId xmlns:a16="http://schemas.microsoft.com/office/drawing/2014/main" id="{F0EC12EA-FA6D-4449-B92D-F66358C23699}"/>
            </a:ext>
            <a:ext uri="{147F2762-F138-4A5C-976F-8EAC2B608ADB}">
              <a16:predDERef xmlns:a16="http://schemas.microsoft.com/office/drawing/2014/main" pred="{986B3D6C-A664-457C-AB89-6A5C805C2C4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5" name="Imagen 8" descr="http://40.75.99.166/orfeo3/iconos/flechaasc.gif">
          <a:extLst>
            <a:ext uri="{FF2B5EF4-FFF2-40B4-BE49-F238E27FC236}">
              <a16:creationId xmlns:a16="http://schemas.microsoft.com/office/drawing/2014/main" id="{6D67A187-C92E-404E-B789-578BC39A758E}"/>
            </a:ext>
            <a:ext uri="{147F2762-F138-4A5C-976F-8EAC2B608ADB}">
              <a16:predDERef xmlns:a16="http://schemas.microsoft.com/office/drawing/2014/main" pred="{F0EC12EA-FA6D-4449-B92D-F66358C2369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6" name="Imagen 4" descr="http://40.75.99.166/orfeo3/iconos/flechaasc.gif">
          <a:extLst>
            <a:ext uri="{FF2B5EF4-FFF2-40B4-BE49-F238E27FC236}">
              <a16:creationId xmlns:a16="http://schemas.microsoft.com/office/drawing/2014/main" id="{B51B5D7F-7A85-49AC-9F04-BCBA75002449}"/>
            </a:ext>
            <a:ext uri="{147F2762-F138-4A5C-976F-8EAC2B608ADB}">
              <a16:predDERef xmlns:a16="http://schemas.microsoft.com/office/drawing/2014/main" pred="{6D67A187-C92E-404E-B789-578BC39A758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77" name="Imagen 2" descr="http://40.75.99.166/orfeo3/iconos/flechaasc.gif">
          <a:extLst>
            <a:ext uri="{FF2B5EF4-FFF2-40B4-BE49-F238E27FC236}">
              <a16:creationId xmlns:a16="http://schemas.microsoft.com/office/drawing/2014/main" id="{18B2AA58-1B38-4D73-BA99-59DDDC8251AB}"/>
            </a:ext>
            <a:ext uri="{147F2762-F138-4A5C-976F-8EAC2B608ADB}">
              <a16:predDERef xmlns:a16="http://schemas.microsoft.com/office/drawing/2014/main" pred="{B51B5D7F-7A85-49AC-9F04-BCBA750024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78" name="Imagen 12" descr="http://40.75.99.166/orfeo3/iconos/flechaasc.gif">
          <a:extLst>
            <a:ext uri="{FF2B5EF4-FFF2-40B4-BE49-F238E27FC236}">
              <a16:creationId xmlns:a16="http://schemas.microsoft.com/office/drawing/2014/main" id="{3F6F56EA-BF52-4A6F-BFE6-1024E1DBE0AF}"/>
            </a:ext>
            <a:ext uri="{147F2762-F138-4A5C-976F-8EAC2B608ADB}">
              <a16:predDERef xmlns:a16="http://schemas.microsoft.com/office/drawing/2014/main" pred="{18B2AA58-1B38-4D73-BA99-59DDDC8251A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9" name="Imagen 14" descr="http://40.75.99.166/orfeo3/iconos/flechaasc.gif">
          <a:extLst>
            <a:ext uri="{FF2B5EF4-FFF2-40B4-BE49-F238E27FC236}">
              <a16:creationId xmlns:a16="http://schemas.microsoft.com/office/drawing/2014/main" id="{DE92A78E-6394-44D3-BB50-74C5F93BB300}"/>
            </a:ext>
            <a:ext uri="{147F2762-F138-4A5C-976F-8EAC2B608ADB}">
              <a16:predDERef xmlns:a16="http://schemas.microsoft.com/office/drawing/2014/main" pred="{3F6F56EA-BF52-4A6F-BFE6-1024E1DBE0A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0" name="Imagen 15" descr="http://40.75.99.166/orfeo3/iconos/flechaasc.gif">
          <a:extLst>
            <a:ext uri="{FF2B5EF4-FFF2-40B4-BE49-F238E27FC236}">
              <a16:creationId xmlns:a16="http://schemas.microsoft.com/office/drawing/2014/main" id="{7EF5059B-8040-4A5E-ADE7-FC51F1BE3B7A}"/>
            </a:ext>
            <a:ext uri="{147F2762-F138-4A5C-976F-8EAC2B608ADB}">
              <a16:predDERef xmlns:a16="http://schemas.microsoft.com/office/drawing/2014/main" pred="{DE92A78E-6394-44D3-BB50-74C5F93BB3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1" name="Imagen 16" descr="http://40.75.99.166/orfeo3/iconos/flechaasc.gif">
          <a:extLst>
            <a:ext uri="{FF2B5EF4-FFF2-40B4-BE49-F238E27FC236}">
              <a16:creationId xmlns:a16="http://schemas.microsoft.com/office/drawing/2014/main" id="{6D08C2ED-81A7-4E8A-9D54-372C7BED709E}"/>
            </a:ext>
            <a:ext uri="{147F2762-F138-4A5C-976F-8EAC2B608ADB}">
              <a16:predDERef xmlns:a16="http://schemas.microsoft.com/office/drawing/2014/main" pred="{7EF5059B-8040-4A5E-ADE7-FC51F1BE3B7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2" name="Imagen 4" descr="http://40.75.99.166/orfeo3/iconos/flechaasc.gif">
          <a:extLst>
            <a:ext uri="{FF2B5EF4-FFF2-40B4-BE49-F238E27FC236}">
              <a16:creationId xmlns:a16="http://schemas.microsoft.com/office/drawing/2014/main" id="{B8F63963-F56A-4CFF-BE1D-D5AC130BD4A8}"/>
            </a:ext>
            <a:ext uri="{147F2762-F138-4A5C-976F-8EAC2B608ADB}">
              <a16:predDERef xmlns:a16="http://schemas.microsoft.com/office/drawing/2014/main" pred="{6D08C2ED-81A7-4E8A-9D54-372C7BED709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83" name="Imagen 2" descr="http://40.75.99.166/orfeo3/iconos/flechaasc.gif">
          <a:extLst>
            <a:ext uri="{FF2B5EF4-FFF2-40B4-BE49-F238E27FC236}">
              <a16:creationId xmlns:a16="http://schemas.microsoft.com/office/drawing/2014/main" id="{A4532DF9-8D56-4D21-BDAA-78225D1D9685}"/>
            </a:ext>
            <a:ext uri="{147F2762-F138-4A5C-976F-8EAC2B608ADB}">
              <a16:predDERef xmlns:a16="http://schemas.microsoft.com/office/drawing/2014/main" pred="{B8F63963-F56A-4CFF-BE1D-D5AC130BD4A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4" name="Imagen 5" descr="http://40.75.99.166/orfeo3/iconos/flechaasc.gif">
          <a:extLst>
            <a:ext uri="{FF2B5EF4-FFF2-40B4-BE49-F238E27FC236}">
              <a16:creationId xmlns:a16="http://schemas.microsoft.com/office/drawing/2014/main" id="{DC9E5001-67F5-4423-BB5B-DC942AC6218C}"/>
            </a:ext>
            <a:ext uri="{147F2762-F138-4A5C-976F-8EAC2B608ADB}">
              <a16:predDERef xmlns:a16="http://schemas.microsoft.com/office/drawing/2014/main" pred="{A4532DF9-8D56-4D21-BDAA-78225D1D968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5" name="Imagen 6" descr="http://40.75.99.166/orfeo3/iconos/flechaasc.gif">
          <a:extLst>
            <a:ext uri="{FF2B5EF4-FFF2-40B4-BE49-F238E27FC236}">
              <a16:creationId xmlns:a16="http://schemas.microsoft.com/office/drawing/2014/main" id="{C8C51248-4313-4BC6-8437-F99328450052}"/>
            </a:ext>
            <a:ext uri="{147F2762-F138-4A5C-976F-8EAC2B608ADB}">
              <a16:predDERef xmlns:a16="http://schemas.microsoft.com/office/drawing/2014/main" pred="{DC9E5001-67F5-4423-BB5B-DC942AC6218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6" name="Imagen 5" descr="http://40.75.99.166/orfeo3/iconos/flechaasc.gif">
          <a:extLst>
            <a:ext uri="{FF2B5EF4-FFF2-40B4-BE49-F238E27FC236}">
              <a16:creationId xmlns:a16="http://schemas.microsoft.com/office/drawing/2014/main" id="{FBBF6466-1B60-4C66-8F15-AD2EBA40FFB9}"/>
            </a:ext>
            <a:ext uri="{147F2762-F138-4A5C-976F-8EAC2B608ADB}">
              <a16:predDERef xmlns:a16="http://schemas.microsoft.com/office/drawing/2014/main" pred="{C8C51248-4313-4BC6-8437-F9932845005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7" name="Imagen 6" descr="http://40.75.99.166/orfeo3/iconos/flechaasc.gif">
          <a:extLst>
            <a:ext uri="{FF2B5EF4-FFF2-40B4-BE49-F238E27FC236}">
              <a16:creationId xmlns:a16="http://schemas.microsoft.com/office/drawing/2014/main" id="{7B956B3E-113C-4661-8A3E-8AF1B53B1AD0}"/>
            </a:ext>
            <a:ext uri="{147F2762-F138-4A5C-976F-8EAC2B608ADB}">
              <a16:predDERef xmlns:a16="http://schemas.microsoft.com/office/drawing/2014/main" pred="{FBBF6466-1B60-4C66-8F15-AD2EBA40FFB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8" name="Imagen 5" descr="http://40.75.99.166/orfeo3/iconos/flechaasc.gif">
          <a:extLst>
            <a:ext uri="{FF2B5EF4-FFF2-40B4-BE49-F238E27FC236}">
              <a16:creationId xmlns:a16="http://schemas.microsoft.com/office/drawing/2014/main" id="{81093BED-3E27-4092-8D80-562DFC4E2F81}"/>
            </a:ext>
            <a:ext uri="{147F2762-F138-4A5C-976F-8EAC2B608ADB}">
              <a16:predDERef xmlns:a16="http://schemas.microsoft.com/office/drawing/2014/main" pred="{7B956B3E-113C-4661-8A3E-8AF1B53B1AD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9" name="Imagen 6" descr="http://40.75.99.166/orfeo3/iconos/flechaasc.gif">
          <a:extLst>
            <a:ext uri="{FF2B5EF4-FFF2-40B4-BE49-F238E27FC236}">
              <a16:creationId xmlns:a16="http://schemas.microsoft.com/office/drawing/2014/main" id="{A30E1003-87BE-4078-B1AE-57CE2EB22AC7}"/>
            </a:ext>
            <a:ext uri="{147F2762-F138-4A5C-976F-8EAC2B608ADB}">
              <a16:predDERef xmlns:a16="http://schemas.microsoft.com/office/drawing/2014/main" pred="{81093BED-3E27-4092-8D80-562DFC4E2F8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0" name="Imagen 5" descr="http://40.75.99.166/orfeo3/iconos/flechaasc.gif">
          <a:extLst>
            <a:ext uri="{FF2B5EF4-FFF2-40B4-BE49-F238E27FC236}">
              <a16:creationId xmlns:a16="http://schemas.microsoft.com/office/drawing/2014/main" id="{7B30868A-475D-4F2F-B17E-D31F97AA8DD4}"/>
            </a:ext>
            <a:ext uri="{147F2762-F138-4A5C-976F-8EAC2B608ADB}">
              <a16:predDERef xmlns:a16="http://schemas.microsoft.com/office/drawing/2014/main" pred="{A30E1003-87BE-4078-B1AE-57CE2EB22A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1" name="Imagen 6" descr="http://40.75.99.166/orfeo3/iconos/flechaasc.gif">
          <a:extLst>
            <a:ext uri="{FF2B5EF4-FFF2-40B4-BE49-F238E27FC236}">
              <a16:creationId xmlns:a16="http://schemas.microsoft.com/office/drawing/2014/main" id="{9ABA6224-54AA-4E31-AC1F-75A8ACF210D4}"/>
            </a:ext>
            <a:ext uri="{147F2762-F138-4A5C-976F-8EAC2B608ADB}">
              <a16:predDERef xmlns:a16="http://schemas.microsoft.com/office/drawing/2014/main" pred="{7B30868A-475D-4F2F-B17E-D31F97AA8D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2" name="Imagen 5" descr="http://40.75.99.166/orfeo3/iconos/flechaasc.gif">
          <a:extLst>
            <a:ext uri="{FF2B5EF4-FFF2-40B4-BE49-F238E27FC236}">
              <a16:creationId xmlns:a16="http://schemas.microsoft.com/office/drawing/2014/main" id="{E12CC6BB-2E98-4676-879B-1DA4A2D80E18}"/>
            </a:ext>
            <a:ext uri="{147F2762-F138-4A5C-976F-8EAC2B608ADB}">
              <a16:predDERef xmlns:a16="http://schemas.microsoft.com/office/drawing/2014/main" pred="{9ABA6224-54AA-4E31-AC1F-75A8ACF210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3" name="Imagen 6" descr="http://40.75.99.166/orfeo3/iconos/flechaasc.gif">
          <a:extLst>
            <a:ext uri="{FF2B5EF4-FFF2-40B4-BE49-F238E27FC236}">
              <a16:creationId xmlns:a16="http://schemas.microsoft.com/office/drawing/2014/main" id="{06923C64-B184-439D-9214-517E87D0D625}"/>
            </a:ext>
            <a:ext uri="{147F2762-F138-4A5C-976F-8EAC2B608ADB}">
              <a16:predDERef xmlns:a16="http://schemas.microsoft.com/office/drawing/2014/main" pred="{E12CC6BB-2E98-4676-879B-1DA4A2D80E1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4" name="Imagen 5" descr="http://40.75.99.166/orfeo3/iconos/flechaasc.gif">
          <a:extLst>
            <a:ext uri="{FF2B5EF4-FFF2-40B4-BE49-F238E27FC236}">
              <a16:creationId xmlns:a16="http://schemas.microsoft.com/office/drawing/2014/main" id="{B709FA9C-04DC-48CA-9352-7D5C10821227}"/>
            </a:ext>
            <a:ext uri="{147F2762-F138-4A5C-976F-8EAC2B608ADB}">
              <a16:predDERef xmlns:a16="http://schemas.microsoft.com/office/drawing/2014/main" pred="{06923C64-B184-439D-9214-517E87D0D62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5" name="Imagen 6" descr="http://40.75.99.166/orfeo3/iconos/flechaasc.gif">
          <a:extLst>
            <a:ext uri="{FF2B5EF4-FFF2-40B4-BE49-F238E27FC236}">
              <a16:creationId xmlns:a16="http://schemas.microsoft.com/office/drawing/2014/main" id="{8733E3AE-644C-418E-9510-3A4D81154203}"/>
            </a:ext>
            <a:ext uri="{147F2762-F138-4A5C-976F-8EAC2B608ADB}">
              <a16:predDERef xmlns:a16="http://schemas.microsoft.com/office/drawing/2014/main" pred="{B709FA9C-04DC-48CA-9352-7D5C108212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6" name="Imagen 5" descr="http://40.75.99.166/orfeo3/iconos/flechaasc.gif">
          <a:extLst>
            <a:ext uri="{FF2B5EF4-FFF2-40B4-BE49-F238E27FC236}">
              <a16:creationId xmlns:a16="http://schemas.microsoft.com/office/drawing/2014/main" id="{9D8F4EA5-627D-4E6E-A1AF-75B30D1E979A}"/>
            </a:ext>
            <a:ext uri="{147F2762-F138-4A5C-976F-8EAC2B608ADB}">
              <a16:predDERef xmlns:a16="http://schemas.microsoft.com/office/drawing/2014/main" pred="{8733E3AE-644C-418E-9510-3A4D8115420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7" name="Imagen 6" descr="http://40.75.99.166/orfeo3/iconos/flechaasc.gif">
          <a:extLst>
            <a:ext uri="{FF2B5EF4-FFF2-40B4-BE49-F238E27FC236}">
              <a16:creationId xmlns:a16="http://schemas.microsoft.com/office/drawing/2014/main" id="{ABE5417A-A7BA-4F1D-BD6A-66974A7C7405}"/>
            </a:ext>
            <a:ext uri="{147F2762-F138-4A5C-976F-8EAC2B608ADB}">
              <a16:predDERef xmlns:a16="http://schemas.microsoft.com/office/drawing/2014/main" pred="{9D8F4EA5-627D-4E6E-A1AF-75B30D1E97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8" name="Imagen 5" descr="http://40.75.99.166/orfeo3/iconos/flechaasc.gif">
          <a:extLst>
            <a:ext uri="{FF2B5EF4-FFF2-40B4-BE49-F238E27FC236}">
              <a16:creationId xmlns:a16="http://schemas.microsoft.com/office/drawing/2014/main" id="{89C92F1A-2E92-4677-8A53-4741DB52BFAD}"/>
            </a:ext>
            <a:ext uri="{147F2762-F138-4A5C-976F-8EAC2B608ADB}">
              <a16:predDERef xmlns:a16="http://schemas.microsoft.com/office/drawing/2014/main" pred="{ABE5417A-A7BA-4F1D-BD6A-66974A7C740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9" name="Imagen 6" descr="http://40.75.99.166/orfeo3/iconos/flechaasc.gif">
          <a:extLst>
            <a:ext uri="{FF2B5EF4-FFF2-40B4-BE49-F238E27FC236}">
              <a16:creationId xmlns:a16="http://schemas.microsoft.com/office/drawing/2014/main" id="{94F96839-D80C-4C04-A886-755442C3EA23}"/>
            </a:ext>
            <a:ext uri="{147F2762-F138-4A5C-976F-8EAC2B608ADB}">
              <a16:predDERef xmlns:a16="http://schemas.microsoft.com/office/drawing/2014/main" pred="{89C92F1A-2E92-4677-8A53-4741DB52BFA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0" name="Imagen 5" descr="http://40.75.99.166/orfeo3/iconos/flechaasc.gif">
          <a:extLst>
            <a:ext uri="{FF2B5EF4-FFF2-40B4-BE49-F238E27FC236}">
              <a16:creationId xmlns:a16="http://schemas.microsoft.com/office/drawing/2014/main" id="{2F7206A5-2708-44FD-BF2E-1FEDE5D92DE9}"/>
            </a:ext>
            <a:ext uri="{147F2762-F138-4A5C-976F-8EAC2B608ADB}">
              <a16:predDERef xmlns:a16="http://schemas.microsoft.com/office/drawing/2014/main" pred="{94F96839-D80C-4C04-A886-755442C3EA2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1" name="Imagen 6" descr="http://40.75.99.166/orfeo3/iconos/flechaasc.gif">
          <a:extLst>
            <a:ext uri="{FF2B5EF4-FFF2-40B4-BE49-F238E27FC236}">
              <a16:creationId xmlns:a16="http://schemas.microsoft.com/office/drawing/2014/main" id="{37A7CE50-E221-4D34-91AE-5FCE936BAA29}"/>
            </a:ext>
            <a:ext uri="{147F2762-F138-4A5C-976F-8EAC2B608ADB}">
              <a16:predDERef xmlns:a16="http://schemas.microsoft.com/office/drawing/2014/main" pred="{2F7206A5-2708-44FD-BF2E-1FEDE5D92DE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2" name="Imagen 5" descr="http://40.75.99.166/orfeo3/iconos/flechaasc.gif">
          <a:extLst>
            <a:ext uri="{FF2B5EF4-FFF2-40B4-BE49-F238E27FC236}">
              <a16:creationId xmlns:a16="http://schemas.microsoft.com/office/drawing/2014/main" id="{84CDD8C8-BDFA-43D7-8998-E44CFC01ED46}"/>
            </a:ext>
            <a:ext uri="{147F2762-F138-4A5C-976F-8EAC2B608ADB}">
              <a16:predDERef xmlns:a16="http://schemas.microsoft.com/office/drawing/2014/main" pred="{37A7CE50-E221-4D34-91AE-5FCE936BAA2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3" name="Imagen 6" descr="http://40.75.99.166/orfeo3/iconos/flechaasc.gif">
          <a:extLst>
            <a:ext uri="{FF2B5EF4-FFF2-40B4-BE49-F238E27FC236}">
              <a16:creationId xmlns:a16="http://schemas.microsoft.com/office/drawing/2014/main" id="{709EE270-A321-452F-BA1E-1675820368FE}"/>
            </a:ext>
            <a:ext uri="{147F2762-F138-4A5C-976F-8EAC2B608ADB}">
              <a16:predDERef xmlns:a16="http://schemas.microsoft.com/office/drawing/2014/main" pred="{84CDD8C8-BDFA-43D7-8998-E44CFC01ED4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4" name="Imagen 5" descr="http://40.75.99.166/orfeo3/iconos/flechaasc.gif">
          <a:extLst>
            <a:ext uri="{FF2B5EF4-FFF2-40B4-BE49-F238E27FC236}">
              <a16:creationId xmlns:a16="http://schemas.microsoft.com/office/drawing/2014/main" id="{03C91440-0A8D-4344-8C1D-C0B02884F927}"/>
            </a:ext>
            <a:ext uri="{147F2762-F138-4A5C-976F-8EAC2B608ADB}">
              <a16:predDERef xmlns:a16="http://schemas.microsoft.com/office/drawing/2014/main" pred="{709EE270-A321-452F-BA1E-1675820368F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5" name="Imagen 6" descr="http://40.75.99.166/orfeo3/iconos/flechaasc.gif">
          <a:extLst>
            <a:ext uri="{FF2B5EF4-FFF2-40B4-BE49-F238E27FC236}">
              <a16:creationId xmlns:a16="http://schemas.microsoft.com/office/drawing/2014/main" id="{E1D549F4-FD21-4C77-94AB-BAFB28D70820}"/>
            </a:ext>
            <a:ext uri="{147F2762-F138-4A5C-976F-8EAC2B608ADB}">
              <a16:predDERef xmlns:a16="http://schemas.microsoft.com/office/drawing/2014/main" pred="{03C91440-0A8D-4344-8C1D-C0B02884F9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6" name="Imagen 5" descr="http://40.75.99.166/orfeo3/iconos/flechaasc.gif">
          <a:extLst>
            <a:ext uri="{FF2B5EF4-FFF2-40B4-BE49-F238E27FC236}">
              <a16:creationId xmlns:a16="http://schemas.microsoft.com/office/drawing/2014/main" id="{1F8EAF25-4B76-44CA-B58B-9125B4F3C810}"/>
            </a:ext>
            <a:ext uri="{147F2762-F138-4A5C-976F-8EAC2B608ADB}">
              <a16:predDERef xmlns:a16="http://schemas.microsoft.com/office/drawing/2014/main" pred="{E1D549F4-FD21-4C77-94AB-BAFB28D7082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7" name="Imagen 6" descr="http://40.75.99.166/orfeo3/iconos/flechaasc.gif">
          <a:extLst>
            <a:ext uri="{FF2B5EF4-FFF2-40B4-BE49-F238E27FC236}">
              <a16:creationId xmlns:a16="http://schemas.microsoft.com/office/drawing/2014/main" id="{FF75383C-8298-43A5-9491-8007FE45976C}"/>
            </a:ext>
            <a:ext uri="{147F2762-F138-4A5C-976F-8EAC2B608ADB}">
              <a16:predDERef xmlns:a16="http://schemas.microsoft.com/office/drawing/2014/main" pred="{1F8EAF25-4B76-44CA-B58B-9125B4F3C8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8" name="Imagen 5" descr="http://40.75.99.166/orfeo3/iconos/flechaasc.gif">
          <a:extLst>
            <a:ext uri="{FF2B5EF4-FFF2-40B4-BE49-F238E27FC236}">
              <a16:creationId xmlns:a16="http://schemas.microsoft.com/office/drawing/2014/main" id="{4FE8ADD8-7805-4AE7-877B-50A494B2CB93}"/>
            </a:ext>
            <a:ext uri="{147F2762-F138-4A5C-976F-8EAC2B608ADB}">
              <a16:predDERef xmlns:a16="http://schemas.microsoft.com/office/drawing/2014/main" pred="{FF75383C-8298-43A5-9491-8007FE45976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9" name="Imagen 6" descr="http://40.75.99.166/orfeo3/iconos/flechaasc.gif">
          <a:extLst>
            <a:ext uri="{FF2B5EF4-FFF2-40B4-BE49-F238E27FC236}">
              <a16:creationId xmlns:a16="http://schemas.microsoft.com/office/drawing/2014/main" id="{64976366-6602-450C-9A55-E27B6FA41155}"/>
            </a:ext>
            <a:ext uri="{147F2762-F138-4A5C-976F-8EAC2B608ADB}">
              <a16:predDERef xmlns:a16="http://schemas.microsoft.com/office/drawing/2014/main" pred="{4FE8ADD8-7805-4AE7-877B-50A494B2CB9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0" name="Imagen 5" descr="http://40.75.99.166/orfeo3/iconos/flechaasc.gif">
          <a:extLst>
            <a:ext uri="{FF2B5EF4-FFF2-40B4-BE49-F238E27FC236}">
              <a16:creationId xmlns:a16="http://schemas.microsoft.com/office/drawing/2014/main" id="{2707ADF4-85B1-4BEC-86F9-87EB391EEDEE}"/>
            </a:ext>
            <a:ext uri="{147F2762-F138-4A5C-976F-8EAC2B608ADB}">
              <a16:predDERef xmlns:a16="http://schemas.microsoft.com/office/drawing/2014/main" pred="{64976366-6602-450C-9A55-E27B6FA4115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1" name="Imagen 6" descr="http://40.75.99.166/orfeo3/iconos/flechaasc.gif">
          <a:extLst>
            <a:ext uri="{FF2B5EF4-FFF2-40B4-BE49-F238E27FC236}">
              <a16:creationId xmlns:a16="http://schemas.microsoft.com/office/drawing/2014/main" id="{87BBBEBD-5BF7-4117-9839-524592AF1AD2}"/>
            </a:ext>
            <a:ext uri="{147F2762-F138-4A5C-976F-8EAC2B608ADB}">
              <a16:predDERef xmlns:a16="http://schemas.microsoft.com/office/drawing/2014/main" pred="{2707ADF4-85B1-4BEC-86F9-87EB391EED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2" name="Imagen 5" descr="http://40.75.99.166/orfeo3/iconos/flechaasc.gif">
          <a:extLst>
            <a:ext uri="{FF2B5EF4-FFF2-40B4-BE49-F238E27FC236}">
              <a16:creationId xmlns:a16="http://schemas.microsoft.com/office/drawing/2014/main" id="{4BFA2DB8-6470-4DCD-AC45-212A52298AE6}"/>
            </a:ext>
            <a:ext uri="{147F2762-F138-4A5C-976F-8EAC2B608ADB}">
              <a16:predDERef xmlns:a16="http://schemas.microsoft.com/office/drawing/2014/main" pred="{87BBBEBD-5BF7-4117-9839-524592AF1AD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3" name="Imagen 6" descr="http://40.75.99.166/orfeo3/iconos/flechaasc.gif">
          <a:extLst>
            <a:ext uri="{FF2B5EF4-FFF2-40B4-BE49-F238E27FC236}">
              <a16:creationId xmlns:a16="http://schemas.microsoft.com/office/drawing/2014/main" id="{4439FFA6-8FFA-4F2E-9742-4AEFCF0B707B}"/>
            </a:ext>
            <a:ext uri="{147F2762-F138-4A5C-976F-8EAC2B608ADB}">
              <a16:predDERef xmlns:a16="http://schemas.microsoft.com/office/drawing/2014/main" pred="{4BFA2DB8-6470-4DCD-AC45-212A52298A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4" name="Imagen 5" descr="http://40.75.99.166/orfeo3/iconos/flechaasc.gif">
          <a:extLst>
            <a:ext uri="{FF2B5EF4-FFF2-40B4-BE49-F238E27FC236}">
              <a16:creationId xmlns:a16="http://schemas.microsoft.com/office/drawing/2014/main" id="{E5118049-FC01-4F31-BBC8-4494911B6C10}"/>
            </a:ext>
            <a:ext uri="{147F2762-F138-4A5C-976F-8EAC2B608ADB}">
              <a16:predDERef xmlns:a16="http://schemas.microsoft.com/office/drawing/2014/main" pred="{4439FFA6-8FFA-4F2E-9742-4AEFCF0B707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5" name="Imagen 6" descr="http://40.75.99.166/orfeo3/iconos/flechaasc.gif">
          <a:extLst>
            <a:ext uri="{FF2B5EF4-FFF2-40B4-BE49-F238E27FC236}">
              <a16:creationId xmlns:a16="http://schemas.microsoft.com/office/drawing/2014/main" id="{815001C8-A98C-4357-8FB4-4F7BD9AD47C7}"/>
            </a:ext>
            <a:ext uri="{147F2762-F138-4A5C-976F-8EAC2B608ADB}">
              <a16:predDERef xmlns:a16="http://schemas.microsoft.com/office/drawing/2014/main" pred="{E5118049-FC01-4F31-BBC8-4494911B6C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6" name="Imagen 5" descr="http://40.75.99.166/orfeo3/iconos/flechaasc.gif">
          <a:extLst>
            <a:ext uri="{FF2B5EF4-FFF2-40B4-BE49-F238E27FC236}">
              <a16:creationId xmlns:a16="http://schemas.microsoft.com/office/drawing/2014/main" id="{7A5C2B40-5508-4A0B-945D-3B40538C5F70}"/>
            </a:ext>
            <a:ext uri="{147F2762-F138-4A5C-976F-8EAC2B608ADB}">
              <a16:predDERef xmlns:a16="http://schemas.microsoft.com/office/drawing/2014/main" pred="{815001C8-A98C-4357-8FB4-4F7BD9AD47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7" name="Imagen 6" descr="http://40.75.99.166/orfeo3/iconos/flechaasc.gif">
          <a:extLst>
            <a:ext uri="{FF2B5EF4-FFF2-40B4-BE49-F238E27FC236}">
              <a16:creationId xmlns:a16="http://schemas.microsoft.com/office/drawing/2014/main" id="{383A6B0F-8352-431F-BE34-E164B930B522}"/>
            </a:ext>
            <a:ext uri="{147F2762-F138-4A5C-976F-8EAC2B608ADB}">
              <a16:predDERef xmlns:a16="http://schemas.microsoft.com/office/drawing/2014/main" pred="{7A5C2B40-5508-4A0B-945D-3B40538C5F7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8" name="Imagen 5" descr="http://40.75.99.166/orfeo3/iconos/flechaasc.gif">
          <a:extLst>
            <a:ext uri="{FF2B5EF4-FFF2-40B4-BE49-F238E27FC236}">
              <a16:creationId xmlns:a16="http://schemas.microsoft.com/office/drawing/2014/main" id="{D2083FFA-49C3-4711-BCF0-B90FE50CE1E8}"/>
            </a:ext>
            <a:ext uri="{147F2762-F138-4A5C-976F-8EAC2B608ADB}">
              <a16:predDERef xmlns:a16="http://schemas.microsoft.com/office/drawing/2014/main" pred="{383A6B0F-8352-431F-BE34-E164B930B52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9" name="Imagen 6" descr="http://40.75.99.166/orfeo3/iconos/flechaasc.gif">
          <a:extLst>
            <a:ext uri="{FF2B5EF4-FFF2-40B4-BE49-F238E27FC236}">
              <a16:creationId xmlns:a16="http://schemas.microsoft.com/office/drawing/2014/main" id="{4456686B-C18D-4199-B8CC-3B74B9E037FF}"/>
            </a:ext>
            <a:ext uri="{147F2762-F138-4A5C-976F-8EAC2B608ADB}">
              <a16:predDERef xmlns:a16="http://schemas.microsoft.com/office/drawing/2014/main" pred="{D2083FFA-49C3-4711-BCF0-B90FE50CE1E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20" name="Imagen 5" descr="http://40.75.99.166/orfeo3/iconos/flechaasc.gif">
          <a:extLst>
            <a:ext uri="{FF2B5EF4-FFF2-40B4-BE49-F238E27FC236}">
              <a16:creationId xmlns:a16="http://schemas.microsoft.com/office/drawing/2014/main" id="{0C89FBD8-13CE-4E83-8351-73067D18D0CB}"/>
            </a:ext>
            <a:ext uri="{147F2762-F138-4A5C-976F-8EAC2B608ADB}">
              <a16:predDERef xmlns:a16="http://schemas.microsoft.com/office/drawing/2014/main" pred="{4456686B-C18D-4199-B8CC-3B74B9E037F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21" name="Imagen 6" descr="http://40.75.99.166/orfeo3/iconos/flechaasc.gif">
          <a:extLst>
            <a:ext uri="{FF2B5EF4-FFF2-40B4-BE49-F238E27FC236}">
              <a16:creationId xmlns:a16="http://schemas.microsoft.com/office/drawing/2014/main" id="{94730656-BE00-471C-9795-6960D42BDBA7}"/>
            </a:ext>
            <a:ext uri="{147F2762-F138-4A5C-976F-8EAC2B608ADB}">
              <a16:predDERef xmlns:a16="http://schemas.microsoft.com/office/drawing/2014/main" pred="{0C89FBD8-13CE-4E83-8351-73067D18D0C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0</xdr:row>
      <xdr:rowOff>76200</xdr:rowOff>
    </xdr:from>
    <xdr:to>
      <xdr:col>12</xdr:col>
      <xdr:colOff>323850</xdr:colOff>
      <xdr:row>11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481012</xdr:colOff>
      <xdr:row>17</xdr:row>
      <xdr:rowOff>161925</xdr:rowOff>
    </xdr:from>
    <xdr:to>
      <xdr:col>12</xdr:col>
      <xdr:colOff>481012</xdr:colOff>
      <xdr:row>26</xdr:row>
      <xdr:rowOff>47625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681037</xdr:colOff>
      <xdr:row>40</xdr:row>
      <xdr:rowOff>38100</xdr:rowOff>
    </xdr:from>
    <xdr:to>
      <xdr:col>12</xdr:col>
      <xdr:colOff>681037</xdr:colOff>
      <xdr:row>53</xdr:row>
      <xdr:rowOff>114300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371475</xdr:colOff>
      <xdr:row>54</xdr:row>
      <xdr:rowOff>171450</xdr:rowOff>
    </xdr:from>
    <xdr:to>
      <xdr:col>12</xdr:col>
      <xdr:colOff>371475</xdr:colOff>
      <xdr:row>69</xdr:row>
      <xdr:rowOff>57150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190500</xdr:colOff>
      <xdr:row>82</xdr:row>
      <xdr:rowOff>47625</xdr:rowOff>
    </xdr:from>
    <xdr:to>
      <xdr:col>8</xdr:col>
      <xdr:colOff>485775</xdr:colOff>
      <xdr:row>96</xdr:row>
      <xdr:rowOff>123825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457200</xdr:colOff>
      <xdr:row>137</xdr:row>
      <xdr:rowOff>57149</xdr:rowOff>
    </xdr:from>
    <xdr:to>
      <xdr:col>7</xdr:col>
      <xdr:colOff>752475</xdr:colOff>
      <xdr:row>149</xdr:row>
      <xdr:rowOff>66674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a Vanessa Alvarez Rodríguez" refreshedDate="45463.50011666667" createdVersion="6" refreshedVersion="6" minRefreshableVersion="3" recordCount="383">
  <cacheSource type="worksheet">
    <worksheetSource ref="A1:Y384" sheet="PQRSD MAYO"/>
  </cacheSource>
  <cacheFields count="25">
    <cacheField name="Canal Oficial de Entrada" numFmtId="0">
      <sharedItems/>
    </cacheField>
    <cacheField name="Servicio de Entrada" numFmtId="0">
      <sharedItems count="1">
        <s v="correo electronico "/>
      </sharedItems>
    </cacheField>
    <cacheField name="Departamento" numFmtId="0">
      <sharedItems count="36">
        <s v="Cundinamarca "/>
        <s v="Norte de Santander "/>
        <s v="Atlantico "/>
        <s v="Santander "/>
        <s v="Caldas"/>
        <s v="Quindío "/>
        <s v="Caqueta "/>
        <s v="Casanare "/>
        <s v="Valle del Cauca "/>
        <s v="Meta"/>
        <s v="Boyaca"/>
        <s v="Antioquia "/>
        <s v="Risaralda "/>
        <s v="Amazonas"/>
        <s v="Sucre"/>
        <s v="Cesar"/>
        <s v="Vichada "/>
        <s v="Arauca"/>
        <s v="Huila"/>
        <s v="Bolivar "/>
        <s v="Guaviare"/>
        <s v="Guania"/>
        <s v="Nariño"/>
        <s v="Tolima"/>
        <s v=" Guajira "/>
        <s v="Atlántico "/>
        <s v="Cauca"/>
        <s v="Magdalena"/>
        <s v="Putumayo"/>
        <s v="Cordoba"/>
        <s v="Choco"/>
        <s v="Vaupes"/>
        <s v="Barranquilla " u="1"/>
        <s v="Quindio " u="1"/>
        <s v="Quindio" u="1"/>
        <s v="Girardota" u="1"/>
      </sharedItems>
    </cacheField>
    <cacheField name="Peticionario" numFmtId="0">
      <sharedItems count="6">
        <s v="Entidad Publica "/>
        <s v="Entidad Bomberil "/>
        <s v="Entidad Territorial "/>
        <s v="Persona Natural "/>
        <s v="Entidad  Territorial "/>
        <s v="persona juridica"/>
      </sharedItems>
    </cacheField>
    <cacheField name="Naturaleza jurídica del peticionario" numFmtId="0">
      <sharedItems/>
    </cacheField>
    <cacheField name="Tema de Consulta" numFmtId="0">
      <sharedItems count="7">
        <s v="Seguimiento a los cuerpos de bomberos "/>
        <s v="Educacion Bomberil "/>
        <s v="Legislacion Bomberil "/>
        <s v="Otros "/>
        <s v="Administrativo "/>
        <s v="Recursos para Bomberos "/>
        <s v="Acompañamiento juridico "/>
      </sharedItems>
    </cacheField>
    <cacheField name="Asunto" numFmtId="0">
      <sharedItems/>
    </cacheField>
    <cacheField name="Responsable" numFmtId="0">
      <sharedItems/>
    </cacheField>
    <cacheField name="Área" numFmtId="0">
      <sharedItems count="4">
        <s v="Subdireccion Estrategica y de Coordinación Bomberil"/>
        <s v="Subdireccion Administrativa y Financiera "/>
        <s v="Subdireccion Administrativa y Financiera"/>
        <s v="Direccion General "/>
      </sharedItems>
    </cacheField>
    <cacheField name="Dependencia" numFmtId="0">
      <sharedItems/>
    </cacheField>
    <cacheField name="Tipo de petición" numFmtId="0">
      <sharedItems count="3">
        <s v="peticion de interes particular"/>
        <s v="Solicitud de informacion publica "/>
        <s v="peticion de interes general"/>
      </sharedItems>
    </cacheField>
    <cacheField name="Tiempo de respuesta legal" numFmtId="0">
      <sharedItems containsSemiMixedTypes="0" containsString="0" containsNumber="1" containsInteger="1" minValue="10" maxValue="15"/>
    </cacheField>
    <cacheField name="RADICADO" numFmtId="0">
      <sharedItems/>
    </cacheField>
    <cacheField name="Fecha" numFmtId="0">
      <sharedItems containsSemiMixedTypes="0" containsNonDate="0" containsDate="1" containsString="0" minDate="2024-05-02T00:00:00" maxDate="2024-05-31T16:06:03"/>
    </cacheField>
    <cacheField name="Numero de salida" numFmtId="0">
      <sharedItems/>
    </cacheField>
    <cacheField name="Fecha de salida y fecha de seguimiento" numFmtId="14">
      <sharedItems containsSemiMixedTypes="0" containsNonDate="0" containsDate="1" containsString="0" minDate="2024-05-15T00:00:00" maxDate="2024-06-16T00:00:00"/>
    </cacheField>
    <cacheField name="Días hábiles" numFmtId="0">
      <sharedItems containsSemiMixedTypes="0" containsString="0" containsNumber="1" containsInteger="1" minValue="1" maxValue="32"/>
    </cacheField>
    <cacheField name="Tiempo de atención" numFmtId="0">
      <sharedItems containsString="0" containsBlank="1" containsNumber="1" containsInteger="1" minValue="2" maxValue="33"/>
    </cacheField>
    <cacheField name="Estado" numFmtId="0">
      <sharedItems count="6">
        <s v="En proceso"/>
        <s v="Vencida"/>
        <s v="Cumplida"/>
        <s v="Vencida "/>
        <s v="Cumplida "/>
        <s v="Extemporanea"/>
      </sharedItems>
    </cacheField>
    <cacheField name="Observaciones" numFmtId="0">
      <sharedItems/>
    </cacheField>
    <cacheField name="FECHA DIGITALIZACIÓN DOCUMENTO DE RESPUESTA" numFmtId="0">
      <sharedItems containsDate="1" containsMixedTypes="1" minDate="2024-05-06T00:00:00" maxDate="2024-06-15T00:00:00"/>
    </cacheField>
    <cacheField name="TIPO DE DOCUMENTO SALIDA" numFmtId="0">
      <sharedItems/>
    </cacheField>
    <cacheField name="ENVIAR POR CORREO ELECTRÓNICO" numFmtId="0">
      <sharedItems/>
    </cacheField>
    <cacheField name="ENVIAR POR CORREO TERRESTRE #PLANILLA" numFmtId="0">
      <sharedItems/>
    </cacheField>
    <cacheField name="OBSERVACIONES ATENCIÓN CIUDADAN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3">
  <r>
    <s v="Canal escrito "/>
    <x v="0"/>
    <x v="0"/>
    <x v="0"/>
    <s v="COMUNICACIóN PRESIDENCIA DE LA REPúBLICA  -- --"/>
    <x v="0"/>
    <s v="Traslado OFI24-00102592 / GFPU - ."/>
    <s v="Andres Fernando Muñoz Cabrera "/>
    <x v="0"/>
    <s v="Fortalecimiento Bomberil para la respuesta "/>
    <x v="0"/>
    <n v="15"/>
    <s v="2024-114-001708-5"/>
    <d v="2024-05-31T16:06:03"/>
    <s v="N/A"/>
    <d v="2024-06-14T00:00:00"/>
    <n v="9"/>
    <n v="10"/>
    <x v="0"/>
    <s v="N/A"/>
    <s v="N/A"/>
    <s v="N/A"/>
    <s v="N/A"/>
    <s v="N/A"/>
    <m/>
  </r>
  <r>
    <s v="Canal escrito "/>
    <x v="0"/>
    <x v="1"/>
    <x v="1"/>
    <s v="CUERPO DE BOMBEROS VOLUNTARIOS LOS PATIOS  -- --"/>
    <x v="1"/>
    <s v="derecho de peticion"/>
    <s v="Edgar Alexander Maya Lopez"/>
    <x v="0"/>
    <s v="Educacion Nacional para Bomberos "/>
    <x v="0"/>
    <n v="15"/>
    <s v="2024-114-001706-5"/>
    <d v="2024-05-30T00:00:00"/>
    <s v="N/A"/>
    <d v="2024-06-09T00:00:00"/>
    <n v="6"/>
    <n v="7"/>
    <x v="0"/>
    <s v="N/A"/>
    <s v="N/A"/>
    <s v="N/A"/>
    <s v="N/A"/>
    <s v="N/A"/>
    <s v="Se encuentra dentro del termino para dar respuesta "/>
  </r>
  <r>
    <s v="Canal escrito "/>
    <x v="0"/>
    <x v="2"/>
    <x v="0"/>
    <s v="PROCURADURIA DELEGADA PREVENTIVA Y DE CONTROL DE GESTION 2  -- --"/>
    <x v="2"/>
    <s v="Elaboración y reporte del Plan Anual de Vacantes"/>
    <s v="Daniel Ernesto Fonseca "/>
    <x v="1"/>
    <s v="Gestion Talento Humano "/>
    <x v="1"/>
    <n v="10"/>
    <s v="2024-114-001698-5"/>
    <d v="2024-05-30T00:00:00"/>
    <s v="N/A"/>
    <d v="2024-06-14T00:00:00"/>
    <n v="10"/>
    <n v="11"/>
    <x v="1"/>
    <s v="N/A"/>
    <s v="N/A"/>
    <s v="N/A"/>
    <s v="N/A"/>
    <s v="N/A"/>
    <m/>
  </r>
  <r>
    <s v="Canal escrito "/>
    <x v="0"/>
    <x v="0"/>
    <x v="0"/>
    <s v="MINISTERIO DE INTERIOR PQRSD  -- gloria.franco@mininterior.gov.co"/>
    <x v="0"/>
    <s v="ControlDoc-Correspondencia: Se le ha asignado un(a) nuevo(a) Documento: 340617 (2024-2-001402-023692)"/>
    <s v="Orlando Murillo Lopez "/>
    <x v="0"/>
    <s v="Inspeccion vigilancia y control"/>
    <x v="2"/>
    <n v="15"/>
    <s v="2024-114-001693-5"/>
    <d v="2024-05-29T00:00:00"/>
    <s v="N/A"/>
    <d v="2024-06-14T00:00:00"/>
    <n v="11"/>
    <n v="12"/>
    <x v="0"/>
    <s v="N/A"/>
    <s v="N/A"/>
    <s v="N/A"/>
    <s v="N/A"/>
    <s v="N/A"/>
    <s v="Se encuentra dentro del termino para dar respuesta "/>
  </r>
  <r>
    <s v="Canal escrito "/>
    <x v="0"/>
    <x v="0"/>
    <x v="1"/>
    <s v="CVB GIRARDOTA   --"/>
    <x v="0"/>
    <s v="Respuesta radicado DNBC 2024-211-000375-1"/>
    <s v="Nicolas Potes Rengifo "/>
    <x v="0"/>
    <s v="Formulacion, actualizacion, acompañamiento normativo y operativo "/>
    <x v="0"/>
    <n v="15"/>
    <s v="2024-114-001688-5"/>
    <d v="2024-05-28T00:00:00"/>
    <s v="2024-211-000566-1"/>
    <d v="2024-06-14T00:00:00"/>
    <n v="12"/>
    <n v="13"/>
    <x v="0"/>
    <s v="N/A"/>
    <d v="2024-05-28T00:00:00"/>
    <s v="PDF"/>
    <s v="N/A"/>
    <s v="N/A"/>
    <s v="SE ADJUNTA RESPUESTA SIN LA FIRMA CORRESPONDIENTE "/>
  </r>
  <r>
    <s v="Canal escrito "/>
    <x v="0"/>
    <x v="3"/>
    <x v="2"/>
    <s v="SECRETARIA INTERIOR RIONEGRO-SANTANDER  --"/>
    <x v="0"/>
    <s v="REMISIÓN POR COMPETENCIA DERECHO DE PETICIÓN ELEVADO POR ADRIANA PATRICIA RODRÍGUEZ SANTOS, DE FECHA CATORCE (14) DE MAYO DE DOS MIL VEINTICUATRO (202..."/>
    <s v="Orlando Murillo Lopez "/>
    <x v="0"/>
    <s v="Inspeccion vigilancia y control"/>
    <x v="2"/>
    <n v="15"/>
    <s v="2024-114-001683-5"/>
    <d v="2024-05-28T00:00:00"/>
    <s v="N/A"/>
    <d v="2024-06-14T00:00:00"/>
    <n v="12"/>
    <n v="13"/>
    <x v="0"/>
    <s v="N/A"/>
    <s v="N/A"/>
    <s v="N/A"/>
    <s v="N/A"/>
    <s v="N/A"/>
    <s v="Se encuentra dentro del termino para dar respuesta "/>
  </r>
  <r>
    <s v="Canal escrito "/>
    <x v="0"/>
    <x v="4"/>
    <x v="0"/>
    <s v="PROCURADURIA PROVINCIAL DE INSTRUCCION MANIZALES  --"/>
    <x v="3"/>
    <s v="RV: COMUNICACIÓN: Se envía comunicación P.P.I.M/No 1026 de 2024 mediante la cual se la informa de remisión del asunto 2023-238238"/>
    <s v="Orlando Murillo Lopez "/>
    <x v="0"/>
    <s v="Inspeccion vigilancia y control"/>
    <x v="2"/>
    <n v="15"/>
    <s v="2024-114-001681-5"/>
    <d v="2024-05-27T00:00:00"/>
    <s v="N/A"/>
    <d v="2024-06-14T00:00:00"/>
    <n v="13"/>
    <n v="14"/>
    <x v="0"/>
    <s v="N/A"/>
    <s v="N/A"/>
    <s v="N/A"/>
    <s v="N/A"/>
    <s v="N/A"/>
    <s v="Se encuentra dentro del termino para dar respuesta "/>
  </r>
  <r>
    <s v="Canal escrito "/>
    <x v="0"/>
    <x v="0"/>
    <x v="3"/>
    <s v="JUAN ALEJANDRO PARRA PAEZ"/>
    <x v="0"/>
    <s v="PRESENTACIÓN DERECHO DE DOCUMENTOS. ANEXO."/>
    <s v="Luis Alberto Valencia Pulido"/>
    <x v="0"/>
    <s v="Coordinacion operativa"/>
    <x v="0"/>
    <n v="15"/>
    <s v="2024-114-001673-5"/>
    <d v="2024-05-24T00:00:00"/>
    <s v="2024-212-000531-1"/>
    <d v="2024-05-27T00:00:00"/>
    <n v="2"/>
    <n v="3"/>
    <x v="2"/>
    <s v="N/A"/>
    <d v="2024-05-27T00:00:00"/>
    <s v="PDF"/>
    <s v="NO"/>
    <s v="NO"/>
    <s v="INCUMPLIMIENTO AL PROCEDIMIENTO INTERNO DE PQRSD POR NO CARGAR DOCUMENTO DE EVIDENCIA DE ENVIO/ NO ENVIO RESPUESTA POR ORFEO"/>
  </r>
  <r>
    <s v="Canal escrito "/>
    <x v="0"/>
    <x v="0"/>
    <x v="0"/>
    <s v="DEFENSORIA DEL PUEBLO  --"/>
    <x v="0"/>
    <s v="SEGUNDO REQUERIMIENTO. Solicitud Información servicio esencial bomberil."/>
    <s v="Luis Alberto Valencia Pulido"/>
    <x v="0"/>
    <s v="Coordinacion operativa"/>
    <x v="0"/>
    <n v="15"/>
    <s v="2024-114-001670-5"/>
    <d v="2024-05-24T00:00:00"/>
    <s v="N/A"/>
    <d v="2024-06-14T00:00:00"/>
    <n v="14"/>
    <n v="15"/>
    <x v="0"/>
    <s v="N/A"/>
    <s v="N/A"/>
    <s v="N/A"/>
    <s v="N/A"/>
    <s v="N/A"/>
    <m/>
  </r>
  <r>
    <s v="Canal escrito "/>
    <x v="0"/>
    <x v="0"/>
    <x v="0"/>
    <s v="PERSONERIA MUNICIPAL DE ARBELAEZ  --"/>
    <x v="2"/>
    <s v="MESA DE TRABAJO PARA LA GARANTÍA DEL SERVICIO ESENCIAL DE PREVENCIÓN DE RIESGO EN ARBELÁEZ"/>
    <s v="Jorge Enrique Restrepo Sanguino"/>
    <x v="0"/>
    <s v="Formulacion, actualizacion, acompañamiento normativo y operativo "/>
    <x v="0"/>
    <n v="15"/>
    <s v="2024-114-000568-2"/>
    <d v="2024-05-23T00:00:00"/>
    <s v="N/A"/>
    <d v="2024-06-14T00:00:00"/>
    <n v="15"/>
    <n v="16"/>
    <x v="3"/>
    <s v="N/A"/>
    <s v="N/A"/>
    <s v="N/A"/>
    <s v="N/A"/>
    <s v="N/A"/>
    <m/>
  </r>
  <r>
    <s v="Canal escrito "/>
    <x v="0"/>
    <x v="5"/>
    <x v="1"/>
    <s v="CUERPO DE BOMBEROS VOLUNTARIOS DE ARMENIA  --"/>
    <x v="4"/>
    <s v="solicitud concepto doble militancia"/>
    <s v="Andrea Bibiana Castañeda Duran "/>
    <x v="0"/>
    <s v="Formulacion, actualizacion, acompañamiento normativo y operativo "/>
    <x v="1"/>
    <n v="10"/>
    <s v="2024-114-000541-2"/>
    <d v="2024-05-23T00:00:00"/>
    <s v="N/A"/>
    <d v="2024-06-09T00:00:00"/>
    <n v="11"/>
    <n v="12"/>
    <x v="3"/>
    <s v="N/A"/>
    <d v="2024-05-23T00:00:00"/>
    <s v="WORD "/>
    <s v="N/A"/>
    <s v="N/A"/>
    <m/>
  </r>
  <r>
    <s v="Canal escrito "/>
    <x v="0"/>
    <x v="2"/>
    <x v="1"/>
    <s v="JAIME MAURICIO -- --"/>
    <x v="5"/>
    <s v="RV: Circular con asunto- COMPRA DE PÓLIZAS DE VEHÍCULOS DE LOS CUERPOS DE BOMBEROS VOLUNTARIOS PARA ASEGURAR LA PRESTACIÓN DEL SERVICIO PÚBLICO"/>
    <s v="Andrea Bibiana Castañeda Duran "/>
    <x v="0"/>
    <s v="Formulacion, actualizacion, acompañamiento normativo y operativo "/>
    <x v="0"/>
    <n v="15"/>
    <s v="2024-114-000535-2"/>
    <d v="2024-05-22T00:00:00"/>
    <s v="N/A"/>
    <d v="2024-06-14T00:00:00"/>
    <n v="16"/>
    <n v="17"/>
    <x v="3"/>
    <s v="N/A"/>
    <s v="N/A"/>
    <s v="N/A"/>
    <s v="N/A"/>
    <s v="N/A"/>
    <m/>
  </r>
  <r>
    <s v="Canal escrito "/>
    <x v="0"/>
    <x v="6"/>
    <x v="3"/>
    <s v="YENNY   MARCELA   DIAZ   TABERA,"/>
    <x v="0"/>
    <s v="pqr"/>
    <s v="Luis Alberto Valencia Pulido"/>
    <x v="0"/>
    <s v="Coordinacion operativa"/>
    <x v="0"/>
    <n v="15"/>
    <s v="2024-114-001657-5"/>
    <d v="2024-05-22T00:00:00"/>
    <s v="2024-212-000488-1"/>
    <d v="2024-06-14T00:00:00"/>
    <n v="16"/>
    <n v="17"/>
    <x v="3"/>
    <s v="N/A"/>
    <d v="2024-05-23T00:00:00"/>
    <s v="PDF"/>
    <s v="N/A"/>
    <s v="N/A"/>
    <s v="SE ADJUNTA RESPUESTA SIN LA FIRMA CORRESPONDIENTE "/>
  </r>
  <r>
    <s v="Canal escrito "/>
    <x v="0"/>
    <x v="2"/>
    <x v="3"/>
    <s v="CGR ATENCIóN CIUDADANA (CGR  -- --"/>
    <x v="0"/>
    <s v="RAD 2024EE0091992 Traslado Derecho de Petición Código 2024-304447"/>
    <s v="Andrea Bibiana Castañeda Duran "/>
    <x v="0"/>
    <s v="Formulacion, actualizacion, acompañamiento normativo y operativo "/>
    <x v="0"/>
    <n v="15"/>
    <s v="2024-114-001656-5"/>
    <d v="2024-05-22T00:00:00"/>
    <s v="N/A"/>
    <d v="2024-06-14T00:00:00"/>
    <n v="16"/>
    <n v="17"/>
    <x v="3"/>
    <s v="N/A"/>
    <s v="N/A"/>
    <s v="N/A"/>
    <s v="N/A"/>
    <s v="N/A"/>
    <m/>
  </r>
  <r>
    <s v="Canal escrito "/>
    <x v="0"/>
    <x v="2"/>
    <x v="0"/>
    <s v="PROCURADURIA DELEGADA DISCIPLINARIA DE INSTRUCCION 9  CUARTA LA"/>
    <x v="4"/>
    <s v="URGENTE REMITIR COMPULSA DE COPIAS"/>
    <s v="Luis Fernando Vargas Campo "/>
    <x v="1"/>
    <s v="Gestion Contractual "/>
    <x v="1"/>
    <n v="10"/>
    <s v="2024-114-001655-5"/>
    <d v="2024-05-22T00:00:00"/>
    <s v="N/A"/>
    <d v="2024-06-14T00:00:00"/>
    <n v="16"/>
    <n v="17"/>
    <x v="3"/>
    <s v="N/A"/>
    <s v="N/A"/>
    <s v="N/A"/>
    <s v="N/A"/>
    <s v="N/A"/>
    <m/>
  </r>
  <r>
    <s v="Canal escrito "/>
    <x v="0"/>
    <x v="0"/>
    <x v="3"/>
    <s v="Diego Hernan Murillo Penagos Hernan  -- Murillo   Penagos"/>
    <x v="4"/>
    <s v="Solicitud aclaratorio Resolución 122 de 2024"/>
    <s v="Lina Maria Marin Rodriguez "/>
    <x v="2"/>
    <s v="Gestion Talento Humano "/>
    <x v="0"/>
    <n v="15"/>
    <s v="2024-114-001653-5"/>
    <d v="2024-05-22T00:00:00"/>
    <s v="N/A"/>
    <d v="2024-06-14T00:00:00"/>
    <n v="16"/>
    <n v="17"/>
    <x v="3"/>
    <s v="N/A"/>
    <s v="N/A"/>
    <s v="N/A"/>
    <s v="N/A"/>
    <s v="N/A"/>
    <m/>
  </r>
  <r>
    <s v="Canal escrito "/>
    <x v="0"/>
    <x v="2"/>
    <x v="0"/>
    <s v="PROCURADURíA 1 DELEGADA CONTRATACIóN ESTATAL  MARIA RUBIANO"/>
    <x v="4"/>
    <s v="Compulsa de copias Expediente No. IUSE-2023-077023 IUC-D-2023-2825611"/>
    <s v="Luis Fernando Vargas Campo "/>
    <x v="1"/>
    <s v="Gestion Contractual "/>
    <x v="1"/>
    <n v="10"/>
    <s v="2024-114-001652-5"/>
    <d v="2024-05-21T00:00:00"/>
    <s v="N/A"/>
    <d v="2024-06-14T00:00:00"/>
    <n v="17"/>
    <n v="18"/>
    <x v="3"/>
    <s v="N/A"/>
    <s v="N/A"/>
    <s v="N/A"/>
    <s v="N/A"/>
    <s v="N/A"/>
    <m/>
  </r>
  <r>
    <s v="Canal escrito "/>
    <x v="0"/>
    <x v="0"/>
    <x v="0"/>
    <s v="Procuraduría Delegada con funciones mixtas 10 para la Moralidad y la Transparenc  --"/>
    <x v="4"/>
    <s v="OFICIO 469 Ref.: REITERACIÓN SOLICITUD INFORMACIÓN IUS-E-2021-205583  D-2021-1848553"/>
    <s v="Luis Fernando Vargas Campo "/>
    <x v="1"/>
    <s v="Gestion Contractual "/>
    <x v="0"/>
    <n v="15"/>
    <s v="2024-114-001648-5"/>
    <d v="2024-05-21T00:00:00"/>
    <s v="N/A"/>
    <d v="2024-06-14T00:00:00"/>
    <n v="17"/>
    <n v="18"/>
    <x v="3"/>
    <s v="N/A"/>
    <s v="N/A"/>
    <s v="N/A"/>
    <s v="N/A"/>
    <s v="N/A"/>
    <m/>
  </r>
  <r>
    <s v="Canal escrito "/>
    <x v="0"/>
    <x v="2"/>
    <x v="3"/>
    <s v="Angelica Xiomara -- --"/>
    <x v="3"/>
    <s v="Solcitud"/>
    <s v="Lina Maria Marin Rodriguez "/>
    <x v="2"/>
    <s v="Gestion Talento Humano "/>
    <x v="0"/>
    <n v="15"/>
    <s v="2024-114-001646-5"/>
    <d v="2024-05-21T00:00:00"/>
    <s v="N/A"/>
    <d v="2024-06-14T00:00:00"/>
    <n v="17"/>
    <n v="18"/>
    <x v="3"/>
    <s v="N/A"/>
    <s v="N/A"/>
    <s v="N/A"/>
    <s v="N/A"/>
    <s v="N/A"/>
    <m/>
  </r>
  <r>
    <s v="Canal escrito "/>
    <x v="0"/>
    <x v="2"/>
    <x v="3"/>
    <s v="Angelica Xiomara -- --"/>
    <x v="3"/>
    <s v="Solicitud certificación laboral"/>
    <s v="Lina Maria Marin Rodriguez "/>
    <x v="2"/>
    <s v="Gestion Talento Humano "/>
    <x v="0"/>
    <n v="15"/>
    <s v="2024-114-001645-5"/>
    <d v="2024-05-21T00:00:00"/>
    <s v="N/A"/>
    <d v="2024-06-14T00:00:00"/>
    <n v="17"/>
    <n v="18"/>
    <x v="3"/>
    <s v="N/A"/>
    <s v="N/A"/>
    <s v="N/A"/>
    <s v="N/A"/>
    <s v="N/A"/>
    <m/>
  </r>
  <r>
    <s v="Canal escrito "/>
    <x v="0"/>
    <x v="2"/>
    <x v="3"/>
    <s v="YENICA SUGEIN ACOSTA INFANTE HR  REPRESENTANTE LA"/>
    <x v="4"/>
    <s v="Fwd: correo electrónico - 03062024 - DIRECCIÓN NACIONAL DE BOMBEROS DE COLOMBIA - DERECHO DE PETICIÓN ESTACIÓN DE BOMBEROS LETICIA"/>
    <s v="Jonathan Prieto"/>
    <x v="0"/>
    <s v="Fortalecimiento Bomberil para la respuesta "/>
    <x v="0"/>
    <n v="15"/>
    <s v="2024-114-001640-5"/>
    <d v="2024-05-20T00:00:00"/>
    <s v="N/A"/>
    <d v="2024-06-14T00:00:00"/>
    <n v="18"/>
    <n v="19"/>
    <x v="3"/>
    <s v="N/A"/>
    <s v="N/A"/>
    <s v="N/A"/>
    <s v="N/A"/>
    <s v="N/A"/>
    <m/>
  </r>
  <r>
    <s v="Canal escrito "/>
    <x v="0"/>
    <x v="0"/>
    <x v="3"/>
    <s v="Massiel Mendez"/>
    <x v="4"/>
    <s v="PETICIÓN INTERES PARTICULAR"/>
    <s v="Luis Fernando Vargas Campo "/>
    <x v="1"/>
    <s v="Gestion Contractual "/>
    <x v="0"/>
    <n v="15"/>
    <s v="2024-114-001638-5"/>
    <d v="2024-05-20T00:00:00"/>
    <s v="N/A"/>
    <d v="2024-06-14T00:00:00"/>
    <n v="18"/>
    <n v="19"/>
    <x v="1"/>
    <s v="N/A"/>
    <s v="N/A"/>
    <s v="N/A"/>
    <s v="N/A"/>
    <s v="N/A"/>
    <m/>
  </r>
  <r>
    <s v="Canal escrito "/>
    <x v="0"/>
    <x v="2"/>
    <x v="0"/>
    <s v="MIN TRABAJO  sin información"/>
    <x v="3"/>
    <s v="RV: Mintrabajo - Respuesta Radicado No. 08SE2024771100000012235"/>
    <s v="Andrea Bibiana Castañeda Duran "/>
    <x v="0"/>
    <s v="Formulacion, actualizacion, acompañamiento normativo y operativo "/>
    <x v="1"/>
    <n v="10"/>
    <s v="2024-114-001637-5"/>
    <d v="2024-05-20T00:00:00"/>
    <s v="N/A"/>
    <d v="2024-06-14T00:00:00"/>
    <n v="18"/>
    <n v="19"/>
    <x v="1"/>
    <s v="N/A"/>
    <s v="N/A"/>
    <s v="N/A"/>
    <s v="N/A"/>
    <s v="N/A"/>
    <m/>
  </r>
  <r>
    <s v="Canal escrito "/>
    <x v="0"/>
    <x v="0"/>
    <x v="0"/>
    <s v="CONTRALORIA GENERAL DE LA REPUBLICA  --"/>
    <x v="0"/>
    <s v="Oficio 2024EE0089735 Comunicación Visita Especial IP 85112-2023-44766 -DNBC"/>
    <s v="Direccion General "/>
    <x v="3"/>
    <s v="Direccion General "/>
    <x v="0"/>
    <n v="15"/>
    <s v="2024-114-000497-2"/>
    <d v="2024-05-20T00:00:00"/>
    <s v="N/A"/>
    <d v="2024-06-09T00:00:00"/>
    <n v="14"/>
    <n v="15"/>
    <x v="1"/>
    <s v="N/A"/>
    <s v="N/A"/>
    <s v="N/A"/>
    <s v="N/A"/>
    <s v="N/A"/>
    <m/>
  </r>
  <r>
    <s v="Canal escrito "/>
    <x v="0"/>
    <x v="0"/>
    <x v="3"/>
    <s v="Michael  Stiven  Gonzàlez   Romero"/>
    <x v="4"/>
    <s v="derecho de peticion"/>
    <s v="Luis Fernando Vargas Campo "/>
    <x v="1"/>
    <s v="Gestion Contractual "/>
    <x v="0"/>
    <n v="15"/>
    <s v="2024-114-001618-5"/>
    <d v="2024-05-17T00:00:00"/>
    <s v="N/A"/>
    <d v="2024-06-14T00:00:00"/>
    <n v="19"/>
    <n v="20"/>
    <x v="1"/>
    <s v="N/A"/>
    <s v="N/A"/>
    <s v="N/A"/>
    <s v="N/A"/>
    <s v="N/A"/>
    <m/>
  </r>
  <r>
    <s v="Canal escrito "/>
    <x v="0"/>
    <x v="0"/>
    <x v="3"/>
    <s v="Michael  Stiven  Gonzàlez   Romero"/>
    <x v="4"/>
    <s v="derecho de peticion"/>
    <s v="Luis Fernando Vargas Campo "/>
    <x v="1"/>
    <s v="Gestion Contractual "/>
    <x v="0"/>
    <n v="15"/>
    <s v="2024-114-001617-5"/>
    <d v="2024-05-17T00:00:00"/>
    <s v="N/A"/>
    <d v="2024-06-14T00:00:00"/>
    <n v="19"/>
    <n v="20"/>
    <x v="1"/>
    <s v="N/A"/>
    <s v="N/A"/>
    <s v="N/A"/>
    <s v="N/A"/>
    <s v="N/A"/>
    <m/>
  </r>
  <r>
    <s v="Canal escrito "/>
    <x v="0"/>
    <x v="7"/>
    <x v="1"/>
    <s v="CUERPO DE BOMBEROS VOLUNTARIOS DE YOPAL  sin información"/>
    <x v="1"/>
    <s v="Solicitud autorización proceso capacitación Servicio Forestal US"/>
    <s v="Edgar Alexander Maya Lopez"/>
    <x v="0"/>
    <s v="Educacion Nacional para Bomberos "/>
    <x v="0"/>
    <n v="15"/>
    <s v="2024-114-000479-2"/>
    <d v="2024-05-17T00:00:00"/>
    <s v="N/A"/>
    <d v="2024-06-09T00:00:00"/>
    <n v="15"/>
    <n v="16"/>
    <x v="3"/>
    <s v="N/A"/>
    <s v="N/A"/>
    <s v="N/A"/>
    <s v="N/A"/>
    <s v="N/A"/>
    <m/>
  </r>
  <r>
    <s v="Canal escrito "/>
    <x v="0"/>
    <x v="0"/>
    <x v="1"/>
    <s v="CUERPO DE BOMBEROS VOLUNTARIOS DE SOPO  FREDY CARO"/>
    <x v="1"/>
    <s v="DERECHO DE PETICION CIERRE ACCIDENTE CB DIAZ"/>
    <s v="Andres Felipez Garcia Rico "/>
    <x v="0"/>
    <s v="Educacion Nacional para Bomberos "/>
    <x v="0"/>
    <n v="15"/>
    <s v="2024-114-001615-5"/>
    <d v="2024-05-17T00:00:00"/>
    <s v="2024-214-000533-1 "/>
    <d v="2024-06-06T00:00:00"/>
    <n v="14"/>
    <n v="15"/>
    <x v="4"/>
    <s v="N/A"/>
    <d v="2024-05-27T00:00:00"/>
    <s v="PDF"/>
    <s v="SI"/>
    <s v="NO"/>
    <s v="SE DA CUMPLIMIENTO AL PROCEDIMIENTO INTERNO DE PQRSD "/>
  </r>
  <r>
    <s v="Canal escrito "/>
    <x v="0"/>
    <x v="8"/>
    <x v="0"/>
    <s v="JUZGADO CUARTO PENAL DEL CIRCUITO DE PALMIRA  --"/>
    <x v="6"/>
    <s v="URGENTE REMITIR DESACATO CONTRA LA DIRECTORA"/>
    <s v="Juan Carlos Fontalvo Vera "/>
    <x v="3"/>
    <s v="Direccion General "/>
    <x v="1"/>
    <n v="10"/>
    <s v="2024-114-001581-5"/>
    <d v="2024-05-16T00:00:00"/>
    <s v="N/A"/>
    <d v="2024-06-14T00:00:00"/>
    <n v="20"/>
    <n v="21"/>
    <x v="1"/>
    <s v="N/A"/>
    <s v="N/A"/>
    <s v="N/A"/>
    <s v="N/A"/>
    <s v="N/A"/>
    <m/>
  </r>
  <r>
    <s v="Canal escrito "/>
    <x v="0"/>
    <x v="0"/>
    <x v="3"/>
    <s v="MIGUEL   URIBE  TURBAY"/>
    <x v="4"/>
    <s v="Derecho de petición de información."/>
    <s v="Luis Fernando Vargas Campo "/>
    <x v="1"/>
    <s v="Gestion Contractual "/>
    <x v="0"/>
    <n v="15"/>
    <s v="2024-114-001542-5"/>
    <d v="2024-05-10T00:00:00"/>
    <s v="N/A"/>
    <d v="2024-06-14T00:00:00"/>
    <n v="23"/>
    <n v="24"/>
    <x v="1"/>
    <s v="N/A"/>
    <s v="N/A"/>
    <s v="N/A"/>
    <s v="N/A"/>
    <s v="N/A"/>
    <m/>
  </r>
  <r>
    <s v="Canal escrito "/>
    <x v="0"/>
    <x v="2"/>
    <x v="3"/>
    <s v="EDGARDO -- MANDON ARENAS"/>
    <x v="3"/>
    <s v="Prueba TI 2"/>
    <s v="Edgardo Mandon Arenas"/>
    <x v="2"/>
    <s v="Gestion de Tecnologia e Informatica "/>
    <x v="0"/>
    <n v="15"/>
    <s v="2024-114-001541-5"/>
    <d v="2024-05-10T00:00:00"/>
    <s v="N/A"/>
    <d v="2024-06-14T00:00:00"/>
    <n v="23"/>
    <n v="24"/>
    <x v="1"/>
    <s v="N/A"/>
    <s v="N/A"/>
    <s v="N/A"/>
    <s v="N/A"/>
    <s v="N/A"/>
    <m/>
  </r>
  <r>
    <s v="Canal escrito "/>
    <x v="0"/>
    <x v="2"/>
    <x v="3"/>
    <s v="EDGARDO -- MANDON ARENAS"/>
    <x v="3"/>
    <s v="Prueba"/>
    <s v="Edgardo Mandon Arenas"/>
    <x v="2"/>
    <s v="Gestion de Tecnologia e Informatica "/>
    <x v="0"/>
    <n v="15"/>
    <s v="2024-114-001540-5"/>
    <d v="2024-05-10T00:00:00"/>
    <s v="N/A"/>
    <d v="2024-06-14T00:00:00"/>
    <n v="23"/>
    <n v="24"/>
    <x v="1"/>
    <s v="N/A"/>
    <s v="N/A"/>
    <s v="N/A"/>
    <s v="N/A"/>
    <s v="N/A"/>
    <m/>
  </r>
  <r>
    <s v="Canal escrito "/>
    <x v="0"/>
    <x v="3"/>
    <x v="3"/>
    <s v="JORGE  NUÑEZ SARMIENTO"/>
    <x v="4"/>
    <s v="Solicitud de Información Detallada sobre Contratistas de Prestación de Servicios desde 2012 hasta la Fecha"/>
    <s v="Luis Fernando Vargas Campo "/>
    <x v="1"/>
    <s v="Gestion Contractual "/>
    <x v="0"/>
    <n v="15"/>
    <s v="2024-114-001527-5"/>
    <d v="2024-05-07T00:00:00"/>
    <s v="N/A"/>
    <d v="2024-06-09T00:00:00"/>
    <n v="22"/>
    <n v="23"/>
    <x v="1"/>
    <s v="N/A"/>
    <s v="N/A"/>
    <s v="N/A"/>
    <s v="N/A"/>
    <s v="N/A"/>
    <m/>
  </r>
  <r>
    <s v="Canal escrito "/>
    <x v="0"/>
    <x v="3"/>
    <x v="3"/>
    <s v="JORGE  NUÑEZ SARMIENTO"/>
    <x v="4"/>
    <s v="DERECHO DE PETICION - Asunto: Solicitud de Manuales de Funciones y Actos Administrativos de Nombramiento para el Subdirector Financiero y el Asesor Ju..."/>
    <s v="Luis Fernando Vargas Campo "/>
    <x v="1"/>
    <s v="Gestion Contractual "/>
    <x v="0"/>
    <n v="15"/>
    <s v="2024-114-000357-2"/>
    <d v="2024-05-07T00:00:00"/>
    <s v="N/A"/>
    <d v="2024-06-09T00:00:00"/>
    <n v="22"/>
    <n v="23"/>
    <x v="1"/>
    <s v="N/A"/>
    <s v="N/A"/>
    <s v="N/A"/>
    <s v="N/A"/>
    <s v="N/A"/>
    <m/>
  </r>
  <r>
    <s v="Canal escrito "/>
    <x v="0"/>
    <x v="3"/>
    <x v="3"/>
    <s v="JORGE  NUÑEZ SARMIENTO"/>
    <x v="4"/>
    <s v="DERECHO DE PETICION - Asunto: Solicitud de Información sobre la Vacante del Cargo de Subdirector Técnico y Documentación Relacionada"/>
    <s v="Lina Maria Marin Rodriguez "/>
    <x v="2"/>
    <s v="Gestion Talento Humano "/>
    <x v="0"/>
    <n v="15"/>
    <s v="2024-114-000356-2"/>
    <d v="2024-05-07T00:00:00"/>
    <s v="N/A"/>
    <d v="2024-06-09T00:00:00"/>
    <n v="22"/>
    <n v="23"/>
    <x v="1"/>
    <s v="N/A"/>
    <s v="N/A"/>
    <s v="N/A"/>
    <s v="N/A"/>
    <s v="N/A"/>
    <m/>
  </r>
  <r>
    <s v="Canal escrito "/>
    <x v="0"/>
    <x v="0"/>
    <x v="0"/>
    <s v="CONTRALORIA GENERAL DE LA REPUBLICA  mercy.martinez@contraloria.gov.co"/>
    <x v="4"/>
    <s v="RV: Oficio 2024EE0080560 Comunicación Apertura Indagación Preliminar IP 85112-2023-44555 DNBC"/>
    <s v="Rainer Narval Naranjo Charrasquiel"/>
    <x v="1"/>
    <s v="Gestion Financiera "/>
    <x v="1"/>
    <n v="10"/>
    <s v="2024-114-000265-2"/>
    <d v="2024-05-03T00:00:00"/>
    <s v="N/A"/>
    <d v="2024-06-09T00:00:00"/>
    <n v="24"/>
    <n v="25"/>
    <x v="1"/>
    <s v="N/A"/>
    <s v="N/A"/>
    <s v="N/A"/>
    <s v="N/A"/>
    <s v="N/A"/>
    <m/>
  </r>
  <r>
    <s v="Canal escrito "/>
    <x v="0"/>
    <x v="0"/>
    <x v="0"/>
    <s v="CONTRALORIA GENERAL DE LA REPUBLICA  --"/>
    <x v="4"/>
    <s v="RV: Oficio 2024EE0080573 Solicitud Información IP 85112-2023-44555 - DNBC"/>
    <s v="Rainer Narval Naranjo Charrasquiel"/>
    <x v="1"/>
    <s v="Gestion Financiera "/>
    <x v="1"/>
    <n v="10"/>
    <s v="2024-114-000264-2"/>
    <d v="2024-05-03T00:00:00"/>
    <s v="2024-300-000543-1"/>
    <d v="2024-05-29T00:00:00"/>
    <n v="18"/>
    <n v="19"/>
    <x v="5"/>
    <s v="N/A"/>
    <d v="2024-05-27T00:00:00"/>
    <s v="PDF"/>
    <s v="NO"/>
    <s v="NO"/>
    <s v="INCUMPLIMIENTO AL PROCEDIMIENTO INTERNO DE PQRSD POR NO CARGAR DOCUMENTO DE EVIDENCIA DE ENVIO/ NO ENVIO RESPUESTA POR ORFEO"/>
  </r>
  <r>
    <s v="Canal escrito "/>
    <x v="0"/>
    <x v="3"/>
    <x v="3"/>
    <s v="JORGE  NUÑEZ SARMIENTO"/>
    <x v="4"/>
    <s v="DERECHO DE PETICION - Asunto: Solicitud de Información sobre Contratación de Prestadores de Servicios y Criterios de Selección desde 2014 hasta 2024..."/>
    <s v="Luis Fernando Vargas Campo "/>
    <x v="1"/>
    <s v="Gestion Contractual "/>
    <x v="0"/>
    <n v="15"/>
    <s v="2024-114-001516-5"/>
    <d v="2024-05-03T00:00:00"/>
    <s v="N/A"/>
    <d v="2024-06-09T00:00:00"/>
    <n v="24"/>
    <n v="25"/>
    <x v="1"/>
    <s v="N/A"/>
    <s v="N/A"/>
    <s v="N/A"/>
    <s v="N/A"/>
    <s v="N/A"/>
    <m/>
  </r>
  <r>
    <s v="Canal escrito "/>
    <x v="0"/>
    <x v="3"/>
    <x v="3"/>
    <s v="JORGE  NUÑEZ SARMIENTO"/>
    <x v="4"/>
    <s v="DERECHO DE PETICION - Asunto: Solicitud de Información Detallada y Justificación de las Adquisiciones o lo que se va adquirir bajo la Declaración de U..."/>
    <s v="Luis Fernando Vargas Campo "/>
    <x v="1"/>
    <s v="Gestion Contractual "/>
    <x v="0"/>
    <n v="15"/>
    <s v="2024-114-000222-2"/>
    <d v="2024-05-02T00:00:00"/>
    <s v="N/A"/>
    <d v="2024-06-09T00:00:00"/>
    <n v="25"/>
    <n v="26"/>
    <x v="1"/>
    <s v="N/A"/>
    <s v="N/A"/>
    <s v="N/A"/>
    <s v="N/A"/>
    <s v="N/A"/>
    <m/>
  </r>
  <r>
    <s v="Canal escrito "/>
    <x v="0"/>
    <x v="3"/>
    <x v="3"/>
    <s v="JORGE  NUÑEZ SARMIENTO"/>
    <x v="5"/>
    <s v="Asunto: Solicitud de Información Detallada sobre la Entrega de Vehículos, Herramientas y Otros Enseres a los Cuerpos de Bomberos del País en lo que va..."/>
    <s v="Andres Fernando Muñoz Cabrera "/>
    <x v="0"/>
    <s v="Fortalecimiento Bomberil para la respuesta "/>
    <x v="1"/>
    <n v="10"/>
    <s v="2024-114-000217-2"/>
    <d v="2024-05-02T00:00:00"/>
    <s v="N/A"/>
    <d v="2024-06-09T00:00:00"/>
    <n v="25"/>
    <m/>
    <x v="1"/>
    <s v="N/A"/>
    <s v="N/A"/>
    <s v="N/A"/>
    <s v="N/A"/>
    <s v="N/A"/>
    <m/>
  </r>
  <r>
    <s v="Canal escrito "/>
    <x v="0"/>
    <x v="3"/>
    <x v="3"/>
    <s v="JORGE  NUÑEZ SARMIENTO"/>
    <x v="4"/>
    <s v="DERECHO DE PETICION - Asunto: Solicitud de Información sobre Procesos de Contratación y Actuaciones de Personal Clave dentro de la DNBC."/>
    <s v="Luis Fernando Vargas Campo "/>
    <x v="1"/>
    <s v="Gestion Contractual "/>
    <x v="1"/>
    <n v="10"/>
    <s v="2024-114-000216-2"/>
    <d v="2024-05-02T00:00:00"/>
    <s v="N/A"/>
    <d v="2024-06-09T00:00:00"/>
    <n v="25"/>
    <n v="26"/>
    <x v="1"/>
    <s v="N/A"/>
    <s v="N/A"/>
    <s v="N/A"/>
    <s v="N/A"/>
    <s v="N/A"/>
    <m/>
  </r>
  <r>
    <s v="Canal escrito "/>
    <x v="0"/>
    <x v="3"/>
    <x v="3"/>
    <s v="JORGE  NUÑEZ SARMIENTO"/>
    <x v="4"/>
    <s v="DERECHO DE PETICION - Asunto: Solicitud de Copias de Actas de Reuniones de la Junta Nacional de Bomberos de Colombia y Detalles de las Mismas desde el..."/>
    <s v="Juan Carlos Fontalvo Vera "/>
    <x v="3"/>
    <s v="Direccion General "/>
    <x v="2"/>
    <n v="15"/>
    <s v="2024-114-000215-2"/>
    <d v="2024-05-02T00:00:00"/>
    <s v="N/A"/>
    <d v="2024-06-09T00:00:00"/>
    <n v="25"/>
    <n v="26"/>
    <x v="1"/>
    <s v="N/A"/>
    <s v="N/A"/>
    <s v="N/A"/>
    <s v="N/A"/>
    <s v="N/A"/>
    <m/>
  </r>
  <r>
    <s v="Canal escrito "/>
    <x v="0"/>
    <x v="0"/>
    <x v="4"/>
    <s v="ALCALDIA MUNICIPAL DE ZIPAQUIRÁ  -- --s.seguridad@zipaquira.gov.co"/>
    <x v="5"/>
    <s v="RESPUESTA A RADICADO DNBC N° 2024-211-000403-1"/>
    <s v="Alejandra Navia Ortiz "/>
    <x v="0"/>
    <s v="Formulacion, actualizacion, acompañamiento normativo y operativo "/>
    <x v="0"/>
    <n v="15"/>
    <s v="2024-114-000695-2"/>
    <d v="2024-05-31T00:00:00"/>
    <s v="N/A"/>
    <d v="2024-06-14T00:00:00"/>
    <n v="9"/>
    <n v="10"/>
    <x v="0"/>
    <s v="N/A"/>
    <s v="N/A"/>
    <s v="N/A"/>
    <s v="N/A"/>
    <s v="N/A"/>
    <s v="Se encuentra dentro del termino para dar respuesta "/>
  </r>
  <r>
    <s v="Canal escrito "/>
    <x v="0"/>
    <x v="0"/>
    <x v="0"/>
    <s v="CNSC - COMISION NACIONAL DEL SERVICIO CIVIL  sin información"/>
    <x v="4"/>
    <s v="**2024RS075934** Comunicación acto administrativo No. radicado 2024RS075934"/>
    <s v="Paula Andrea Cortes Mojica"/>
    <x v="0"/>
    <s v="Formulacion, actualizacion, acompañamiento normativo y operativo "/>
    <x v="0"/>
    <n v="15"/>
    <s v="2024-114-000691-2"/>
    <d v="2024-05-31T00:00:00"/>
    <s v="N/A"/>
    <d v="2024-06-14T00:00:00"/>
    <n v="9"/>
    <n v="10"/>
    <x v="0"/>
    <s v="N/A"/>
    <s v="N/A"/>
    <s v="N/A"/>
    <s v="N/A"/>
    <s v="N/A"/>
    <s v="Se encuentra dentro del termino para dar respuesta "/>
  </r>
  <r>
    <s v="Canal escrito "/>
    <x v="0"/>
    <x v="2"/>
    <x v="1"/>
    <s v="CUERPO DE BOMBEROS VOLUNTARIOS DE REMEDIOS  DOMINGO DE JESUS LOPEZ RIOS"/>
    <x v="1"/>
    <s v="SOLICITUD"/>
    <s v="Edwin Alfonso Zamora Oyola"/>
    <x v="2"/>
    <s v="Gestion de Tecnologia e Informatica "/>
    <x v="0"/>
    <n v="15"/>
    <s v="2024-114-000689-2"/>
    <d v="2024-05-31T00:00:00"/>
    <s v="N/A"/>
    <d v="2024-06-14T00:00:00"/>
    <n v="9"/>
    <n v="10"/>
    <x v="0"/>
    <s v="N/A"/>
    <s v="N/A"/>
    <s v="N/A"/>
    <s v="N/A"/>
    <s v="N/A"/>
    <s v="Se encuentra dentro del termino para dar respuesta "/>
  </r>
  <r>
    <s v="Canal escrito "/>
    <x v="0"/>
    <x v="9"/>
    <x v="4"/>
    <s v="ALCALDÍA SAN JUAN DE ARAMA   -- splaneacion@sanjuandearama-meta.gov.co"/>
    <x v="5"/>
    <s v="Manifestación de interés- municipio de San Juan de Arama"/>
    <s v="Jonathan Prieto"/>
    <x v="0"/>
    <s v="Fortalecimiento Bomberil para la respuesta "/>
    <x v="0"/>
    <n v="15"/>
    <s v="2024-114-000687-2"/>
    <d v="2024-05-31T00:00:00"/>
    <s v="N/A"/>
    <d v="2024-06-14T00:00:00"/>
    <n v="9"/>
    <n v="10"/>
    <x v="0"/>
    <s v="N/A"/>
    <s v="N/A"/>
    <s v="N/A"/>
    <s v="N/A"/>
    <s v="N/A"/>
    <s v="Se encuentra dentro del termino para dar respuesta "/>
  </r>
  <r>
    <s v="Canal escrito "/>
    <x v="0"/>
    <x v="10"/>
    <x v="3"/>
    <s v="Oscar Daniel Rincon Barrera"/>
    <x v="0"/>
    <s v="derecho de petición información"/>
    <s v="Juan Pablo Ardila Figueroa "/>
    <x v="0"/>
    <s v="Formulacion, actualizacion, acompañamiento normativo y operativo "/>
    <x v="0"/>
    <n v="15"/>
    <s v="2024-114-000686-2"/>
    <d v="2024-05-31T00:00:00"/>
    <s v="N/A"/>
    <d v="2024-06-14T00:00:00"/>
    <n v="9"/>
    <n v="10"/>
    <x v="0"/>
    <s v="N/A"/>
    <s v="N/A"/>
    <s v="N/A"/>
    <s v="N/A"/>
    <s v="N/A"/>
    <s v="Se encuentra dentro del termino para dar respuesta "/>
  </r>
  <r>
    <s v="Canal escrito "/>
    <x v="0"/>
    <x v="0"/>
    <x v="4"/>
    <s v="ALCALDIA MUNICIPAL DE NEMOCON  CUNDINAMARCA planeacion@nemocon-cundinamarca.gov.co"/>
    <x v="3"/>
    <s v="Solicitud Equipamiento y capacitación en gestión de riesgos."/>
    <s v="Andres Fernando Muñoz Cabrera "/>
    <x v="0"/>
    <s v="Fortalecimiento Bomberil para la respuesta "/>
    <x v="0"/>
    <n v="15"/>
    <s v="2024-114-000685-2"/>
    <d v="2024-05-31T00:00:00"/>
    <s v="N/A"/>
    <d v="2024-06-14T00:00:00"/>
    <n v="9"/>
    <n v="10"/>
    <x v="0"/>
    <s v="N/A"/>
    <s v="N/A"/>
    <s v="N/A"/>
    <s v="N/A"/>
    <s v="N/A"/>
    <s v="Se encuentra dentro del termino para dar respuesta "/>
  </r>
  <r>
    <s v="Canal escrito "/>
    <x v="0"/>
    <x v="11"/>
    <x v="3"/>
    <s v="SABINA  LOPEZ GOMEZ"/>
    <x v="4"/>
    <s v="SOLICITUD DE VERIFICACION DE INFORMACION EXPERIENCIA LABORAL CE2024002255"/>
    <s v="Luis Fernando Vargas Campo "/>
    <x v="1"/>
    <s v="Gestion Contractual "/>
    <x v="0"/>
    <n v="15"/>
    <s v="2024-114-000684-2"/>
    <d v="2024-05-31T00:00:00"/>
    <s v="N/A"/>
    <d v="2024-06-14T00:00:00"/>
    <n v="9"/>
    <n v="10"/>
    <x v="0"/>
    <s v="N/A"/>
    <s v="N/A"/>
    <s v="N/A"/>
    <s v="N/A"/>
    <s v="N/A"/>
    <s v="Se encuentra dentro del termino para dar respuesta "/>
  </r>
  <r>
    <s v="Canal escrito "/>
    <x v="0"/>
    <x v="9"/>
    <x v="4"/>
    <s v="ALCALDÍA ACACÍAS  --"/>
    <x v="5"/>
    <s v="Solicitud colaboración cuerpo de bomberos Dinamarca"/>
    <s v="Jonathan Prieto"/>
    <x v="0"/>
    <s v="Fortalecimiento Bomberil para la respuesta "/>
    <x v="0"/>
    <n v="15"/>
    <s v="2024-114-000683-2"/>
    <d v="2024-05-31T00:00:00"/>
    <s v="2024-213-000731-1"/>
    <d v="2024-06-14T00:00:00"/>
    <n v="9"/>
    <n v="10"/>
    <x v="0"/>
    <s v="N/A"/>
    <d v="2024-06-12T00:00:00"/>
    <s v="PDF"/>
    <s v="N/A"/>
    <s v="N/A"/>
    <s v="SE ADJUNTA RESPUESTA SIN LA FIRMA CORRESPONDIENTE "/>
  </r>
  <r>
    <s v="Canal escrito "/>
    <x v="0"/>
    <x v="11"/>
    <x v="4"/>
    <s v="ALCALDIA MUNICIPAL DE LA PINTADA  --"/>
    <x v="6"/>
    <s v="Informacion Cese Cuerpo Bomberos La Pintada y Solicitud de Visita"/>
    <s v="Juan Pablo Ardila Figueroa "/>
    <x v="0"/>
    <s v="Formulacion, actualizacion, acompañamiento normativo y operativo "/>
    <x v="0"/>
    <n v="15"/>
    <s v="2024-114-001709-5"/>
    <d v="2024-05-31T00:00:00"/>
    <s v="N/A"/>
    <d v="2024-06-14T00:00:00"/>
    <n v="9"/>
    <n v="10"/>
    <x v="0"/>
    <s v="N/A"/>
    <s v="N/A"/>
    <s v="N/A"/>
    <s v="N/A"/>
    <s v="N/A"/>
    <s v="Se encuentra dentro del termino para dar respuesta "/>
  </r>
  <r>
    <s v="Canal escrito "/>
    <x v="0"/>
    <x v="12"/>
    <x v="1"/>
    <s v="CUERPO DE BOMBEROS VOLUNTARIOS DE PEREIRA  sin información haidencastillo@hotmail.com"/>
    <x v="1"/>
    <s v="Solicitud de Verificación Certificados Bomberos Niveles I y II"/>
    <s v="Maicol Villareal Ospina "/>
    <x v="0"/>
    <s v="Educacion Nacional para Bomberos "/>
    <x v="0"/>
    <n v="15"/>
    <s v="2024-114-000681-2"/>
    <d v="2024-05-31T00:00:00"/>
    <s v="N/A"/>
    <d v="2024-06-09T00:00:00"/>
    <n v="5"/>
    <n v="6"/>
    <x v="0"/>
    <s v="N/A"/>
    <s v="N/A"/>
    <s v="N/A"/>
    <s v="N/A"/>
    <s v="N/A"/>
    <s v="Se encuentra dentro del termino para dar respuesta "/>
  </r>
  <r>
    <s v="Canal escrito "/>
    <x v="0"/>
    <x v="9"/>
    <x v="4"/>
    <s v="ALCALDIA MUNICIPAL DE GUAMAL  --"/>
    <x v="5"/>
    <s v="Re: COMPRA DE PÓLIZAS DE VEHÍCULOS PARA LOS CUERPOS DE BOMBEROS."/>
    <s v="Juan Pablo Ardila Figueroa "/>
    <x v="0"/>
    <s v="Formulacion, actualizacion, acompañamiento normativo y operativo "/>
    <x v="0"/>
    <n v="15"/>
    <s v="2024-114-000680-2"/>
    <d v="2024-05-31T00:00:00"/>
    <s v="N/A"/>
    <d v="2024-06-14T00:00:00"/>
    <n v="9"/>
    <n v="10"/>
    <x v="0"/>
    <s v="N/A"/>
    <s v="N/A"/>
    <s v="N/A"/>
    <s v="N/A"/>
    <s v="N/A"/>
    <s v="Se encuentra dentro del termino para dar respuesta "/>
  </r>
  <r>
    <s v="Canal escrito "/>
    <x v="0"/>
    <x v="0"/>
    <x v="0"/>
    <s v="FONDO DE EMPLEADOS UNGRD-SNGRD  --"/>
    <x v="3"/>
    <s v="REPORTE DE DESCUENTOS MES DE JUNIO 2024"/>
    <s v="Daniel Ernesto Fonseca "/>
    <x v="1"/>
    <s v="Gestion Talento Humano "/>
    <x v="0"/>
    <n v="15"/>
    <s v="2024-114-000679-2"/>
    <d v="2024-05-31T00:00:00"/>
    <s v="N/A"/>
    <d v="2024-06-14T00:00:00"/>
    <n v="9"/>
    <n v="10"/>
    <x v="0"/>
    <s v="N/A"/>
    <s v="N/A"/>
    <s v="N/A"/>
    <s v="N/A"/>
    <s v="N/A"/>
    <s v="Se encuentra dentro del termino para dar respuesta "/>
  </r>
  <r>
    <s v="Canal escrito "/>
    <x v="0"/>
    <x v="0"/>
    <x v="0"/>
    <s v="CONTRALORIA GENERAL DE LA REPUBLICA  --"/>
    <x v="4"/>
    <s v="RESPUESTA SOLICITUD información IP-001-2024. Radicados CGR 2024ER0113240 y 2024ER0113241 del 28 de mayo de 2024"/>
    <s v="Anjhydalid Viviana Ruales Escobar"/>
    <x v="1"/>
    <s v="Gestion de Asuntos Disciplinarios "/>
    <x v="1"/>
    <n v="10"/>
    <s v="2024-114-000678-2"/>
    <d v="2024-05-31T00:00:00"/>
    <s v="N/A"/>
    <d v="2024-06-09T00:00:00"/>
    <n v="5"/>
    <n v="6"/>
    <x v="0"/>
    <s v="N/A"/>
    <s v="N/A"/>
    <s v="N/A"/>
    <s v="N/A"/>
    <s v="N/A"/>
    <s v="Se encuentra dentro del termino para dar respuesta "/>
  </r>
  <r>
    <s v="Canal escrito "/>
    <x v="0"/>
    <x v="2"/>
    <x v="5"/>
    <s v="CAFAM -- -- aavellaneda@cafam.com.co"/>
    <x v="4"/>
    <s v="RV: SOLICITUD ACTA DE LIQUIDACION CONTRATO 232-2023 BOMBEROS"/>
    <s v="Luis Fernando Vargas Campo "/>
    <x v="1"/>
    <s v="Gestion Contractual "/>
    <x v="0"/>
    <n v="15"/>
    <s v="2024-114-000676-2"/>
    <d v="2024-05-31T00:00:00"/>
    <s v="N/A"/>
    <d v="2024-06-14T00:00:00"/>
    <n v="9"/>
    <n v="10"/>
    <x v="0"/>
    <s v="N/A"/>
    <s v="N/A"/>
    <s v="N/A"/>
    <s v="N/A"/>
    <s v="N/A"/>
    <s v="Se encuentra dentro del termino para dar respuesta "/>
  </r>
  <r>
    <s v="Canal escrito "/>
    <x v="0"/>
    <x v="3"/>
    <x v="4"/>
    <s v="ALCLADÍA OIBA - SANTANDER   --"/>
    <x v="5"/>
    <s v="RESPUESTA A SOLICITUD RAD. DNBC No. 2024-211-000403-1"/>
    <s v="Alejandra Navia Ortiz "/>
    <x v="0"/>
    <s v="Formulacion, actualizacion, acompañamiento normativo y operativo "/>
    <x v="0"/>
    <n v="15"/>
    <s v="2024-114-000674-2"/>
    <d v="2024-05-30T00:00:00"/>
    <s v="N/A"/>
    <d v="2024-06-14T00:00:00"/>
    <n v="10"/>
    <n v="11"/>
    <x v="0"/>
    <s v="N/A"/>
    <s v="N/A"/>
    <s v="N/A"/>
    <s v="N/A"/>
    <s v="N/A"/>
    <s v="Se encuentra dentro del termino para dar respuesta "/>
  </r>
  <r>
    <s v="Canal escrito "/>
    <x v="0"/>
    <x v="0"/>
    <x v="2"/>
    <s v="ASOCIACIÓN DE MUNICIPIOS DE SABANA CENTRO  --"/>
    <x v="5"/>
    <s v="Solicitud Cofinanciación EAT Asociación de Municipios de Sabana Centro -ASOCENTRO - Cundinamarca"/>
    <s v="Andres Fernando Muñoz Cabrera "/>
    <x v="0"/>
    <s v="Fortalecimiento Bomberil para la respuesta "/>
    <x v="0"/>
    <n v="15"/>
    <s v="2024-114-000673-2"/>
    <d v="2024-05-30T00:00:00"/>
    <s v="N/A"/>
    <d v="2024-06-14T00:00:00"/>
    <n v="10"/>
    <n v="11"/>
    <x v="0"/>
    <s v="N/A"/>
    <s v="N/A"/>
    <s v="N/A"/>
    <s v="N/A"/>
    <s v="N/A"/>
    <s v="Se encuentra dentro del termino para dar respuesta "/>
  </r>
  <r>
    <s v="Canal escrito "/>
    <x v="0"/>
    <x v="8"/>
    <x v="2"/>
    <s v="DEPARTAMENTO DE EDUCACIóN CBV TULUá  sin información"/>
    <x v="1"/>
    <s v="Solicitud de Certificado Firmado por cambio de numero de cedula"/>
    <s v="Maicol Villareal Ospina "/>
    <x v="0"/>
    <s v="Educacion Nacional para Bomberos "/>
    <x v="0"/>
    <n v="15"/>
    <s v="2024-114-000672-2"/>
    <d v="2024-05-30T00:00:00"/>
    <s v="N/A"/>
    <d v="2024-06-14T00:00:00"/>
    <n v="10"/>
    <n v="11"/>
    <x v="0"/>
    <s v="N/A"/>
    <s v="N/A"/>
    <s v="N/A"/>
    <s v="N/A"/>
    <s v="N/A"/>
    <s v="Se encuentra dentro del termino para dar respuesta "/>
  </r>
  <r>
    <s v="Canal escrito "/>
    <x v="0"/>
    <x v="2"/>
    <x v="2"/>
    <s v="DEPARTAMENTO DE EDUCACIóN CBV TULUá  sin información"/>
    <x v="1"/>
    <s v="Solicitud de Certificado Firmado por cambio de numero de cedula"/>
    <s v="Maicol Villareal Ospina "/>
    <x v="0"/>
    <s v="Educacion Nacional para Bomberos "/>
    <x v="0"/>
    <n v="15"/>
    <s v="2024-114-000671-2"/>
    <d v="2024-05-30T00:00:00"/>
    <s v="N/A"/>
    <d v="2024-06-14T00:00:00"/>
    <n v="10"/>
    <n v="11"/>
    <x v="0"/>
    <s v="N/A"/>
    <s v="N/A"/>
    <s v="N/A"/>
    <s v="N/A"/>
    <s v="N/A"/>
    <s v="Se encuentra dentro del termino para dar respuesta "/>
  </r>
  <r>
    <s v="Canal escrito "/>
    <x v="0"/>
    <x v="0"/>
    <x v="3"/>
    <s v="diana  carolina salamanca fonseca"/>
    <x v="1"/>
    <s v="Consulta entidades avaladas para Formación Brigadas contra incendio Resolución 0256"/>
    <s v="Edgar Alexander Maya Lopez"/>
    <x v="0"/>
    <s v="Educacion Nacional para Bomberos "/>
    <x v="0"/>
    <n v="15"/>
    <s v="2024-114-000670-2"/>
    <d v="2024-05-30T00:00:00"/>
    <s v="N/A"/>
    <d v="2024-05-30T00:00:00"/>
    <n v="1"/>
    <n v="2"/>
    <x v="4"/>
    <s v="N/A"/>
    <s v="N/A"/>
    <s v="N/A"/>
    <s v="SI"/>
    <s v="NO"/>
    <s v="SE DA CUMPLIMIENTO AL PROCEDIMIENTO INTERNO DE PQRSD, RESPUESTA DIRECTAMENTE POR CORREO ._x000a__x000a_RESPUESTA DIRECTAMENTE POR CORREO"/>
  </r>
  <r>
    <s v="Canal escrito "/>
    <x v="0"/>
    <x v="0"/>
    <x v="3"/>
    <s v="CARLOS JOSE PELAEZ  BAUTE"/>
    <x v="3"/>
    <s v="PETICION"/>
    <s v="Edgardo Mandón Arenas"/>
    <x v="2"/>
    <s v="Gestion de Tecnologia e Informatica "/>
    <x v="0"/>
    <n v="15"/>
    <s v="2024-114-001707-5"/>
    <d v="2024-05-30T00:00:00"/>
    <s v="2024-317-000655-1"/>
    <d v="2024-06-04T00:00:00"/>
    <n v="3"/>
    <n v="4"/>
    <x v="0"/>
    <s v="N/A"/>
    <s v="N/A"/>
    <s v="N/A"/>
    <s v="N/A"/>
    <s v="N/A"/>
    <s v="Se encuentra dentro del termino para dar respuesta "/>
  </r>
  <r>
    <s v="Canal escrito "/>
    <x v="0"/>
    <x v="4"/>
    <x v="4"/>
    <s v="ALCALDÍA DE PENSILVANIA - CALDAS  --"/>
    <x v="0"/>
    <s v="Respuesta a solicitud con Radicado No. 2024-211-000403-1."/>
    <s v="Alejandra Navia Ortiz "/>
    <x v="0"/>
    <s v="Formulacion, actualizacion, acompañamiento normativo y operativo "/>
    <x v="0"/>
    <n v="15"/>
    <s v="2024-114-000669-2"/>
    <d v="2024-05-30T00:00:00"/>
    <s v="N/A"/>
    <d v="2024-06-14T00:00:00"/>
    <n v="10"/>
    <n v="11"/>
    <x v="0"/>
    <s v="N/A"/>
    <s v="N/A"/>
    <s v="N/A"/>
    <s v="N/A"/>
    <s v="N/A"/>
    <s v="Se encuentra dentro del termino para dar respuesta "/>
  </r>
  <r>
    <s v="Canal escrito "/>
    <x v="0"/>
    <x v="0"/>
    <x v="4"/>
    <s v="ALCALDÍA DE AGUA DE DIOS  --"/>
    <x v="0"/>
    <s v="RESPUESTA RADICADO DNBC #2024-211-000403-1"/>
    <s v="Nicolas Potes Rengifo "/>
    <x v="0"/>
    <s v="Formulacion, actualizacion, acompañamiento normativo y operativo "/>
    <x v="0"/>
    <n v="15"/>
    <s v="2024-114-000668-2"/>
    <d v="2024-05-30T00:00:00"/>
    <s v="N/A"/>
    <d v="2024-06-14T00:00:00"/>
    <n v="10"/>
    <n v="11"/>
    <x v="0"/>
    <s v="N/A"/>
    <s v="N/A"/>
    <s v="N/A"/>
    <s v="N/A"/>
    <s v="N/A"/>
    <s v="Se encuentra dentro del termino para dar respuesta "/>
  </r>
  <r>
    <s v="Canal escrito "/>
    <x v="0"/>
    <x v="8"/>
    <x v="1"/>
    <s v="BENEMERITO CUERPO DE BOMBEROS VOLUNTARIOS TULUA - VALLE  LOZANO"/>
    <x v="1"/>
    <s v="RE#166-2024  RE#107-2024"/>
    <s v="Maicol Villareal Ospina "/>
    <x v="0"/>
    <s v="Educacion Nacional para Bomberos "/>
    <x v="0"/>
    <n v="15"/>
    <s v="2024-114-000664-2"/>
    <d v="2024-05-30T00:00:00"/>
    <s v="N/A"/>
    <d v="2024-06-14T00:00:00"/>
    <n v="10"/>
    <n v="11"/>
    <x v="0"/>
    <s v="N/A"/>
    <s v="N/A"/>
    <s v="N/A"/>
    <s v="N/A"/>
    <s v="N/A"/>
    <s v="Se encuentra dentro del termino para dar respuesta "/>
  </r>
  <r>
    <s v="Canal escrito "/>
    <x v="0"/>
    <x v="13"/>
    <x v="1"/>
    <s v="CUERPO DE BOMBEROS VOLUNTARIOS DE LETICIA  --"/>
    <x v="6"/>
    <s v="Solicitud Reunión"/>
    <s v="Direccion General "/>
    <x v="3"/>
    <s v="Direccion General "/>
    <x v="0"/>
    <n v="15"/>
    <s v="2024-114-000662-2"/>
    <d v="2024-05-30T00:00:00"/>
    <s v="N/A"/>
    <d v="2024-06-09T00:00:00"/>
    <n v="6"/>
    <n v="7"/>
    <x v="0"/>
    <s v="N/A"/>
    <s v="N/A"/>
    <s v="N/A"/>
    <s v="N/A"/>
    <s v="N/A"/>
    <s v="Se encuentra dentro del termino para dar respuesta "/>
  </r>
  <r>
    <s v="Canal escrito "/>
    <x v="0"/>
    <x v="2"/>
    <x v="0"/>
    <s v="MINISTERIO DE TECNOLOGíAS DE LA INFORMACIóN Y LAS COMUNICACIONES  -- --"/>
    <x v="3"/>
    <s v="Revisión Cumplimiento Ley de Transparencia y Derecho de Acceso a la Información Pública (Ley 1712 de 2014)"/>
    <s v="Juan Pablo Ardila Figueroa "/>
    <x v="0"/>
    <s v="Formulacion, actualizacion, acompañamiento normativo y operativo "/>
    <x v="0"/>
    <n v="15"/>
    <s v="2024-114-001703-5"/>
    <d v="2024-05-30T00:00:00"/>
    <s v="N/A"/>
    <d v="2024-06-14T00:00:00"/>
    <n v="10"/>
    <n v="11"/>
    <x v="0"/>
    <s v="N/A"/>
    <s v="N/A"/>
    <s v="N/A"/>
    <s v="N/A"/>
    <s v="N/A"/>
    <s v="Se encuentra dentro del termino para dar respuesta "/>
  </r>
  <r>
    <s v="Canal escrito "/>
    <x v="0"/>
    <x v="5"/>
    <x v="4"/>
    <s v="ALCALDIA MUNICIPAL DE SALENTO  QUINDIO"/>
    <x v="5"/>
    <s v="Respuesta Compra de Pólizas de Vehículos de los Cuerpos de Bomberos Voluntarios para Asegurar la Prestación del Servicio Publico – PQR asociado No. 20..."/>
    <s v="Juan Pablo Ardila Figueroa "/>
    <x v="0"/>
    <s v="Formulacion, actualizacion, acompañamiento normativo y operativo "/>
    <x v="0"/>
    <n v="15"/>
    <s v="2024-114-000661-2"/>
    <d v="2024-05-30T00:00:00"/>
    <s v="N/A"/>
    <d v="2024-06-14T00:00:00"/>
    <n v="10"/>
    <n v="11"/>
    <x v="0"/>
    <s v="N/A"/>
    <s v="N/A"/>
    <s v="N/A"/>
    <s v="N/A"/>
    <s v="N/A"/>
    <s v="Se encuentra dentro del termino para dar respuesta "/>
  </r>
  <r>
    <s v="Canal escrito "/>
    <x v="0"/>
    <x v="14"/>
    <x v="4"/>
    <s v="ALCLADÍA DE GUARANDA - SUCRE   --"/>
    <x v="0"/>
    <s v="RESPUESTA CIRCULAR DENTRO DEL NUMERO DE RADICADO No 2024-211-000403-1"/>
    <s v="Alejandra Navia Ortiz "/>
    <x v="0"/>
    <s v="Formulacion, actualizacion, acompañamiento normativo y operativo "/>
    <x v="0"/>
    <n v="15"/>
    <s v="2024-114-000660-2"/>
    <d v="2024-05-30T00:00:00"/>
    <s v="N/A"/>
    <d v="2024-06-14T00:00:00"/>
    <n v="10"/>
    <n v="11"/>
    <x v="0"/>
    <s v="N/A"/>
    <s v="N/A"/>
    <s v="N/A"/>
    <s v="N/A"/>
    <s v="N/A"/>
    <s v="Se encuentra dentro del termino para dar respuesta "/>
  </r>
  <r>
    <s v="Canal escrito "/>
    <x v="0"/>
    <x v="8"/>
    <x v="3"/>
    <s v="CLARA -- VIDAL --"/>
    <x v="0"/>
    <s v="REVISION HOJA DE VIDA Y RANGO DE HECTOR FABIO VIDAL"/>
    <s v="Luis Alberto Valencia Pulido"/>
    <x v="0"/>
    <s v="Coordinacion operativa"/>
    <x v="0"/>
    <n v="15"/>
    <s v="2024-114-000659-2"/>
    <d v="2024-05-30T00:00:00"/>
    <s v="N/A"/>
    <d v="2024-06-14T00:00:00"/>
    <n v="10"/>
    <n v="11"/>
    <x v="0"/>
    <s v="N/A"/>
    <s v="N/A"/>
    <s v="N/A"/>
    <s v="N/A"/>
    <s v="N/A"/>
    <s v="Se encuentra dentro del termino para dar respuesta "/>
  </r>
  <r>
    <s v="Canal escrito "/>
    <x v="0"/>
    <x v="0"/>
    <x v="0"/>
    <s v="MIN INTERIOR   --"/>
    <x v="2"/>
    <s v="Traslado por competencia consulta Régimen laboral y disciplinario  bomberos"/>
    <s v="Juan Pablo Ardila Figueroa "/>
    <x v="0"/>
    <s v="Formulacion, actualizacion, acompañamiento normativo y operativo "/>
    <x v="0"/>
    <n v="15"/>
    <s v="2024-114-000658-2"/>
    <d v="2024-05-30T00:00:00"/>
    <s v="N/A"/>
    <d v="2024-06-14T00:00:00"/>
    <n v="10"/>
    <n v="11"/>
    <x v="0"/>
    <s v="N/A"/>
    <s v="N/A"/>
    <s v="N/A"/>
    <s v="N/A"/>
    <s v="N/A"/>
    <s v="Se encuentra dentro del termino para dar respuesta "/>
  </r>
  <r>
    <s v="Canal escrito "/>
    <x v="0"/>
    <x v="2"/>
    <x v="3"/>
    <s v="JOSE SILVIO -- --"/>
    <x v="3"/>
    <s v="Solicitud"/>
    <s v="Luis Alberto Valencia Pulido"/>
    <x v="0"/>
    <s v="Coordinacion operativa"/>
    <x v="0"/>
    <n v="15"/>
    <s v="2024-114-000656-2"/>
    <d v="2024-05-30T00:00:00"/>
    <s v="N/A"/>
    <d v="2024-06-14T00:00:00"/>
    <n v="10"/>
    <n v="11"/>
    <x v="0"/>
    <s v="N/A"/>
    <s v="N/A"/>
    <s v="N/A"/>
    <s v="N/A"/>
    <s v="N/A"/>
    <s v="Se encuentra dentro del termino para dar respuesta "/>
  </r>
  <r>
    <s v="Canal escrito "/>
    <x v="0"/>
    <x v="2"/>
    <x v="3"/>
    <s v="ISELE -- TOSCANA --"/>
    <x v="3"/>
    <s v="Personal"/>
    <s v="Juan Pablo Ardila Figueroa "/>
    <x v="0"/>
    <s v="Formulacion, actualizacion, acompañamiento normativo y operativo "/>
    <x v="0"/>
    <n v="15"/>
    <s v="2024-114-001697-5"/>
    <d v="2024-05-29T00:00:00"/>
    <s v="N/A"/>
    <d v="2024-06-14T00:00:00"/>
    <n v="11"/>
    <n v="11"/>
    <x v="0"/>
    <s v="N/A"/>
    <s v="N/A"/>
    <s v="N/A"/>
    <s v="N/A"/>
    <s v="N/A"/>
    <s v="Se encuentra dentro del termino para dar respuesta "/>
  </r>
  <r>
    <s v="Canal escrito "/>
    <x v="0"/>
    <x v="2"/>
    <x v="0"/>
    <s v="COMISIÓN NACIONAL DEL SERVICIO CIVIL  -- --"/>
    <x v="3"/>
    <s v="TRASLADO ID: 339030 DIRECCIÓN NACIONAL DE BOMBEROS"/>
    <s v="Jessica Uribe Rodriguez"/>
    <x v="0"/>
    <s v="COOPERACIÓN INTERNACIONAL Y ALIANZAS ESTRATEGICAS"/>
    <x v="0"/>
    <n v="15"/>
    <s v="2024-114-000654-2"/>
    <d v="2024-05-29T00:00:00"/>
    <s v="N/A"/>
    <d v="2024-06-09T00:00:00"/>
    <n v="7"/>
    <n v="8"/>
    <x v="0"/>
    <s v="N/A"/>
    <s v="N/A"/>
    <s v="N/A"/>
    <s v="N/A"/>
    <s v="N/A"/>
    <s v="Se encuentra dentro del termino para dar respuesta "/>
  </r>
  <r>
    <s v="Canal escrito "/>
    <x v="0"/>
    <x v="7"/>
    <x v="4"/>
    <s v="ALCALDIA TRINIDAD  --"/>
    <x v="5"/>
    <s v="Fwd: ‘’ CONSTRUCCIÓN DE LA ESTACIÓN CUERPO DE BOMBEROS DEL MUNICIPIO DE TRINIDAD DEPARTAMENTO DE CASANARE''"/>
    <s v="Andres Fernando Muñoz Cabrera "/>
    <x v="0"/>
    <s v="Fortalecimiento Bomberil para la respuesta "/>
    <x v="0"/>
    <n v="15"/>
    <s v="2024-114-000653-2"/>
    <d v="2024-05-29T00:00:00"/>
    <s v="N/A"/>
    <d v="2024-06-14T00:00:00"/>
    <n v="11"/>
    <n v="12"/>
    <x v="0"/>
    <s v="N/A"/>
    <s v="N/A"/>
    <s v="N/A"/>
    <s v="N/A"/>
    <s v="N/A"/>
    <s v="Se encuentra dentro del termino para dar respuesta "/>
  </r>
  <r>
    <s v="Canal escrito "/>
    <x v="0"/>
    <x v="15"/>
    <x v="3"/>
    <s v="OSCAR MAURICIO -- --"/>
    <x v="6"/>
    <s v="SOLICITUD ACOPAÑAMIENTO"/>
    <s v="Juan Pablo Ardila Figueroa "/>
    <x v="0"/>
    <s v="Formulacion, actualizacion, acompañamiento normativo y operativo "/>
    <x v="0"/>
    <n v="15"/>
    <s v="2024-114-000651-2"/>
    <d v="2024-05-29T00:00:00"/>
    <s v="N/A"/>
    <d v="2024-06-14T00:00:00"/>
    <n v="11"/>
    <n v="12"/>
    <x v="0"/>
    <s v="N/A"/>
    <s v="N/A"/>
    <s v="N/A"/>
    <s v="N/A"/>
    <s v="N/A"/>
    <s v="Se encuentra dentro del termino para dar respuesta "/>
  </r>
  <r>
    <s v="Canal escrito "/>
    <x v="0"/>
    <x v="0"/>
    <x v="1"/>
    <s v="CUERPO DE BOMBEROS VOLUNTARIOS DE MOSQUERA  sin información sst.bomberosmosquera@gmail.com"/>
    <x v="1"/>
    <s v="6TO. CONGRESO INTERNACIONAL DE EMERGENCIAS CON MATERIALES PELIGROSOS - COLOMBIA"/>
    <s v="Andres Fernando Muñoz Cabrera "/>
    <x v="0"/>
    <s v="Fortalecimiento Bomberil para la respuesta "/>
    <x v="0"/>
    <n v="15"/>
    <s v="2024-114-000649-2"/>
    <d v="2024-05-29T00:00:00"/>
    <s v="N/A"/>
    <d v="2024-06-09T00:00:00"/>
    <n v="7"/>
    <n v="8"/>
    <x v="0"/>
    <s v="N/A"/>
    <s v="N/A"/>
    <s v="N/A"/>
    <s v="N/A"/>
    <s v="N/A"/>
    <s v="Se encuentra dentro del termino para dar respuesta "/>
  </r>
  <r>
    <s v="Canal escrito "/>
    <x v="0"/>
    <x v="16"/>
    <x v="2"/>
    <s v="SECRETARIA DE GOBIERNO Y DIRECCION DE LA PRIMAVERA  -- --"/>
    <x v="5"/>
    <s v="Respuesta a oficio del 27 de mayo de 2024"/>
    <s v="Juan Pablo Ardila Figueroa "/>
    <x v="0"/>
    <s v="Formulacion, actualizacion, acompañamiento normativo y operativo "/>
    <x v="0"/>
    <n v="15"/>
    <s v="2024-114-000648-2"/>
    <d v="2024-05-29T00:00:00"/>
    <s v="N/A"/>
    <d v="2024-06-14T00:00:00"/>
    <n v="11"/>
    <n v="12"/>
    <x v="0"/>
    <s v="N/A"/>
    <s v="N/A"/>
    <s v="N/A"/>
    <s v="N/A"/>
    <s v="N/A"/>
    <s v="Se encuentra dentro del termino para dar respuesta "/>
  </r>
  <r>
    <s v="Canal escrito "/>
    <x v="0"/>
    <x v="17"/>
    <x v="1"/>
    <s v="Cuerpo de Bomberos Voluntarios Arauquita.  --"/>
    <x v="6"/>
    <s v="SEGUNDA REITERACIÓN ENVÍO DE AJUSTES PLAN DE INVERSIÓN"/>
    <s v="Juan Pablo Ardila Figueroa "/>
    <x v="0"/>
    <s v="Formulacion, actualizacion, acompañamiento normativo y operativo "/>
    <x v="0"/>
    <n v="15"/>
    <s v="2024-114-000647-2"/>
    <d v="2024-05-29T00:00:00"/>
    <s v="N/A"/>
    <d v="2024-06-09T00:00:00"/>
    <n v="7"/>
    <n v="8"/>
    <x v="0"/>
    <s v="N/A"/>
    <s v="N/A"/>
    <s v="N/A"/>
    <s v="N/A"/>
    <s v="N/A"/>
    <s v="Se encuentra dentro del termino para dar respuesta "/>
  </r>
  <r>
    <s v="Canal escrito "/>
    <x v="0"/>
    <x v="1"/>
    <x v="1"/>
    <s v="CUERPO DE BOMBEROS VOLUNTARIOS DE VILLA DEL ROSARIO  sin información"/>
    <x v="6"/>
    <s v="Solicitud de concepto sobre expedición de dignatarios"/>
    <s v="Juan Pablo Ardila Figueroa "/>
    <x v="0"/>
    <s v="Formulacion, actualizacion, acompañamiento normativo y operativo "/>
    <x v="0"/>
    <n v="15"/>
    <s v="2024-114-000646-2"/>
    <d v="2024-05-29T00:00:00"/>
    <s v="N/A"/>
    <d v="2024-06-09T00:00:00"/>
    <n v="7"/>
    <n v="8"/>
    <x v="0"/>
    <s v="N/A"/>
    <s v="N/A"/>
    <s v="N/A"/>
    <s v="N/A"/>
    <s v="N/A"/>
    <s v="Se encuentra dentro del termino para dar respuesta "/>
  </r>
  <r>
    <s v="Canal escrito "/>
    <x v="0"/>
    <x v="0"/>
    <x v="3"/>
    <s v="KAREN   MARTIN CASTRO"/>
    <x v="2"/>
    <s v="PETICIÓN PARTICULAR"/>
    <s v="Juan Pablo Ardila Figueroa "/>
    <x v="0"/>
    <s v="Formulacion, actualizacion, acompañamiento normativo y operativo "/>
    <x v="0"/>
    <n v="15"/>
    <s v="2024-114-001696-5"/>
    <d v="2024-05-29T00:00:00"/>
    <s v="N/A"/>
    <d v="2024-06-14T00:00:00"/>
    <n v="11"/>
    <n v="12"/>
    <x v="0"/>
    <s v="N/A"/>
    <s v="N/A"/>
    <s v="N/A"/>
    <s v="N/A"/>
    <s v="N/A"/>
    <s v="Se encuentra dentro del termino para dar respuesta "/>
  </r>
  <r>
    <s v="Canal escrito "/>
    <x v="0"/>
    <x v="0"/>
    <x v="3"/>
    <s v="KAREN   MARTIN CASTRO"/>
    <x v="3"/>
    <s v="PETICIÓN PARTICULAR"/>
    <s v="Luis Alberto Valencia Pulido"/>
    <x v="0"/>
    <s v="Coordinacion operativa"/>
    <x v="0"/>
    <n v="15"/>
    <s v="2024-114-001695-5"/>
    <d v="2024-05-29T00:00:00"/>
    <s v="N/A"/>
    <d v="2024-06-14T00:00:00"/>
    <n v="11"/>
    <n v="12"/>
    <x v="0"/>
    <s v="N/A"/>
    <s v="N/A"/>
    <s v="N/A"/>
    <s v="N/A"/>
    <s v="N/A"/>
    <s v="Se encuentra dentro del termino para dar respuesta "/>
  </r>
  <r>
    <s v="Canal escrito "/>
    <x v="0"/>
    <x v="0"/>
    <x v="3"/>
    <s v="KAREN   MARTIN CASTRO"/>
    <x v="1"/>
    <s v="PETICIÓN PARTICULAR"/>
    <s v="Santiago Gutiérrez Mendoza"/>
    <x v="0"/>
    <s v="Educacion Nacional para Bomberos "/>
    <x v="0"/>
    <n v="15"/>
    <s v="2024-114-001694-5"/>
    <d v="2024-05-29T00:00:00"/>
    <s v="2024-214-000664-1"/>
    <d v="2024-06-07T00:00:00"/>
    <n v="7"/>
    <n v="8"/>
    <x v="4"/>
    <s v="N/A"/>
    <d v="2024-06-05T00:00:00"/>
    <s v="PDF"/>
    <s v="SI"/>
    <s v="NO"/>
    <s v="SE DA CUMPLIMIENTO AL PROCEDIMIENTO INTERNO DE PQRSD "/>
  </r>
  <r>
    <s v="Canal escrito "/>
    <x v="0"/>
    <x v="18"/>
    <x v="4"/>
    <s v="ALCALDIA MUNICIPAL  SAN AGUSTIN HUILA"/>
    <x v="0"/>
    <s v="ADQUISICIÓN UNIDAD DE INTERVENCIÓN RÁPIDA PARA EL FORTALECIMIENTO DE LA CAPACIDAD DE RESPUESTA DE LA ACTIVIDAD BOMBERIL EN EL MUNICIPIO."/>
    <s v="Andres Fernando Muñoz Cabrera "/>
    <x v="0"/>
    <s v="Fortalecimiento Bomberil para la respuesta "/>
    <x v="0"/>
    <n v="15"/>
    <s v="2024-114-000645-2"/>
    <d v="2024-05-29T00:00:00"/>
    <s v="N/A"/>
    <d v="2024-06-14T00:00:00"/>
    <n v="11"/>
    <n v="12"/>
    <x v="0"/>
    <s v="N/A"/>
    <s v="N/A"/>
    <s v="N/A"/>
    <s v="N/A"/>
    <s v="N/A"/>
    <s v="Se encuentra dentro del termino para dar respuesta "/>
  </r>
  <r>
    <s v="Canal escrito "/>
    <x v="0"/>
    <x v="19"/>
    <x v="1"/>
    <s v="CUERPO DE BOMBEROS VOLUNTARIOS DE TURBACO - BOLÍVAR  sin información"/>
    <x v="3"/>
    <s v="Solicitud Taller Virtual SCI"/>
    <s v="Edwin Alfonso Zamora Oyola"/>
    <x v="2"/>
    <s v="Gestion de Tecnologia e Informatica "/>
    <x v="0"/>
    <n v="15"/>
    <s v="2024-114-000644-2"/>
    <d v="2024-05-29T00:00:00"/>
    <s v="N/A"/>
    <d v="2024-06-09T00:00:00"/>
    <n v="7"/>
    <n v="8"/>
    <x v="0"/>
    <s v="N/A"/>
    <s v="N/A"/>
    <s v="N/A"/>
    <s v="N/A"/>
    <s v="N/A"/>
    <s v="Se encuentra dentro del termino para dar respuesta "/>
  </r>
  <r>
    <s v="Canal escrito "/>
    <x v="0"/>
    <x v="0"/>
    <x v="4"/>
    <s v="ALCALDIA MUNICIPAL DE UBATÉ   --"/>
    <x v="5"/>
    <s v="REQUERIMIENTO DE NECESIDADES"/>
    <s v="Andres Fernando Muñoz Cabrera "/>
    <x v="0"/>
    <s v="Fortalecimiento Bomberil para la respuesta "/>
    <x v="0"/>
    <n v="15"/>
    <s v="2024-114-000643-2"/>
    <d v="2024-05-29T00:00:00"/>
    <s v="N/A"/>
    <d v="2024-06-14T00:00:00"/>
    <n v="11"/>
    <n v="12"/>
    <x v="0"/>
    <s v="N/A"/>
    <s v="N/A"/>
    <s v="N/A"/>
    <s v="N/A"/>
    <s v="N/A"/>
    <s v="Se encuentra dentro del termino para dar respuesta "/>
  </r>
  <r>
    <s v="Canal escrito "/>
    <x v="0"/>
    <x v="11"/>
    <x v="1"/>
    <s v="CUERPO DE BOMBEROS VOLUNTARIOS DE BELLO  sin información"/>
    <x v="1"/>
    <s v="solicitud de verificación y certificación los documentos del curso de formación para bomberos"/>
    <s v="Maicol Villareal Ospina "/>
    <x v="0"/>
    <s v="Educacion Nacional para Bomberos "/>
    <x v="0"/>
    <n v="15"/>
    <s v="2024-114-000640-2"/>
    <d v="2024-05-29T00:00:00"/>
    <s v="N/A"/>
    <d v="2024-06-09T00:00:00"/>
    <n v="7"/>
    <n v="8"/>
    <x v="0"/>
    <s v="N/A"/>
    <s v="N/A"/>
    <s v="N/A"/>
    <s v="N/A"/>
    <s v="N/A"/>
    <s v="Se encuentra dentro del termino para dar respuesta "/>
  </r>
  <r>
    <s v="Canal escrito "/>
    <x v="0"/>
    <x v="9"/>
    <x v="1"/>
    <s v="CUERPO DE BOMBEROS VOLUNTARIOS DE VILLAVICENCIO  Alvarez"/>
    <x v="1"/>
    <s v="Solicitud Escuela Villaviecncio - hojas de vida Instructores - bombero 1 y bombero 2"/>
    <s v="Ximena Pelaez Escudero "/>
    <x v="0"/>
    <s v="Educacion Nacional para Bomberos "/>
    <x v="0"/>
    <n v="15"/>
    <s v="2024-114-000637-2"/>
    <d v="2024-05-28T00:00:00"/>
    <s v="N/A"/>
    <d v="2024-06-09T00:00:00"/>
    <n v="8"/>
    <n v="9"/>
    <x v="0"/>
    <s v="N/A"/>
    <s v="N/A"/>
    <s v="N/A"/>
    <s v="N/A"/>
    <s v="N/A"/>
    <s v="Se encuentra dentro del termino para dar respuesta "/>
  </r>
  <r>
    <s v="Canal escrito "/>
    <x v="0"/>
    <x v="18"/>
    <x v="1"/>
    <s v="ESCUELA SURCOLOMBIANA DE BOMBEROS - PITALITO  sin información"/>
    <x v="1"/>
    <s v="Envio de soportes documentales"/>
    <s v="Maicol Villareal Ospina "/>
    <x v="0"/>
    <s v="Educacion Nacional para Bomberos "/>
    <x v="0"/>
    <n v="15"/>
    <s v="2024-114-000636-2"/>
    <d v="2024-05-28T00:00:00"/>
    <s v="N/A"/>
    <d v="2024-06-14T00:00:00"/>
    <n v="12"/>
    <n v="13"/>
    <x v="0"/>
    <s v="N/A"/>
    <s v="N/A"/>
    <s v="N/A"/>
    <s v="N/A"/>
    <s v="N/A"/>
    <s v="Se encuentra dentro del termino para dar respuesta "/>
  </r>
  <r>
    <s v="Canal escrito "/>
    <x v="0"/>
    <x v="2"/>
    <x v="0"/>
    <s v="DEPARTAMENTO NACIONAL DE PLANEACIÓN  sin información"/>
    <x v="2"/>
    <s v="RV: ¡URGENTE! Circular - Misión especial para la transformación territorial y la consolidación de la paz en el departamento del Cauca"/>
    <s v="Luis Alberto Valencia Pulido"/>
    <x v="0"/>
    <s v="Coordinacion operativa"/>
    <x v="0"/>
    <n v="15"/>
    <s v="2024-114-000632-2"/>
    <d v="2024-05-28T00:00:00"/>
    <s v="N/A"/>
    <d v="2024-06-14T00:00:00"/>
    <n v="12"/>
    <n v="13"/>
    <x v="0"/>
    <s v="N/A"/>
    <s v="N/A"/>
    <s v="N/A"/>
    <s v="N/A"/>
    <s v="N/A"/>
    <s v="Se encuentra dentro del termino para dar respuesta "/>
  </r>
  <r>
    <s v="Canal escrito "/>
    <x v="0"/>
    <x v="4"/>
    <x v="4"/>
    <s v="ALCALDIA  sin información MARMATO"/>
    <x v="5"/>
    <s v="Solicitud de equipamiento, infraestructura y dotación para cuerpo de bomberos del municipio de Marmato, Caldas"/>
    <s v="Andres Fernando Muñoz Cabrera "/>
    <x v="0"/>
    <s v="Fortalecimiento Bomberil para la respuesta "/>
    <x v="0"/>
    <n v="15"/>
    <s v="2024-114-000631-2"/>
    <d v="2024-05-28T00:00:00"/>
    <s v="N/A"/>
    <d v="2024-06-14T00:00:00"/>
    <n v="12"/>
    <n v="13"/>
    <x v="0"/>
    <s v="N/A"/>
    <s v="N/A"/>
    <s v="N/A"/>
    <s v="N/A"/>
    <s v="N/A"/>
    <s v="Se encuentra dentro del termino para dar respuesta "/>
  </r>
  <r>
    <s v="Canal escrito "/>
    <x v="0"/>
    <x v="3"/>
    <x v="3"/>
    <s v="Eliana María  Grandas  Taveras"/>
    <x v="0"/>
    <s v="Queja por Omisión a la prestación del servicio por parte del Cuerpo de Bomberos Voluntarios de Barbosa, Santander."/>
    <s v="Andrea Bibiana Castañeda Duran "/>
    <x v="0"/>
    <s v="Formulacion, actualizacion, acompañamiento normativo y operativo "/>
    <x v="0"/>
    <n v="15"/>
    <s v="2024-114-001690-5"/>
    <d v="2024-05-28T00:00:00"/>
    <s v="N/A"/>
    <d v="2024-06-14T00:00:00"/>
    <n v="12"/>
    <n v="13"/>
    <x v="0"/>
    <s v="N/A"/>
    <s v="N/A"/>
    <s v="N/A"/>
    <s v="N/A"/>
    <s v="N/A"/>
    <s v="Se encuentra dentro del termino para dar respuesta "/>
  </r>
  <r>
    <s v="Canal escrito "/>
    <x v="0"/>
    <x v="0"/>
    <x v="4"/>
    <s v="ALCALDÍA CHIPAQUE   --"/>
    <x v="0"/>
    <s v="CONVENIO BOMBEROS VOLUNTARIOS CHIPAQUE"/>
    <s v="Andrea Bibiana Castañeda Duran "/>
    <x v="0"/>
    <s v="Formulacion, actualizacion, acompañamiento normativo y operativo "/>
    <x v="0"/>
    <n v="15"/>
    <s v="2024-114-000630-2"/>
    <d v="2024-05-28T00:00:00"/>
    <s v="N/A"/>
    <d v="2024-06-14T00:00:00"/>
    <n v="12"/>
    <n v="13"/>
    <x v="0"/>
    <s v="N/A"/>
    <s v="N/A"/>
    <s v="N/A"/>
    <s v="N/A"/>
    <s v="N/A"/>
    <s v="Se encuentra dentro del termino para dar respuesta "/>
  </r>
  <r>
    <s v="Canal escrito "/>
    <x v="0"/>
    <x v="0"/>
    <x v="0"/>
    <s v="MIN INTERIOR   --"/>
    <x v="3"/>
    <s v="TRASLADO ID: 338977 DIRECCIÓN NACIONAL DE BOMBEROS"/>
    <s v="Andres Fernando Muñoz Cabrera "/>
    <x v="0"/>
    <s v="Fortalecimiento Bomberil para la respuesta "/>
    <x v="0"/>
    <n v="15"/>
    <s v="2024-114-000629-2"/>
    <d v="2024-05-28T00:00:00"/>
    <s v="N/A"/>
    <d v="2024-06-14T00:00:00"/>
    <n v="12"/>
    <n v="13"/>
    <x v="0"/>
    <s v="N/A"/>
    <s v="N/A"/>
    <s v="N/A"/>
    <s v="N/A"/>
    <s v="N/A"/>
    <s v="Se encuentra dentro del termino para dar respuesta "/>
  </r>
  <r>
    <s v="Canal escrito "/>
    <x v="0"/>
    <x v="0"/>
    <x v="3"/>
    <s v="PAULO  SERNA"/>
    <x v="6"/>
    <s v="QUEJA DNBC"/>
    <s v="Andrea Bibiana Castañeda Duran "/>
    <x v="0"/>
    <s v="Formulacion, actualizacion, acompañamiento normativo y operativo "/>
    <x v="0"/>
    <n v="15"/>
    <s v="2024-114-001689-5"/>
    <d v="2024-05-28T00:00:00"/>
    <s v="N/A"/>
    <d v="2024-06-14T00:00:00"/>
    <n v="12"/>
    <n v="13"/>
    <x v="0"/>
    <s v="N/A"/>
    <s v="N/A"/>
    <s v="N/A"/>
    <s v="N/A"/>
    <s v="N/A"/>
    <s v="Se encuentra dentro del termino para dar respuesta "/>
  </r>
  <r>
    <s v="Canal escrito "/>
    <x v="0"/>
    <x v="0"/>
    <x v="5"/>
    <s v="PREVISORA SEGUROS  --"/>
    <x v="0"/>
    <s v="PROCESO DE ABANDONO, RECL. PSD 734901770 CASO 80909, PLACA ODU987"/>
    <s v="Juan Carlos Suarez de la Torre"/>
    <x v="1"/>
    <s v="Gestion Administrativa "/>
    <x v="0"/>
    <n v="15"/>
    <s v="2024-114-000628-2"/>
    <d v="2024-05-28T00:00:00"/>
    <s v="N/A"/>
    <d v="2024-06-14T00:00:00"/>
    <n v="12"/>
    <n v="13"/>
    <x v="0"/>
    <s v="N/A"/>
    <s v="N/A"/>
    <s v="N/A"/>
    <s v="N/A"/>
    <s v="N/A"/>
    <s v="Se encuentra dentro del termino para dar respuesta "/>
  </r>
  <r>
    <s v="Canal escrito "/>
    <x v="0"/>
    <x v="10"/>
    <x v="3"/>
    <s v="HERNANDO -- WALTEROS"/>
    <x v="4"/>
    <s v="SOLICITUD INFORMACION PREVIA A CELEBRACION CONTRATO CON MUNICIPIO"/>
    <s v="Andrea Bibiana Castañeda Duran "/>
    <x v="0"/>
    <s v="Formulacion, actualizacion, acompañamiento normativo y operativo "/>
    <x v="0"/>
    <n v="15"/>
    <s v="2024-114-000625-2"/>
    <d v="2024-05-28T00:00:00"/>
    <s v="N/A"/>
    <d v="2024-06-14T00:00:00"/>
    <n v="12"/>
    <n v="13"/>
    <x v="0"/>
    <s v="N/A"/>
    <s v="N/A"/>
    <s v="N/A"/>
    <s v="N/A"/>
    <s v="N/A"/>
    <s v="Se encuentra dentro del termino para dar respuesta "/>
  </r>
  <r>
    <s v="Canal escrito "/>
    <x v="0"/>
    <x v="2"/>
    <x v="3"/>
    <s v="SMTP -- -- --"/>
    <x v="3"/>
    <s v="Cumplimiento Depósito Legal"/>
    <s v="Andres Fernando Muñoz Cabrera "/>
    <x v="0"/>
    <s v="Fortalecimiento Bomberil para la respuesta "/>
    <x v="0"/>
    <n v="15"/>
    <s v="2024-114-001687-5"/>
    <d v="2024-05-28T00:00:00"/>
    <s v="N/A"/>
    <d v="2024-06-14T00:00:00"/>
    <n v="12"/>
    <n v="13"/>
    <x v="0"/>
    <s v="N/A"/>
    <s v="N/A"/>
    <s v="N/A"/>
    <s v="N/A"/>
    <s v="N/A"/>
    <s v="Se encuentra dentro del termino para dar respuesta "/>
  </r>
  <r>
    <s v="Canal escrito "/>
    <x v="0"/>
    <x v="0"/>
    <x v="4"/>
    <s v="ALCALDÍA MUNICIPAL DE MADRID  sin información"/>
    <x v="3"/>
    <s v="Finalización: Proceso de radicación"/>
    <s v="Andrea Bibiana Castañeda Duran "/>
    <x v="0"/>
    <s v="Formulacion, actualizacion, acompañamiento normativo y operativo "/>
    <x v="0"/>
    <n v="15"/>
    <s v="2024-114-000623-2"/>
    <d v="2024-05-28T00:00:00"/>
    <s v="N/A"/>
    <d v="2024-06-14T00:00:00"/>
    <n v="12"/>
    <n v="13"/>
    <x v="0"/>
    <s v="N/A"/>
    <s v="N/A"/>
    <s v="N/A"/>
    <s v="N/A"/>
    <s v="N/A"/>
    <s v="Se encuentra dentro del termino para dar respuesta "/>
  </r>
  <r>
    <s v="Canal escrito "/>
    <x v="0"/>
    <x v="12"/>
    <x v="4"/>
    <s v="ALCALDÍA BALBOA   --"/>
    <x v="4"/>
    <s v="Respuesta peticion"/>
    <s v="Andrea Bibiana Castañeda Duran "/>
    <x v="0"/>
    <s v="Formulacion, actualizacion, acompañamiento normativo y operativo "/>
    <x v="1"/>
    <n v="10"/>
    <s v="2024-114-001686-5"/>
    <d v="2024-05-28T00:00:00"/>
    <s v="N/A"/>
    <d v="2024-06-14T00:00:00"/>
    <n v="12"/>
    <n v="13"/>
    <x v="1"/>
    <s v="N/A"/>
    <s v="N/A"/>
    <s v="N/A"/>
    <s v="N/A"/>
    <s v="N/A"/>
    <m/>
  </r>
  <r>
    <s v="Canal escrito "/>
    <x v="0"/>
    <x v="11"/>
    <x v="1"/>
    <s v="CUERPO DE BOMBEROS VOLUNTARIO DE HELICONIA  ANTIOQUIA"/>
    <x v="2"/>
    <s v="Derecho de petición"/>
    <s v="Andrea Bibiana Castañeda Duran "/>
    <x v="0"/>
    <s v="Formulacion, actualizacion, acompañamiento normativo y operativo "/>
    <x v="1"/>
    <n v="10"/>
    <s v="2024-114-001685-5"/>
    <d v="2024-05-28T00:00:00"/>
    <s v="N/A"/>
    <d v="2024-06-09T00:00:00"/>
    <n v="8"/>
    <n v="9"/>
    <x v="0"/>
    <s v="N/A"/>
    <s v="N/A"/>
    <s v="N/A"/>
    <s v="N/A"/>
    <s v="N/A"/>
    <s v="Se encuentra dentro del termino para dar respuesta "/>
  </r>
  <r>
    <s v="Canal escrito "/>
    <x v="0"/>
    <x v="0"/>
    <x v="4"/>
    <s v="ALCALDÍA DE SUTATAUSA  --"/>
    <x v="5"/>
    <s v="Re: COMPRA DE PÓLIZAS DE VEHÍCULOS PARA LOS CUERPOS DE BOMBEROS."/>
    <s v="Juan Pablo Ardila Figueroa "/>
    <x v="0"/>
    <s v="Formulacion, actualizacion, acompañamiento normativo y operativo "/>
    <x v="0"/>
    <n v="15"/>
    <s v="2024-114-000622-2"/>
    <d v="2024-05-28T00:00:00"/>
    <s v="N/A"/>
    <d v="2024-06-14T00:00:00"/>
    <n v="12"/>
    <n v="13"/>
    <x v="0"/>
    <s v="N/A"/>
    <s v="N/A"/>
    <s v="N/A"/>
    <s v="N/A"/>
    <s v="N/A"/>
    <s v="Se encuentra dentro del termino para dar respuesta "/>
  </r>
  <r>
    <s v="Canal escrito "/>
    <x v="0"/>
    <x v="10"/>
    <x v="1"/>
    <s v="CUERPO DE BOMBEROS VOLUNTARIOS DE TUTA  sin información"/>
    <x v="0"/>
    <s v="denucia"/>
    <s v="Ruben Dario Rincon Sachez "/>
    <x v="0"/>
    <s v="Inspeccion vigilancia y control"/>
    <x v="0"/>
    <n v="15"/>
    <s v="2024-114-001684-5"/>
    <d v="2024-05-28T00:00:00"/>
    <s v="N/A"/>
    <d v="2024-06-09T00:00:00"/>
    <n v="8"/>
    <n v="9"/>
    <x v="0"/>
    <s v="N/A"/>
    <s v="N/A"/>
    <s v="N/A"/>
    <s v="N/A"/>
    <s v="N/A"/>
    <s v="Se encuentra dentro del termino para dar respuesta "/>
  </r>
  <r>
    <s v="Canal escrito "/>
    <x v="0"/>
    <x v="11"/>
    <x v="4"/>
    <s v="ALCLADÍA DE ENTRERRÍOS  --"/>
    <x v="6"/>
    <s v="solicitud de asesoría para el alcance de convenio y/o contratos con la sobretasa bomberil y suscripción con el cuerpo de bomberos del municipio de Ent..."/>
    <s v="Juan Pablo Ardila Figueroa "/>
    <x v="0"/>
    <s v="Formulacion, actualizacion, acompañamiento normativo y operativo "/>
    <x v="0"/>
    <n v="15"/>
    <s v="2024-114-000616-2"/>
    <d v="2024-05-28T00:00:00"/>
    <s v="N/A"/>
    <d v="2024-06-14T00:00:00"/>
    <n v="12"/>
    <n v="13"/>
    <x v="0"/>
    <s v="N/A"/>
    <s v="N/A"/>
    <s v="N/A"/>
    <s v="N/A"/>
    <s v="N/A"/>
    <s v="Se encuentra dentro del termino para dar respuesta "/>
  </r>
  <r>
    <s v="Canal escrito "/>
    <x v="0"/>
    <x v="18"/>
    <x v="0"/>
    <s v="DELEGACION DEPARTAMENTAL DE HUILA  sin información"/>
    <x v="0"/>
    <s v="PLAN DE ACCION 2024 BOMBEROS HUILA"/>
    <s v="Andres Fernando Muñoz Cabrera "/>
    <x v="0"/>
    <s v="Fortalecimiento Bomberil para la respuesta "/>
    <x v="0"/>
    <n v="15"/>
    <s v="2024-114-000614-2"/>
    <d v="2024-05-28T00:00:00"/>
    <s v="N/A"/>
    <d v="2024-06-14T00:00:00"/>
    <n v="12"/>
    <n v="13"/>
    <x v="0"/>
    <s v="N/A"/>
    <s v="N/A"/>
    <s v="N/A"/>
    <s v="N/A"/>
    <s v="N/A"/>
    <s v="Se encuentra dentro del termino para dar respuesta "/>
  </r>
  <r>
    <s v="Canal escrito "/>
    <x v="0"/>
    <x v="0"/>
    <x v="4"/>
    <s v="ALCALDÍA DE AGUA DE DIOS  --"/>
    <x v="0"/>
    <s v="Respuesta Radicado No.2024-211-000403-1"/>
    <s v="Alejandra Navia Ortiz "/>
    <x v="0"/>
    <s v="Formulacion, actualizacion, acompañamiento normativo y operativo "/>
    <x v="0"/>
    <n v="15"/>
    <s v="2024-114-000613-2"/>
    <d v="2024-05-28T00:00:00"/>
    <s v="N/A"/>
    <d v="2024-06-14T00:00:00"/>
    <n v="12"/>
    <n v="13"/>
    <x v="0"/>
    <s v="N/A"/>
    <s v="N/A"/>
    <s v="N/A"/>
    <s v="N/A"/>
    <s v="N/A"/>
    <s v="Se encuentra dentro del termino para dar respuesta "/>
  </r>
  <r>
    <s v="Canal escrito "/>
    <x v="0"/>
    <x v="0"/>
    <x v="5"/>
    <s v="PREVISORA SEGUROS  --"/>
    <x v="0"/>
    <s v="Previsora - Radicado 2024-CE-0507068-0000-01"/>
    <s v="Juan Carlos Suarez de la Torre"/>
    <x v="1"/>
    <s v="Gestion Administrativa "/>
    <x v="0"/>
    <n v="15"/>
    <s v="2024-114-000610-2"/>
    <d v="2024-05-27T00:00:00"/>
    <s v="N/A"/>
    <d v="2024-06-14T00:00:00"/>
    <n v="13"/>
    <n v="14"/>
    <x v="0"/>
    <s v="N/A"/>
    <s v="N/A"/>
    <s v="N/A"/>
    <s v="N/A"/>
    <s v="N/A"/>
    <s v="Se encuentra dentro del termino para dar respuesta "/>
  </r>
  <r>
    <s v="Canal escrito "/>
    <x v="0"/>
    <x v="12"/>
    <x v="1"/>
    <s v="CUERPO DE BOMBEROS VOLUNTARIOS DE LA VIRGINIA - RISARALDA  --- jhomep@gmail.com"/>
    <x v="6"/>
    <s v="SOLICITUD DE APOYO JURIDICO PARA EL FUNCIONAMIENTO DEL CUERPO DE BOMBEROS"/>
    <s v="Jorge Enrique Restrepo Sanguino"/>
    <x v="0"/>
    <s v="Formulacion, actualizacion, acompañamiento normativo y operativo "/>
    <x v="0"/>
    <n v="15"/>
    <s v="2024-114-000609-2"/>
    <d v="2024-05-27T00:00:00"/>
    <s v="N/A"/>
    <d v="2024-06-09T00:00:00"/>
    <n v="9"/>
    <n v="10"/>
    <x v="0"/>
    <s v="N/A"/>
    <s v="N/A"/>
    <s v="N/A"/>
    <s v="N/A"/>
    <s v="N/A"/>
    <s v="Se encuentra dentro del termino para dar respuesta "/>
  </r>
  <r>
    <s v="Canal escrito "/>
    <x v="0"/>
    <x v="2"/>
    <x v="0"/>
    <s v="PLANEACION TARAZA ANTIOQUIA --"/>
    <x v="0"/>
    <s v="PROYECTO ESTACIÓN DE BOMBEROS MUNICIPIO DE TARAZÁ, ANTIOQUIA."/>
    <s v="Jonathan Prieto"/>
    <x v="0"/>
    <s v="Fortalecimiento Bomberil para la respuesta "/>
    <x v="0"/>
    <n v="15"/>
    <s v="2024-114-000608-2"/>
    <d v="2024-05-27T00:00:00"/>
    <s v="N/A"/>
    <d v="2024-06-14T00:00:00"/>
    <n v="13"/>
    <n v="14"/>
    <x v="0"/>
    <s v="N/A"/>
    <s v="N/A"/>
    <s v="N/A"/>
    <s v="N/A"/>
    <s v="N/A"/>
    <s v="Se encuentra dentro del termino para dar respuesta "/>
  </r>
  <r>
    <s v="Canal escrito "/>
    <x v="0"/>
    <x v="12"/>
    <x v="1"/>
    <s v="CUERPO DE BOMBEROS VOLUNTARIOS DE LA VIRGINIA - RISARALDA  --- jhomep@gmail.com"/>
    <x v="2"/>
    <s v="OFICIO CONSEJO DE OFICIALES"/>
    <s v="Jorge Enrique Restrepo Sanguino"/>
    <x v="0"/>
    <s v="Formulacion, actualizacion, acompañamiento normativo y operativo "/>
    <x v="0"/>
    <n v="15"/>
    <s v="2024-114-000606-2"/>
    <d v="2024-05-27T00:00:00"/>
    <s v="N/A"/>
    <d v="2024-06-09T00:00:00"/>
    <n v="9"/>
    <n v="10"/>
    <x v="0"/>
    <s v="N/A"/>
    <s v="N/A"/>
    <s v="N/A"/>
    <s v="N/A"/>
    <s v="N/A"/>
    <s v="Se encuentra dentro del termino para dar respuesta "/>
  </r>
  <r>
    <s v="Canal escrito "/>
    <x v="0"/>
    <x v="16"/>
    <x v="0"/>
    <s v="PERSONERÍA MUNICIPAL DE LA PRIMAVERA VICHADA   --"/>
    <x v="1"/>
    <s v="Remisión queja contra Cuerpo de Bomberos-La Primavera Vichada"/>
    <s v="Jorge Enrique Restrepo Sanguino"/>
    <x v="0"/>
    <s v="Formulacion, actualizacion, acompañamiento normativo y operativo "/>
    <x v="0"/>
    <n v="15"/>
    <s v="2024-114-001679-5"/>
    <d v="2024-05-27T00:00:00"/>
    <s v="N/A"/>
    <d v="2024-06-14T00:00:00"/>
    <n v="13"/>
    <n v="14"/>
    <x v="0"/>
    <s v="N/A"/>
    <s v="N/A"/>
    <s v="N/A"/>
    <s v="N/A"/>
    <s v="N/A"/>
    <s v="Se encuentra dentro del termino para dar respuesta "/>
  </r>
  <r>
    <s v="Canal escrito "/>
    <x v="0"/>
    <x v="0"/>
    <x v="4"/>
    <s v="ALCALDIA MUNICIPAL DE UBATÉ   --"/>
    <x v="3"/>
    <s v="Requerimiento de necesidades"/>
    <s v="Andres Fernando Muñoz Cabrera "/>
    <x v="0"/>
    <s v="Fortalecimiento Bomberil para la respuesta "/>
    <x v="0"/>
    <n v="15"/>
    <s v="2024-114-000604-2"/>
    <d v="2024-05-27T00:00:00"/>
    <s v="N/A"/>
    <d v="2024-06-14T00:00:00"/>
    <n v="13"/>
    <n v="14"/>
    <x v="0"/>
    <s v="N/A"/>
    <s v="N/A"/>
    <s v="N/A"/>
    <s v="N/A"/>
    <s v="N/A"/>
    <s v="Se encuentra dentro del termino para dar respuesta "/>
  </r>
  <r>
    <s v="Canal escrito "/>
    <x v="0"/>
    <x v="3"/>
    <x v="1"/>
    <s v="CUERPO DE BOMBEROS VOLUNTARIOS DE EL PLAYON - SANTANDER  sin información"/>
    <x v="3"/>
    <s v="SOLICITUD"/>
    <s v="Orlando Murillo Lopez "/>
    <x v="0"/>
    <s v="Inspeccion vigilancia y control"/>
    <x v="2"/>
    <n v="15"/>
    <s v="2024-114-000603-2"/>
    <d v="2024-05-27T00:00:00"/>
    <s v="N/A"/>
    <d v="2024-06-09T00:00:00"/>
    <n v="9"/>
    <n v="10"/>
    <x v="0"/>
    <s v="N/A"/>
    <s v="N/A"/>
    <s v="N/A"/>
    <s v="N/A"/>
    <s v="N/A"/>
    <s v="Se encuentra dentro del termino para dar respuesta "/>
  </r>
  <r>
    <s v="Canal escrito "/>
    <x v="0"/>
    <x v="2"/>
    <x v="1"/>
    <s v="CUERPO DE BOMBEROS VOLUNTARIOS DE SURINEMA  -- --"/>
    <x v="3"/>
    <s v="Solicitud respetuosa activación plataforma nacional de educación, aspirantes del curso 216 – 2024."/>
    <s v="Edwin Alfonso Zamora Oyola"/>
    <x v="2"/>
    <s v="Gestion de Tecnologia e Informatica "/>
    <x v="0"/>
    <n v="15"/>
    <s v="2024-114-000601-2"/>
    <d v="2024-05-27T00:00:00"/>
    <s v="N/A"/>
    <d v="2024-06-09T00:00:00"/>
    <n v="9"/>
    <n v="10"/>
    <x v="0"/>
    <s v="N/A"/>
    <s v="N/A"/>
    <s v="N/A"/>
    <s v="N/A"/>
    <s v="N/A"/>
    <s v="Se encuentra dentro del termino para dar respuesta "/>
  </r>
  <r>
    <s v="Canal escrito "/>
    <x v="0"/>
    <x v="16"/>
    <x v="1"/>
    <s v="CUERPO DE BOMBEROS VOLUNTARIOS DE LA PRIMAVERA  sin información"/>
    <x v="0"/>
    <s v="SOLICITUD DE INFORMACIÓN INCUMPLIMIENTO POR PARTE DE LA ADMINISTRACIÓN MUNICIPAL A LO ESTABLECIDO EN EL CONVENIO DE TRANSFERENCIA 091 DE 2024"/>
    <s v="Jorge Enrique Restrepo Sanguino"/>
    <x v="0"/>
    <s v="Formulacion, actualizacion, acompañamiento normativo y operativo "/>
    <x v="0"/>
    <n v="15"/>
    <s v="2024-114-000600-2"/>
    <d v="2024-05-27T00:00:00"/>
    <s v="N/A"/>
    <d v="2024-06-09T00:00:00"/>
    <n v="9"/>
    <n v="10"/>
    <x v="0"/>
    <s v="N/A"/>
    <s v="N/A"/>
    <s v="N/A"/>
    <s v="N/A"/>
    <s v="N/A"/>
    <s v="Se encuentra dentro del termino para dar respuesta "/>
  </r>
  <r>
    <s v="Canal escrito "/>
    <x v="0"/>
    <x v="0"/>
    <x v="3"/>
    <s v="Renzo Javier Rangel Medina"/>
    <x v="4"/>
    <s v="RADICACIÓN DERECHO DE PETICIÓN - RENZO JAVIER RANGEL MEDINA"/>
    <s v="Lina Maria Marin Rodriguez "/>
    <x v="2"/>
    <s v="Gestion Talento Humano "/>
    <x v="0"/>
    <n v="15"/>
    <s v="2024-114-001677-5"/>
    <d v="2024-05-27T00:00:00"/>
    <s v="N/A"/>
    <d v="2024-06-14T00:00:00"/>
    <n v="13"/>
    <n v="14"/>
    <x v="0"/>
    <s v="N/A"/>
    <s v="N/A"/>
    <s v="N/A"/>
    <s v="N/A"/>
    <s v="N/A"/>
    <s v="Se encuentra dentro del termino para dar respuesta "/>
  </r>
  <r>
    <s v="Canal escrito "/>
    <x v="0"/>
    <x v="11"/>
    <x v="3"/>
    <s v="fernando augusto martinez  beltran"/>
    <x v="3"/>
    <s v="SOLICTUD DE CARNETIZACION CUERPO DE BOMBEROS DE LA ESTRELLA - ( ANTIOQUIA)"/>
    <s v="Edwin Alfonso Zamora Oyola"/>
    <x v="2"/>
    <s v="Gestion de Tecnologia e Informatica "/>
    <x v="0"/>
    <n v="15"/>
    <s v="2024-114-000599-2"/>
    <d v="2024-05-27T00:00:00"/>
    <s v="N/A"/>
    <d v="2024-06-14T00:00:00"/>
    <n v="13"/>
    <n v="14"/>
    <x v="0"/>
    <s v="N/A"/>
    <s v="N/A"/>
    <s v="N/A"/>
    <s v="N/A"/>
    <s v="N/A"/>
    <s v="Se encuentra dentro del termino para dar respuesta "/>
  </r>
  <r>
    <s v="Canal escrito "/>
    <x v="0"/>
    <x v="9"/>
    <x v="1"/>
    <s v="DELEGACION DEPARTAMENTAL DEL META  sin información"/>
    <x v="0"/>
    <s v="PLAN DE ACCIÓN CUERPO DE BOMBEROS VOLUNTARIOS DEPARTAMENTO DEL META"/>
    <s v="Andres Fernando Muñoz Cabrera "/>
    <x v="0"/>
    <s v="Fortalecimiento Bomberil para la respuesta "/>
    <x v="0"/>
    <n v="15"/>
    <s v="2024-114-000598-2"/>
    <d v="2024-05-27T00:00:00"/>
    <s v="N/A"/>
    <d v="2024-06-14T00:00:00"/>
    <n v="13"/>
    <n v="14"/>
    <x v="0"/>
    <s v="N/A"/>
    <s v="N/A"/>
    <s v="N/A"/>
    <s v="N/A"/>
    <s v="N/A"/>
    <s v="Se encuentra dentro del termino para dar respuesta "/>
  </r>
  <r>
    <s v="Canal escrito "/>
    <x v="0"/>
    <x v="0"/>
    <x v="4"/>
    <s v="alcaldia de Nilo cundicamarca  --"/>
    <x v="0"/>
    <s v="Contestación oficio No 0996 del 16 de mayo de 2024 Respetada Capitán en Jefe."/>
    <s v="Andres Fernando Muñoz Cabrera "/>
    <x v="0"/>
    <s v="Fortalecimiento Bomberil para la respuesta "/>
    <x v="0"/>
    <n v="15"/>
    <s v="2024-114-000596-2"/>
    <d v="2024-05-27T00:00:00"/>
    <s v="N/A"/>
    <d v="2024-06-14T00:00:00"/>
    <n v="13"/>
    <n v="14"/>
    <x v="0"/>
    <s v="N/A"/>
    <s v="N/A"/>
    <s v="N/A"/>
    <s v="N/A"/>
    <s v="N/A"/>
    <s v="Se encuentra dentro del termino para dar respuesta "/>
  </r>
  <r>
    <s v="Canal escrito "/>
    <x v="0"/>
    <x v="20"/>
    <x v="1"/>
    <s v="CUERPO DE BOMBEROS VOLUNTARIOS DE SAN JOSE DEL GUAVIARE  JOSE EVELIO LEON"/>
    <x v="1"/>
    <s v="SOLICITUD CAMBIO KIT ASIGNADO"/>
    <s v="Andres Fernando Muñoz Cabrera "/>
    <x v="0"/>
    <s v="Fortalecimiento Bomberil para la respuesta "/>
    <x v="0"/>
    <n v="15"/>
    <s v="2024-114-000595-2"/>
    <d v="2024-05-27T00:00:00"/>
    <s v="N/A"/>
    <d v="2024-06-09T00:00:00"/>
    <n v="9"/>
    <n v="10"/>
    <x v="0"/>
    <s v="N/A"/>
    <s v="N/A"/>
    <s v="N/A"/>
    <s v="N/A"/>
    <s v="N/A"/>
    <s v="Se encuentra dentro del termino para dar respuesta "/>
  </r>
  <r>
    <s v="Canal escrito "/>
    <x v="0"/>
    <x v="8"/>
    <x v="1"/>
    <s v="CUERPO DE BOMBEROS VOLUNTARIOS DE VIJES  sin información"/>
    <x v="2"/>
    <s v="Remisión Solicitud - Ticket N°GSC-2024-121089 - RELACIONAMIENTO CON EL CIUDADANO - UNGRD"/>
    <s v="Andres Fernando Muñoz Cabrera "/>
    <x v="0"/>
    <s v="Fortalecimiento Bomberil para la respuesta "/>
    <x v="0"/>
    <n v="15"/>
    <s v="2024-114-000594-2"/>
    <d v="2024-05-27T00:00:00"/>
    <s v="N/A"/>
    <d v="2024-06-09T00:00:00"/>
    <n v="9"/>
    <n v="10"/>
    <x v="0"/>
    <s v="N/A"/>
    <s v="N/A"/>
    <s v="N/A"/>
    <s v="N/A"/>
    <s v="N/A"/>
    <s v="Se encuentra dentro del termino para dar respuesta "/>
  </r>
  <r>
    <s v="Canal escrito "/>
    <x v="0"/>
    <x v="21"/>
    <x v="1"/>
    <s v="CUERPO DE BOMBEROS DE PUERTO INIRIDA  sin información"/>
    <x v="1"/>
    <s v="Solicitud de información"/>
    <s v="Andres Felipez Garcia Rico "/>
    <x v="0"/>
    <s v="Educacion Nacional para Bomberos "/>
    <x v="0"/>
    <n v="15"/>
    <s v="2024-114-000592-2"/>
    <d v="2024-05-27T00:00:00"/>
    <s v="N/A"/>
    <d v="2024-06-09T00:00:00"/>
    <n v="9"/>
    <n v="10"/>
    <x v="0"/>
    <s v="N/A"/>
    <s v="N/A"/>
    <s v="N/A"/>
    <s v="N/A"/>
    <s v="N/A"/>
    <s v="Se encuentra dentro del termino para dar respuesta "/>
  </r>
  <r>
    <s v="Canal escrito "/>
    <x v="0"/>
    <x v="18"/>
    <x v="4"/>
    <s v="ALCALDÍA TARQUI-HUILA  --"/>
    <x v="5"/>
    <s v="RV: SOLICITUD DONACIÓN VEHÍCULO BOMBEROS"/>
    <s v="Andres Fernando Muñoz Cabrera "/>
    <x v="0"/>
    <s v="Fortalecimiento Bomberil para la respuesta "/>
    <x v="0"/>
    <n v="15"/>
    <s v="2024-114-000591-2"/>
    <d v="2024-05-27T00:00:00"/>
    <s v="N/A"/>
    <d v="2024-06-14T00:00:00"/>
    <n v="13"/>
    <n v="14"/>
    <x v="0"/>
    <s v="N/A"/>
    <s v="N/A"/>
    <s v="N/A"/>
    <s v="N/A"/>
    <s v="N/A"/>
    <s v="Se encuentra dentro del termino para dar respuesta "/>
  </r>
  <r>
    <s v="Canal escrito "/>
    <x v="0"/>
    <x v="2"/>
    <x v="1"/>
    <s v="DELEGACION DEPARTAMENTAL DE BOMBEROS DE SUCRE  sin información"/>
    <x v="3"/>
    <s v="ESTADO BOMBEROS DE SUCRE"/>
    <s v="Jorge Enrique Restrepo Sanguino"/>
    <x v="0"/>
    <s v="Formulacion, actualizacion, acompañamiento normativo y operativo "/>
    <x v="0"/>
    <n v="15"/>
    <s v="2024-114-000588-2"/>
    <d v="2024-05-24T00:00:00"/>
    <s v="N/A"/>
    <d v="2024-06-14T00:00:00"/>
    <n v="14"/>
    <n v="15"/>
    <x v="0"/>
    <s v="N/A"/>
    <s v="N/A"/>
    <s v="N/A"/>
    <s v="N/A"/>
    <s v="N/A"/>
    <s v="Se encuentra dentro del termino para dar respuesta "/>
  </r>
  <r>
    <s v="Canal escrito "/>
    <x v="0"/>
    <x v="19"/>
    <x v="3"/>
    <s v="fulanito de tal"/>
    <x v="3"/>
    <s v="Cambio de Comandante en jefe?"/>
    <s v="Jorge Enrique Restrepo Sanguino"/>
    <x v="0"/>
    <s v="Formulacion, actualizacion, acompañamiento normativo y operativo "/>
    <x v="0"/>
    <n v="15"/>
    <s v="2024-114-001676-5"/>
    <d v="2024-05-24T00:00:00"/>
    <s v="N/A"/>
    <d v="2024-06-14T00:00:00"/>
    <n v="14"/>
    <n v="15"/>
    <x v="0"/>
    <s v="N/A"/>
    <s v="N/A"/>
    <s v="N/A"/>
    <s v="N/A"/>
    <s v="N/A"/>
    <s v="Se encuentra dentro del termino para dar respuesta "/>
  </r>
  <r>
    <s v="Canal escrito "/>
    <x v="0"/>
    <x v="10"/>
    <x v="1"/>
    <s v="CUERPO DE BOMBEROS VOLUNTARIOS DE CIENEGA -BOYACA  sin información"/>
    <x v="5"/>
    <s v="Solicitud reembolso por mantenimiento"/>
    <s v="Andres Fernando Muñoz Cabrera "/>
    <x v="0"/>
    <s v="Fortalecimiento Bomberil para la respuesta "/>
    <x v="0"/>
    <n v="15"/>
    <s v="2024-114-001675-5"/>
    <d v="2024-05-24T00:00:00"/>
    <s v="N/A"/>
    <d v="2024-06-09T00:00:00"/>
    <n v="10"/>
    <n v="11"/>
    <x v="0"/>
    <s v="N/A"/>
    <s v="N/A"/>
    <s v="N/A"/>
    <s v="N/A"/>
    <s v="N/A"/>
    <s v="Se encuentra dentro del termino para dar respuesta "/>
  </r>
  <r>
    <s v="Canal escrito "/>
    <x v="0"/>
    <x v="2"/>
    <x v="3"/>
    <s v="JOSE  -- --"/>
    <x v="5"/>
    <s v="Envio del Plan de Accion"/>
    <s v="Andres Fernando Muñoz Cabrera "/>
    <x v="0"/>
    <s v="Fortalecimiento Bomberil para la respuesta "/>
    <x v="0"/>
    <n v="15"/>
    <s v="2024-114-000586-2"/>
    <d v="2024-05-24T00:00:00"/>
    <s v="N/A"/>
    <d v="2024-06-14T00:00:00"/>
    <n v="14"/>
    <n v="15"/>
    <x v="0"/>
    <s v="N/A"/>
    <s v="N/A"/>
    <s v="N/A"/>
    <s v="N/A"/>
    <s v="N/A"/>
    <s v="Se encuentra dentro del termino para dar respuesta "/>
  </r>
  <r>
    <s v="Canal escrito "/>
    <x v="0"/>
    <x v="18"/>
    <x v="2"/>
    <s v="SECRETARIA PLANEACIÓN BARAYA-HUILA  --"/>
    <x v="4"/>
    <s v="Solicitud de informacion. Cuerpo Voluntarios de Bomberos"/>
    <s v="Jorge Enrique Restrepo Sanguino"/>
    <x v="0"/>
    <s v="Formulacion, actualizacion, acompañamiento normativo y operativo "/>
    <x v="0"/>
    <n v="15"/>
    <s v="2024-114-001672-5"/>
    <d v="2024-05-24T00:00:00"/>
    <s v="N/A"/>
    <d v="2024-06-14T00:00:00"/>
    <n v="14"/>
    <n v="15"/>
    <x v="0"/>
    <s v="N/A"/>
    <s v="N/A"/>
    <s v="N/A"/>
    <s v="N/A"/>
    <s v="N/A"/>
    <s v="Se encuentra dentro del termino para dar respuesta "/>
  </r>
  <r>
    <s v="Canal escrito "/>
    <x v="0"/>
    <x v="8"/>
    <x v="3"/>
    <s v="carlos   davariña"/>
    <x v="2"/>
    <s v="Solicitud información de señalización para máquinas"/>
    <s v="Andres Fernando Muñoz Cabrera "/>
    <x v="0"/>
    <s v="Fortalecimiento Bomberil para la respuesta "/>
    <x v="0"/>
    <n v="15"/>
    <s v="2024-114-000579-2"/>
    <d v="2024-05-24T00:00:00"/>
    <s v="N/A"/>
    <d v="2024-06-14T00:00:00"/>
    <n v="14"/>
    <n v="15"/>
    <x v="0"/>
    <s v="N/A"/>
    <s v="N/A"/>
    <s v="N/A"/>
    <s v="N/A"/>
    <s v="N/A"/>
    <s v="Se encuentra dentro del termino para dar respuesta "/>
  </r>
  <r>
    <s v="Canal escrito "/>
    <x v="0"/>
    <x v="0"/>
    <x v="1"/>
    <s v="CUERPO DE BOMBEROS VOLUNTARIOS MADRID  sin información"/>
    <x v="4"/>
    <s v="Re: COMPRA DE PÓLIZAS DE VEHÍCULOS PARA LOS CUERPOS DE BOMBEROS."/>
    <s v="Jorge Enrique Restrepo Sanguino"/>
    <x v="0"/>
    <s v="Formulacion, actualizacion, acompañamiento normativo y operativo "/>
    <x v="0"/>
    <n v="15"/>
    <s v="2024-114-000578-2"/>
    <d v="2024-05-24T00:00:00"/>
    <s v="N/A"/>
    <d v="2024-06-09T00:00:00"/>
    <n v="10"/>
    <n v="11"/>
    <x v="0"/>
    <s v="N/A"/>
    <s v="N/A"/>
    <s v="N/A"/>
    <s v="N/A"/>
    <s v="N/A"/>
    <s v="Se encuentra dentro del termino para dar respuesta "/>
  </r>
  <r>
    <s v="Canal escrito "/>
    <x v="0"/>
    <x v="22"/>
    <x v="5"/>
    <s v="CONSORCIO OBRAS NARIÑO  --"/>
    <x v="0"/>
    <s v="CONVOCATORIA MESA TÉCNICA"/>
    <s v="Jonathan Prieto"/>
    <x v="0"/>
    <s v="Fortalecimiento Bomberil para la respuesta "/>
    <x v="0"/>
    <n v="15"/>
    <s v="2024-114-000577-2"/>
    <d v="2024-05-24T00:00:00"/>
    <s v="N/A"/>
    <d v="2024-06-14T00:00:00"/>
    <n v="14"/>
    <n v="15"/>
    <x v="0"/>
    <s v="N/A"/>
    <s v="N/A"/>
    <s v="N/A"/>
    <s v="N/A"/>
    <s v="N/A"/>
    <s v="Se encuentra dentro del termino para dar respuesta "/>
  </r>
  <r>
    <s v="Canal escrito "/>
    <x v="0"/>
    <x v="2"/>
    <x v="0"/>
    <s v="MINISTERIO DE INTERIOR --"/>
    <x v="0"/>
    <s v="ID337719 Invitación Encuentro sobre Régimen del Servidor Público y sus Consecuencias Disciplinarias"/>
    <s v="Anjhydalid Viviana Ruales Escobar"/>
    <x v="1"/>
    <s v="Gestion de Asuntos Disciplinarios "/>
    <x v="0"/>
    <n v="15"/>
    <s v="2024-114-000576-2"/>
    <d v="2024-05-24T00:00:00"/>
    <s v="2024-314-000668-1"/>
    <d v="2024-06-05T00:00:00"/>
    <n v="8"/>
    <n v="9"/>
    <x v="2"/>
    <s v="N/A"/>
    <d v="2024-06-05T00:00:00"/>
    <s v="PDF"/>
    <s v="NO"/>
    <s v="NO"/>
    <s v="INCUMPLIMIENTO AL PROCEDIMIENTO INTERNO DE PQRSD POR NO CARGAR DOCUMENTO DE EVIDENCIA DE ENVIO/ NO ENVIO RESPUESTA POR ORFEO"/>
  </r>
  <r>
    <s v="Canal escrito "/>
    <x v="0"/>
    <x v="8"/>
    <x v="1"/>
    <s v="CUERPO DE BOMBEROS VOLUNTARIOS DE TRUJILLO - VALLE DEL CAUCA  -- --"/>
    <x v="1"/>
    <s v="PRESENTACIÓN DEL PROYECTO DE FORTALECIMIENTO INTEGRAL DEL CUERPO DE BOMBEROS VOLUNTARIOS DE TRUJILLO, VALLE DEL CAUCA"/>
    <s v="Andres Fernando Muñoz Cabrera "/>
    <x v="0"/>
    <s v="Fortalecimiento Bomberil para la respuesta "/>
    <x v="0"/>
    <n v="15"/>
    <s v="2024-114-000575-2"/>
    <d v="2024-05-24T00:00:00"/>
    <s v="N/A"/>
    <d v="2024-06-09T00:00:00"/>
    <n v="10"/>
    <n v="11"/>
    <x v="0"/>
    <s v="N/A"/>
    <s v="N/A"/>
    <s v="N/A"/>
    <s v="N/A"/>
    <s v="N/A"/>
    <s v="Se encuentra dentro del termino para dar respuesta "/>
  </r>
  <r>
    <s v="Canal escrito "/>
    <x v="0"/>
    <x v="3"/>
    <x v="4"/>
    <s v="ALCALDÍA LA BELLEZA - SANTANDER  -- --"/>
    <x v="0"/>
    <s v="RESPUESTA RADICADO DNBC NO. 2024-211-000403-1"/>
    <s v="Jorge Enrique Restrepo Sanguino"/>
    <x v="0"/>
    <s v="Formulacion, actualizacion, acompañamiento normativo y operativo "/>
    <x v="0"/>
    <n v="15"/>
    <s v="2024-114-000573-2"/>
    <d v="2024-05-24T00:00:00"/>
    <s v="N/A"/>
    <d v="2024-06-14T00:00:00"/>
    <n v="14"/>
    <n v="15"/>
    <x v="0"/>
    <s v="N/A"/>
    <s v="N/A"/>
    <s v="N/A"/>
    <s v="N/A"/>
    <s v="N/A"/>
    <s v="Se encuentra dentro del termino para dar respuesta "/>
  </r>
  <r>
    <s v="Canal escrito "/>
    <x v="0"/>
    <x v="23"/>
    <x v="3"/>
    <s v="ERNESTRO  GUTIERREZ  PINILLA"/>
    <x v="0"/>
    <s v="RE: CUMPLIMIENTO HORARIO LABORAL PERSONAL SEI PERALES"/>
    <s v="Ruben Dario Rincon Sachez "/>
    <x v="0"/>
    <s v="Inspeccion vigilancia y control"/>
    <x v="0"/>
    <n v="15"/>
    <s v="2024-114-001669-5"/>
    <d v="2024-05-24T00:00:00"/>
    <s v="N/A"/>
    <d v="2024-06-14T00:00:00"/>
    <n v="14"/>
    <n v="15"/>
    <x v="0"/>
    <s v="N/A"/>
    <s v="N/A"/>
    <s v="N/A"/>
    <s v="N/A"/>
    <s v="N/A"/>
    <s v="Se encuentra dentro del termino para dar respuesta "/>
  </r>
  <r>
    <s v="Canal escrito "/>
    <x v="0"/>
    <x v="2"/>
    <x v="3"/>
    <s v="BRIGIDO  -- --"/>
    <x v="6"/>
    <s v="SOLICITUD MEDIDA CAUTELAR AP 2023-00261"/>
    <s v="Jorge Enrique Restrepo Sanguino"/>
    <x v="0"/>
    <s v="Formulacion, actualizacion, acompañamiento normativo y operativo "/>
    <x v="0"/>
    <n v="15"/>
    <s v="2024-114-001666-5"/>
    <d v="2024-05-23T00:00:00"/>
    <s v="N/A"/>
    <d v="2024-06-14T00:00:00"/>
    <n v="15"/>
    <n v="16"/>
    <x v="0"/>
    <s v="N/A"/>
    <s v="N/A"/>
    <s v="N/A"/>
    <s v="N/A"/>
    <s v="N/A"/>
    <s v="Se encuentra dentro del termino para dar respuesta "/>
  </r>
  <r>
    <s v="Canal escrito "/>
    <x v="0"/>
    <x v="0"/>
    <x v="0"/>
    <s v="UNIDAD PARA LA GESTION  DEL RIESGO"/>
    <x v="4"/>
    <s v="Oficio 2024EE07758 - Solicitud documentación de entrega Vehículo de Intervención Rápida, Placa OCJ580."/>
    <s v="Rainer Narval Naranjo Charrasquiel"/>
    <x v="1"/>
    <s v="Gestion Administrativa "/>
    <x v="0"/>
    <n v="15"/>
    <s v="2024-114-000570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5"/>
    <x v="4"/>
    <s v="ALCALDIA DE ARMENIA  --"/>
    <x v="3"/>
    <s v="REMISION SOATS SOLICITADOS"/>
    <s v="Jorge Enrique Restrepo Sanguino"/>
    <x v="0"/>
    <s v="Formulacion, actualizacion, acompañamiento normativo y operativo "/>
    <x v="0"/>
    <n v="15"/>
    <s v="2024-114-000569-2"/>
    <d v="2024-05-23T00:00:00"/>
    <s v="N/A"/>
    <d v="2024-06-14T00:00:00"/>
    <n v="15"/>
    <n v="16"/>
    <x v="0"/>
    <s v="N/A"/>
    <s v="N/A"/>
    <s v="N/A"/>
    <s v="N/A"/>
    <s v="N/A"/>
    <s v="Se encuentra dentro del termino para dar respuesta "/>
  </r>
  <r>
    <s v="Canal escrito "/>
    <x v="0"/>
    <x v="0"/>
    <x v="4"/>
    <s v="ALCALDÍA MUNICIPAL DE CAJICA - CUNDINAMARCA  secgobiernoyparticipacion@cajica.gov.co secgobiernoyparticipacion@cajica.gov.co"/>
    <x v="0"/>
    <s v="Derecho de petición - Solicitud Información"/>
    <s v="Jorge Enrique Restrepo Sanguino"/>
    <x v="0"/>
    <s v="Formulacion, actualizacion, acompañamiento normativo y operativo "/>
    <x v="0"/>
    <n v="15"/>
    <s v="2024-114-001665-5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2"/>
    <x v="3"/>
    <s v="JOSÉ  MANUEL  TAFFURT  PAEZ"/>
    <x v="3"/>
    <s v="ANEXO DE REQUERIMIENTO PARA CUMPLIMENTO"/>
    <s v="Ruben Dario Rincon Sachez "/>
    <x v="0"/>
    <s v="Inspeccion vigilancia y control"/>
    <x v="0"/>
    <n v="15"/>
    <s v="2024-114-001663-5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2"/>
    <x v="3"/>
    <s v="JOSÉ  MANUEL  TAFFURT  PAEZ"/>
    <x v="3"/>
    <s v="REQUERIMIENTO PARA CUMPLIMIENTO"/>
    <s v="Ruben Dario Rincon Sachez "/>
    <x v="0"/>
    <s v="Inspeccion vigilancia y control"/>
    <x v="0"/>
    <n v="15"/>
    <s v="2024-114-001662-5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2"/>
    <x v="3"/>
    <s v="JOSÉ  MANUEL  TAFFURT  PAEZ"/>
    <x v="3"/>
    <s v="REQUERIMIENTO PARA CUMPLIMIENTO"/>
    <s v="Ruben Dario Rincon Sachez "/>
    <x v="0"/>
    <s v="Inspeccion vigilancia y control"/>
    <x v="0"/>
    <n v="15"/>
    <s v="2024-114-001661-5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SONIA ANDREA AMARIS JIMENEZ"/>
    <x v="4"/>
    <s v="Terminación anticipada CTO 144 de 2024"/>
    <s v="Luis Fernando Vargas Campo "/>
    <x v="1"/>
    <s v="Gestion Contractual "/>
    <x v="0"/>
    <n v="15"/>
    <s v="2024-114-001659-5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12"/>
    <x v="1"/>
    <s v="CUERPO DE BOMBEROS VOLUNTARIOS DE LA VIRGINIA - RISARALDA  --- jhomep@gmail.com"/>
    <x v="1"/>
    <s v="concepto"/>
    <s v="Andres Felipez Garcia Rico "/>
    <x v="0"/>
    <s v="Educacion Nacional para Bomberos "/>
    <x v="0"/>
    <n v="15"/>
    <s v="2024-114-000566-2"/>
    <d v="2024-05-23T00:00:00"/>
    <s v="2024-214-000517-1"/>
    <d v="2024-05-27T00:00:00"/>
    <n v="3"/>
    <n v="4"/>
    <x v="2"/>
    <s v="N/A"/>
    <d v="2024-05-24T00:00:00"/>
    <s v="PDF"/>
    <s v="SI"/>
    <s v="NO"/>
    <s v="SE DA CUMPLIMIENTO AL PROCEDIMIENTO INTERNO DE PQRSD "/>
  </r>
  <r>
    <s v="Canal escrito "/>
    <x v="0"/>
    <x v="0"/>
    <x v="3"/>
    <s v="ANDREA MERCEDES  PEÑUELA --"/>
    <x v="3"/>
    <s v="LEGALIZACIÓN RESOLUCIÓN No. 121-2024 ANDREA MERCEDES PEÑUELA"/>
    <s v="Lina Maria Marin Rodriguez "/>
    <x v="2"/>
    <s v="Gestion Talento Humano "/>
    <x v="0"/>
    <n v="15"/>
    <s v="2024-114-000563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Luis Alberto Valencia Pulido"/>
    <x v="3"/>
    <s v="LEGALIZACIÓN RESOLUCIÓN No 111-2024 LUIS LABERTO VALENCIA"/>
    <s v="Lina Maria Marin Rodriguez "/>
    <x v="2"/>
    <s v="Gestion Talento Humano "/>
    <x v="0"/>
    <n v="15"/>
    <s v="2024-114-000562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Andrés Fernando Muñoz Cabrera"/>
    <x v="3"/>
    <s v="LEGALIZACIÓN RESOLUCIÓN No 111 DE 2024 ANDRES MUÑOZ CABRERA"/>
    <s v="Lina Maria Marin Rodriguez "/>
    <x v="2"/>
    <s v="Gestion Talento Humano "/>
    <x v="0"/>
    <n v="15"/>
    <s v="2024-114-000561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RONNY  ROMERO"/>
    <x v="3"/>
    <s v="LEGALIZACIÓN RESOLUCIÓN No 0110 DE 2024 RONNY ROMERO VELANDIA"/>
    <s v="Lina Maria Marin Rodriguez "/>
    <x v="2"/>
    <s v="Gestion Talento Humano "/>
    <x v="0"/>
    <n v="15"/>
    <s v="2024-114-000560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PROSPERO ANTONIO CARBONELL TANGARIFE"/>
    <x v="3"/>
    <s v="LEGALIZACIÓN RESOLUCIÓN No 0108 de 2024 PROSPERO CARBONELL"/>
    <s v="Lina Maria Marin Rodriguez "/>
    <x v="2"/>
    <s v="Gestion Talento Humano "/>
    <x v="0"/>
    <n v="15"/>
    <s v="2024-114-000559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JUAN ESTEBAN AMAYA"/>
    <x v="3"/>
    <s v="LEGALIZACIÓN RESOLUCIÓN No 0107 DE 2024 JUAN ESTEBAN AMAYA"/>
    <s v="Lina Maria Marin Rodriguez "/>
    <x v="2"/>
    <s v="Gestion Talento Humano "/>
    <x v="0"/>
    <n v="15"/>
    <s v="2024-114-000558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Paola Uruena"/>
    <x v="3"/>
    <s v="LEGALIZACIÓN RESOLUCIÓN No 0107-2024 PAOLA URUEÑA"/>
    <s v="Lina Maria Marin Rodriguez "/>
    <x v="2"/>
    <s v="Gestion Talento Humano "/>
    <x v="0"/>
    <n v="15"/>
    <s v="2024-114-000557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DARIO ALBERTO  PEDREROS"/>
    <x v="3"/>
    <s v="LEGALIZACIÓN RESOLUCIÓN No. 0104-2024DARIO PEDREROS GUERRA"/>
    <s v="Lina Maria Marin Rodriguez "/>
    <x v="2"/>
    <s v="Gestion Talento Humano "/>
    <x v="0"/>
    <n v="15"/>
    <s v="2024-114-000556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Ronny Estiven Romero Velandia"/>
    <x v="3"/>
    <s v="LEGALIZACIÓN RESOLUCIÓN No. 0103 DE 2024 RONNY ROMERO VELANDIA"/>
    <s v="Lina Maria Marin Rodriguez "/>
    <x v="2"/>
    <s v="Gestion Talento Humano "/>
    <x v="0"/>
    <n v="15"/>
    <s v="2024-114-000555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Luis Alberto Valencia Pulido"/>
    <x v="3"/>
    <s v="LEGALIZACIÓN RESOLUCIÓN No 012-2024 LUIS ALBERTO VALENCIA PULIDO"/>
    <s v="Lina Maria Marin Rodriguez "/>
    <x v="2"/>
    <s v="Gestion Talento Humano "/>
    <x v="0"/>
    <n v="15"/>
    <s v="2024-114-000554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5"/>
    <x v="1"/>
    <s v="CUERPO DE BOMBEROS VOLUNTARIOS BARCELONA QUINDIO  TTE. MILTON BUITRAGO"/>
    <x v="5"/>
    <s v="SOLICITUD ASIGNACIÓN PROYECTO KIT FORESTAL"/>
    <s v="Andres Fernando Muñoz Cabrera "/>
    <x v="0"/>
    <s v="Fortalecimiento Bomberil para la respuesta "/>
    <x v="0"/>
    <n v="15"/>
    <s v="2024-114-000553-2"/>
    <d v="2024-05-23T00:00:00"/>
    <s v="N/A"/>
    <d v="2024-06-09T00:00:00"/>
    <n v="11"/>
    <n v="12"/>
    <x v="0"/>
    <s v="N/A"/>
    <s v="N/A"/>
    <s v="N/A"/>
    <s v="N/A"/>
    <s v="N/A"/>
    <m/>
  </r>
  <r>
    <s v="Canal escrito "/>
    <x v="0"/>
    <x v="0"/>
    <x v="3"/>
    <s v="Jonathan Prieto"/>
    <x v="3"/>
    <s v="LEGALIZACIÓN RESOLUCIÓN No. 094-2024 JONATHAN PRIETO"/>
    <s v="Lina Maria Marin Rodriguez "/>
    <x v="2"/>
    <s v="Gestion Talento Humano "/>
    <x v="0"/>
    <n v="15"/>
    <s v="2024-114-000552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ANDREA MERCEDES  PEÑUELA --"/>
    <x v="3"/>
    <s v="LEGALIZACIÓN RESOLUCIÓN No 094-2024 ANDREA MERCEDES PEÑUELA"/>
    <s v="Lina Maria Marin Rodriguez "/>
    <x v="2"/>
    <s v="Gestion Talento Humano "/>
    <x v="0"/>
    <n v="15"/>
    <s v="2024-114-000551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LOURDES DEL SOCORRO PEÑA  DEL VALLE"/>
    <x v="3"/>
    <s v="LEGALIZACION RESOLUCION No 093-2024 CT. LOURDES PEÑA DEL VALLE"/>
    <s v="Lina Maria Marin Rodriguez "/>
    <x v="2"/>
    <s v="Gestion Talento Humano "/>
    <x v="0"/>
    <n v="15"/>
    <s v="2024-114-000550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LOURDES DEL SOCORRO PEÑA  DEL VALLE"/>
    <x v="3"/>
    <s v="LEGALIZACIÓN RESOLUCIÓN No 072 DE 2024 CT. LOURDES PEÑA DEL VALLE"/>
    <s v="Lina Maria Marin Rodriguez "/>
    <x v="2"/>
    <s v="Gestion Talento Humano "/>
    <x v="0"/>
    <n v="15"/>
    <s v="2024-114-000549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LOURDES DEL SOCORRO PEÑA  DEL VALLE"/>
    <x v="3"/>
    <s v="LEGALIZACIÓN RESOLUCIÓN No 065 DE 2024 CT. LOURDES PEÑA DEL VALLE"/>
    <s v="Lina Maria Marin Rodriguez "/>
    <x v="2"/>
    <s v="Gestion Talento Humano "/>
    <x v="0"/>
    <n v="15"/>
    <s v="2024-114-000548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MIGUEL JOSE JUVINAO PERNETT"/>
    <x v="3"/>
    <s v="LEGALIZACIÓN RESOLUCIÓN No 060 DE 2024 MIGUEL JUVINAO"/>
    <s v="Lina Maria Marin Rodriguez "/>
    <x v="2"/>
    <s v="Gestion Talento Humano "/>
    <x v="0"/>
    <n v="15"/>
    <s v="2024-114-000547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HELDA MARIA SAAVEDRA CARRASQUILLA"/>
    <x v="3"/>
    <s v="LEGALIZACIÓN RESOLUCIÓN No 060 de 2024 CT. HELDA  MARIA SAAVEDRA CARRASQUILLA"/>
    <s v="Lina Maria Marin Rodriguez "/>
    <x v="2"/>
    <s v="Gestion Talento Humano "/>
    <x v="0"/>
    <n v="15"/>
    <s v="2024-114-000546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LOURDES DEL SOCORRO PEÑA  DEL VALLE"/>
    <x v="3"/>
    <s v="LEGALIZACIÓN RESOLUCIÓN No 060 de 2024 CT. LOURDES PEÑA DEL VALLE"/>
    <s v="Lina Maria Marin Rodriguez "/>
    <x v="2"/>
    <s v="Gestion Talento Humano "/>
    <x v="0"/>
    <n v="15"/>
    <s v="2024-114-000545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LOURDES DEL SOCORRO PEÑA  DEL VALLE"/>
    <x v="3"/>
    <s v="LEGALIZACIÓN RESOLUCIÓN No. 057-2024 CT. LOURDES PEÑA DEL VALLE"/>
    <s v="Lina Maria Marin Rodriguez "/>
    <x v="2"/>
    <s v="Gestion Talento Humano "/>
    <x v="0"/>
    <n v="15"/>
    <s v="2024-114-000544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LOURDES DEL SOCORRO PEÑA  DEL VALLE"/>
    <x v="3"/>
    <s v="LEGALIZACIÓN RESOLUCIÓN No . 055 de 2024 CT. LOURDES PEÑA DEL VALLE"/>
    <s v="Lina Maria Marin Rodriguez "/>
    <x v="2"/>
    <s v="Gestion Talento Humano "/>
    <x v="0"/>
    <n v="15"/>
    <s v="2024-114-000543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0"/>
    <x v="3"/>
    <s v="LOURDES DEL SOCORRO PEÑA  DEL VALLE"/>
    <x v="3"/>
    <s v="LEGALIZACIÓN RESOLUCIÓN No 048- 2024 LOURDES PEÑA DEL VALLE"/>
    <s v="Lina Maria Marin Rodriguez "/>
    <x v="2"/>
    <s v="Gestion Talento Humano "/>
    <x v="0"/>
    <n v="15"/>
    <s v="2024-114-000542-2"/>
    <d v="2024-05-23T00:00:00"/>
    <s v="N/A"/>
    <d v="2024-06-14T00:00:00"/>
    <n v="15"/>
    <n v="16"/>
    <x v="1"/>
    <s v="N/A"/>
    <s v="N/A"/>
    <s v="N/A"/>
    <s v="N/A"/>
    <s v="N/A"/>
    <m/>
  </r>
  <r>
    <s v="Canal escrito "/>
    <x v="0"/>
    <x v="9"/>
    <x v="4"/>
    <s v="ALCALDÍA ACACÍAS  --"/>
    <x v="5"/>
    <s v="SOLICITUD CULMINACION OBRA"/>
    <s v="Jonathan Prieto"/>
    <x v="0"/>
    <s v="Fortalecimiento Bomberil para la respuesta "/>
    <x v="0"/>
    <n v="15"/>
    <s v="2024-114-000540-2"/>
    <d v="2024-05-23T00:00:00"/>
    <s v="N/A"/>
    <d v="2024-06-14T00:00:00"/>
    <n v="17"/>
    <n v="18"/>
    <x v="1"/>
    <s v="N/A"/>
    <s v="N/A"/>
    <s v="N/A"/>
    <s v="N/A"/>
    <s v="N/A"/>
    <m/>
  </r>
  <r>
    <s v="Canal escrito "/>
    <x v="0"/>
    <x v="24"/>
    <x v="4"/>
    <s v="CBV URUMITA-LA GUAJIRA   --"/>
    <x v="5"/>
    <s v="Fwd: RADICACION DE PORYECTOS DE CAMIONETA Y CAMION CISTERNA URUMITA"/>
    <s v="Andres Fernando Muñoz Cabrera "/>
    <x v="0"/>
    <s v="Fortalecimiento Bomberil para la respuesta "/>
    <x v="0"/>
    <n v="15"/>
    <s v="2024-114-000538-2"/>
    <d v="2024-05-22T00:00:00"/>
    <s v="N/A"/>
    <d v="2024-06-14T00:00:00"/>
    <n v="18"/>
    <n v="19"/>
    <x v="1"/>
    <s v="N/A"/>
    <s v="N/A"/>
    <s v="N/A"/>
    <s v="N/A"/>
    <s v="N/A"/>
    <m/>
  </r>
  <r>
    <s v="Canal escrito "/>
    <x v="0"/>
    <x v="4"/>
    <x v="4"/>
    <s v="ALCALDÍA CHINCHINA CALDAS   --"/>
    <x v="2"/>
    <s v="Fwd: solicitud de información sobre las estaciones tipo"/>
    <s v="Jonathan Prieto"/>
    <x v="0"/>
    <s v="Fortalecimiento Bomberil para la respuesta "/>
    <x v="0"/>
    <n v="15"/>
    <s v="2024-114-000536-2"/>
    <d v="2024-05-22T00:00:00"/>
    <s v="N/A"/>
    <d v="2024-06-14T00:00:00"/>
    <n v="18"/>
    <n v="19"/>
    <x v="1"/>
    <s v="N/A"/>
    <s v="N/A"/>
    <s v="N/A"/>
    <s v="N/A"/>
    <s v="N/A"/>
    <m/>
  </r>
  <r>
    <s v="Canal escrito "/>
    <x v="0"/>
    <x v="0"/>
    <x v="5"/>
    <s v="PREVISORA SEGUROS  --"/>
    <x v="0"/>
    <s v="PROCESO DE ABANDONO. ULTIMA COMUNICACIÓN STRO:733490-17-70"/>
    <s v="Juan Carlos Suarez de la Torre"/>
    <x v="1"/>
    <s v="Gestion Administrativa "/>
    <x v="0"/>
    <n v="15"/>
    <s v="2024-114-000534-2"/>
    <d v="2024-05-22T00:00:00"/>
    <s v="N/A"/>
    <d v="2024-06-14T00:00:00"/>
    <n v="18"/>
    <n v="19"/>
    <x v="1"/>
    <s v="N/A"/>
    <s v="N/A"/>
    <s v="N/A"/>
    <s v="N/A"/>
    <s v="N/A"/>
    <m/>
  </r>
  <r>
    <s v="Canal escrito "/>
    <x v="0"/>
    <x v="10"/>
    <x v="1"/>
    <s v="CUERPO DE BOMBEROS VOLUNTARIOS DE NUEVO COLON  BOYACA --"/>
    <x v="5"/>
    <s v="SOLICITUD ADQUISCIÓN DE VEHICULO CARROTANQUE"/>
    <s v="Andres Fernando Muñoz Cabrera "/>
    <x v="0"/>
    <s v="Fortalecimiento Bomberil para la respuesta "/>
    <x v="0"/>
    <n v="15"/>
    <s v="2024-114-000532-2"/>
    <d v="2024-05-22T00:00:00"/>
    <s v="N/A"/>
    <d v="2024-06-09T00:00:00"/>
    <n v="13"/>
    <n v="14"/>
    <x v="0"/>
    <s v="N/A"/>
    <s v="N/A"/>
    <s v="N/A"/>
    <s v="N/A"/>
    <s v="N/A"/>
    <m/>
  </r>
  <r>
    <s v="Canal escrito "/>
    <x v="0"/>
    <x v="0"/>
    <x v="1"/>
    <s v="UAE - CUERPO OFICIAL DE BOMBEROS DE BOGOTA  sin información"/>
    <x v="1"/>
    <s v="Cominicado E-01052-2024003094-UAECOB Id: 195919"/>
    <s v="Santiago Gutiérrez Mendoza"/>
    <x v="0"/>
    <s v="Educacion Nacional para Bomberos "/>
    <x v="0"/>
    <n v="15"/>
    <s v="2024-114-000531-2"/>
    <d v="2024-05-22T00:00:00"/>
    <s v="N/A"/>
    <d v="2024-06-14T00:00:00"/>
    <n v="18"/>
    <n v="19"/>
    <x v="1"/>
    <s v="N/A"/>
    <s v="N/A"/>
    <s v="N/A"/>
    <s v="N/A"/>
    <s v="N/A"/>
    <m/>
  </r>
  <r>
    <s v="Canal escrito "/>
    <x v="0"/>
    <x v="0"/>
    <x v="4"/>
    <s v="ALCALDIA DE GUATAVITA  -- --"/>
    <x v="5"/>
    <s v="Re: COMPRA DE PÓLIZAS DE VEHÍCULOS PARA LOS CUERPOS DE BOMBEROS."/>
    <s v="Juan Carlos Suarez de la Torre"/>
    <x v="1"/>
    <s v="Gestion Administrativa "/>
    <x v="0"/>
    <n v="15"/>
    <s v="2024-114-000530-2"/>
    <d v="2024-05-22T00:00:00"/>
    <s v="N/A"/>
    <d v="2024-06-14T00:00:00"/>
    <n v="18"/>
    <n v="19"/>
    <x v="1"/>
    <s v="N/A"/>
    <s v="N/A"/>
    <s v="N/A"/>
    <s v="N/A"/>
    <s v="N/A"/>
    <m/>
  </r>
  <r>
    <s v="Canal escrito "/>
    <x v="0"/>
    <x v="2"/>
    <x v="3"/>
    <s v="ELIANA DEL PILAR --"/>
    <x v="3"/>
    <s v="Solicitud de información - COPIA"/>
    <s v="Marisol Mora Bustos"/>
    <x v="1"/>
    <s v="Gestion Financiera "/>
    <x v="0"/>
    <n v="15"/>
    <s v="2024-114-001654-5"/>
    <d v="2024-05-22T00:00:00"/>
    <s v="N/A"/>
    <d v="2024-06-14T00:00:00"/>
    <n v="18"/>
    <n v="19"/>
    <x v="1"/>
    <s v="N/A"/>
    <s v="N/A"/>
    <s v="N/A"/>
    <s v="N/A"/>
    <s v="N/A"/>
    <m/>
  </r>
  <r>
    <s v="Canal escrito "/>
    <x v="0"/>
    <x v="8"/>
    <x v="3"/>
    <s v="WILLIAM  -- --"/>
    <x v="0"/>
    <s v="PLAN DE CONTINGENCIA BOMBEROS JAMUNDI"/>
    <s v="Jorge Enrique Restrepo Sanguino"/>
    <x v="0"/>
    <s v="Formulacion, actualizacion, acompañamiento normativo y operativo "/>
    <x v="0"/>
    <n v="15"/>
    <s v="2024-114-000529-2"/>
    <d v="2024-05-21T00:00:00"/>
    <s v="N/A"/>
    <d v="2024-06-14T00:00:00"/>
    <n v="19"/>
    <n v="20"/>
    <x v="1"/>
    <s v="N/A"/>
    <s v="N/A"/>
    <s v="N/A"/>
    <s v="N/A"/>
    <s v="N/A"/>
    <m/>
  </r>
  <r>
    <s v="Canal escrito "/>
    <x v="0"/>
    <x v="8"/>
    <x v="4"/>
    <s v="ALCALDIA DE TULUA  -- --"/>
    <x v="5"/>
    <s v="Solicitud de Información a radicado del documento DNBC No 2024-211-000403-1 y radicado interno E-12380"/>
    <s v="Jiud Magnoly Gaviria Narvaez"/>
    <x v="0"/>
    <s v="Fortalecimiento Bomberil para la respuesta "/>
    <x v="0"/>
    <n v="15"/>
    <s v="2024-114-000528-2"/>
    <d v="2024-05-21T00:00:00"/>
    <s v="N/A"/>
    <d v="2024-06-14T00:00:00"/>
    <n v="19"/>
    <n v="20"/>
    <x v="1"/>
    <s v="N/A"/>
    <s v="N/A"/>
    <s v="N/A"/>
    <s v="N/A"/>
    <s v="N/A"/>
    <m/>
  </r>
  <r>
    <s v="Canal escrito "/>
    <x v="0"/>
    <x v="20"/>
    <x v="4"/>
    <s v="ALCALDÍA CALAMAR-GUAVIARE  --"/>
    <x v="2"/>
    <s v="SOLICITUD DE BENEFICIOS DEL PROGRAMA NACIONAL DE INFRAESTRUCTURA Y DOTACIÓN PARA EL CUERPO DE BOMBEROS"/>
    <s v="Jonathan Prieto"/>
    <x v="0"/>
    <s v="Fortalecimiento Bomberil para la respuesta "/>
    <x v="0"/>
    <n v="15"/>
    <s v="2024-114-000527-2"/>
    <d v="2024-05-21T00:00:00"/>
    <s v="N/A"/>
    <d v="2024-06-14T00:00:00"/>
    <n v="19"/>
    <n v="20"/>
    <x v="1"/>
    <s v="N/A"/>
    <s v="N/A"/>
    <s v="N/A"/>
    <s v="N/A"/>
    <s v="N/A"/>
    <m/>
  </r>
  <r>
    <s v="Canal escrito "/>
    <x v="0"/>
    <x v="0"/>
    <x v="3"/>
    <s v="JUAN  CARLOS  --ANGARITA  CRUZ"/>
    <x v="4"/>
    <s v="Solicitud de Información Direccion Nacional de Bomberos de Colombia - Cajica"/>
    <s v="Jorge Enrique Restrepo Sanguino"/>
    <x v="0"/>
    <s v="Formulacion, actualizacion, acompañamiento normativo y operativo "/>
    <x v="1"/>
    <n v="10"/>
    <s v="2024-114-001650-5"/>
    <d v="2024-05-21T00:00:00"/>
    <s v="N/A"/>
    <d v="2024-06-14T00:00:00"/>
    <n v="19"/>
    <n v="20"/>
    <x v="1"/>
    <s v="N/A"/>
    <s v="N/A"/>
    <s v="N/A"/>
    <s v="N/A"/>
    <s v="N/A"/>
    <m/>
  </r>
  <r>
    <s v="Canal escrito "/>
    <x v="0"/>
    <x v="25"/>
    <x v="1"/>
    <s v="CUERPO DE BOMBEROS VOLUNTARIOS DE VILLAGORGONA  ANLLY SUAREZ"/>
    <x v="1"/>
    <s v="Re: Solicitud de información de verificación de certificado urgente!!!"/>
    <s v="Maicol Villareal Ospina "/>
    <x v="0"/>
    <s v="Educacion Nacional para Bomberos "/>
    <x v="0"/>
    <n v="15"/>
    <s v="2024-114-000526-2"/>
    <d v="2024-05-21T00:00:00"/>
    <s v="2024-214-000686-1"/>
    <d v="2024-06-09T00:00:00"/>
    <n v="14"/>
    <n v="15"/>
    <x v="2"/>
    <s v="N/A"/>
    <d v="2024-06-07T00:00:00"/>
    <s v="PDF"/>
    <s v="SI"/>
    <s v="NO"/>
    <s v="SE DA CUMPLIMIENTO AL PROCEDIMIENTO INTERNO DE PQRSD "/>
  </r>
  <r>
    <s v="Canal escrito "/>
    <x v="0"/>
    <x v="12"/>
    <x v="1"/>
    <s v="CUERPO DE BOMBEROS VOLUNTARIOS DE LA VIRGINIA - RISARALDA  --- jhomep@gmail.com"/>
    <x v="3"/>
    <s v="Solicitud carnets"/>
    <s v="Edwin Alfonso Zamora Oyola"/>
    <x v="2"/>
    <s v="Gestion de Tecnologia e Informatica "/>
    <x v="0"/>
    <n v="15"/>
    <s v="2024-114-000525-2"/>
    <d v="2024-05-21T00:00:00"/>
    <s v="N/A"/>
    <d v="2024-06-09T00:00:00"/>
    <n v="14"/>
    <n v="15"/>
    <x v="0"/>
    <s v="N/A"/>
    <s v="N/A"/>
    <s v="N/A"/>
    <s v="N/A"/>
    <s v="N/A"/>
    <m/>
  </r>
  <r>
    <s v="Canal escrito "/>
    <x v="0"/>
    <x v="26"/>
    <x v="3"/>
    <s v="VICTOR ANTONIO -- --"/>
    <x v="0"/>
    <s v="SR. RUBEN DARIO RINCON SANCHEZ"/>
    <s v="Ruben Dario Rincon Sachez "/>
    <x v="0"/>
    <s v="Inspeccion vigilancia y control"/>
    <x v="1"/>
    <n v="10"/>
    <s v="2024-114-001647-5"/>
    <d v="2024-05-21T00:00:00"/>
    <s v="N/A"/>
    <d v="2024-06-14T00:00:00"/>
    <n v="19"/>
    <n v="20"/>
    <x v="1"/>
    <s v="N/A"/>
    <s v="N/A"/>
    <s v="N/A"/>
    <s v="N/A"/>
    <s v="N/A"/>
    <m/>
  </r>
  <r>
    <s v="Canal escrito "/>
    <x v="0"/>
    <x v="11"/>
    <x v="3"/>
    <s v="CBV LA PINTADA   --"/>
    <x v="0"/>
    <s v="CESE DE ACTIVIDADES BOMBEROS LA PINTADA"/>
    <s v="Jorge Enrique Restrepo Sanguino"/>
    <x v="0"/>
    <s v="Formulacion, actualizacion, acompañamiento normativo y operativo "/>
    <x v="0"/>
    <n v="15"/>
    <s v="2024-114-000524-2"/>
    <d v="2024-05-21T00:00:00"/>
    <s v="N/A"/>
    <d v="2024-06-14T00:00:00"/>
    <n v="19"/>
    <n v="20"/>
    <x v="1"/>
    <s v="N/A"/>
    <s v="N/A"/>
    <s v="N/A"/>
    <s v="N/A"/>
    <s v="N/A"/>
    <m/>
  </r>
  <r>
    <s v="Canal escrito "/>
    <x v="0"/>
    <x v="3"/>
    <x v="4"/>
    <s v="ALCALDÍA BARICHARA - SANTANDER   --"/>
    <x v="0"/>
    <s v="RESPUESTA DERECHO DE PETICIÓN CUERPO DE BOMBEROS NACIONAL"/>
    <s v="Jorge Enrique Restrepo Sanguino"/>
    <x v="0"/>
    <s v="Formulacion, actualizacion, acompañamiento normativo y operativo "/>
    <x v="0"/>
    <n v="15"/>
    <s v="2024-114-001643-5"/>
    <d v="2024-05-21T00:00:00"/>
    <s v="N/A"/>
    <d v="2024-06-14T00:00:00"/>
    <n v="19"/>
    <n v="20"/>
    <x v="1"/>
    <s v="N/A"/>
    <s v="N/A"/>
    <s v="N/A"/>
    <s v="N/A"/>
    <s v="N/A"/>
    <m/>
  </r>
  <r>
    <s v="Canal escrito "/>
    <x v="0"/>
    <x v="11"/>
    <x v="3"/>
    <s v="fernando augusto martinez  beltran"/>
    <x v="1"/>
    <s v="SOLICITUD DE RECONOCIMIENTO DE INSTRUCTORES DE BRIGADAS NIVEL 1 CUERPO DE BOMBEROS DE LA ESTRELLA"/>
    <s v="Ximena Pelaez Escudero"/>
    <x v="0"/>
    <s v="Educacion Nacional para Bomberos "/>
    <x v="0"/>
    <n v="15"/>
    <s v="2024-114-000521-2"/>
    <d v="2024-05-21T00:00:00"/>
    <s v="N/A"/>
    <d v="2024-06-14T00:00:00"/>
    <n v="19"/>
    <n v="20"/>
    <x v="1"/>
    <s v="N/A"/>
    <s v="N/A"/>
    <s v="N/A"/>
    <s v="N/A"/>
    <s v="N/A"/>
    <m/>
  </r>
  <r>
    <s v="Canal escrito "/>
    <x v="0"/>
    <x v="3"/>
    <x v="4"/>
    <s v="ALCALDIA MUNICIPAL DE VELEZ  --"/>
    <x v="0"/>
    <s v="RECABO OFICIO"/>
    <s v="Jorge Enrique Restrepo Sanguino"/>
    <x v="0"/>
    <s v="Formulacion, actualizacion, acompañamiento normativo y operativo "/>
    <x v="1"/>
    <n v="10"/>
    <s v="2024-114-001642-5"/>
    <d v="2024-05-21T00:00:00"/>
    <s v="N/A"/>
    <d v="2024-06-14T00:00:00"/>
    <n v="19"/>
    <n v="20"/>
    <x v="1"/>
    <s v="N/A"/>
    <s v="N/A"/>
    <s v="N/A"/>
    <s v="N/A"/>
    <s v="N/A"/>
    <m/>
  </r>
  <r>
    <s v="Canal escrito "/>
    <x v="0"/>
    <x v="2"/>
    <x v="3"/>
    <s v="SEBASTIAN -- CASTAÑEDA --"/>
    <x v="3"/>
    <s v="Solicitud Informacion"/>
    <s v="Luis Alberto Valencia Pulido"/>
    <x v="0"/>
    <s v="Coordinacion operativa"/>
    <x v="0"/>
    <n v="15"/>
    <s v="2024-114-000519-2"/>
    <d v="2024-05-21T00:00:00"/>
    <s v="N/A"/>
    <d v="2024-06-14T00:00:00"/>
    <n v="19"/>
    <n v="20"/>
    <x v="1"/>
    <s v="N/A"/>
    <s v="N/A"/>
    <s v="N/A"/>
    <s v="N/A"/>
    <s v="N/A"/>
    <m/>
  </r>
  <r>
    <s v="Canal escrito "/>
    <x v="0"/>
    <x v="13"/>
    <x v="4"/>
    <s v="ALCALDIA DE LETICIA  sin información"/>
    <x v="4"/>
    <s v="Seguimiento a compromisos reunión 17/04/24 solicitud información estado contrato de Interventoría BOMBEROS LETICIA"/>
    <s v="Jonathan Prieto"/>
    <x v="0"/>
    <s v="Fortalecimiento Bomberil para la respuesta "/>
    <x v="0"/>
    <n v="15"/>
    <s v="2024-114-000518-2"/>
    <d v="2024-05-21T00:00:00"/>
    <s v="N/A"/>
    <d v="2024-06-14T00:00:00"/>
    <n v="19"/>
    <n v="20"/>
    <x v="1"/>
    <s v="N/A"/>
    <s v="N/A"/>
    <s v="N/A"/>
    <s v="N/A"/>
    <s v="N/A"/>
    <m/>
  </r>
  <r>
    <s v="Canal escrito "/>
    <x v="0"/>
    <x v="18"/>
    <x v="1"/>
    <s v="ESCUELA SURCOLOMBIANA DE BOMBEROS - PITALITO  sin información"/>
    <x v="1"/>
    <s v="Solicitud introductorio en linea Sistema Comando de Incidentes"/>
    <s v="Mercedes Catalina Rincón Quintero"/>
    <x v="0"/>
    <s v="Educacion Nacional para Bomberos "/>
    <x v="0"/>
    <n v="15"/>
    <s v="2024-114-000517-2"/>
    <d v="2024-05-21T00:00:00"/>
    <s v="2024-214-000550-1"/>
    <d v="2024-05-28T00:00:00"/>
    <n v="6"/>
    <n v="7"/>
    <x v="2"/>
    <s v="N/A"/>
    <d v="2024-05-28T00:00:00"/>
    <s v="PDF"/>
    <s v="NO"/>
    <s v="NO"/>
    <s v="INCUMPLIMIENTO AL PROCEDIMIENTO INTERNO DE PQRSD POR NO CARGAR DOCUMENTO DE EVIDENCIA DE ENVIO/ NO ENVIO RESPUESTA POR ORFEO"/>
  </r>
  <r>
    <s v="Canal escrito "/>
    <x v="0"/>
    <x v="15"/>
    <x v="1"/>
    <s v="CUERPO DE BOMBEROS VOLUNTARIOS DE ASTREA  -- --"/>
    <x v="3"/>
    <s v="CARNETS BOMBEROS VOLUNTARIOS ASTREA"/>
    <s v="Edwin Alfonso Zamora Oyola"/>
    <x v="2"/>
    <s v="Gestion de Tecnologia e Informatica "/>
    <x v="0"/>
    <n v="15"/>
    <s v="2024-114-000516-2"/>
    <d v="2024-05-21T00:00:00"/>
    <s v="N/A"/>
    <d v="2024-06-14T00:00:00"/>
    <n v="19"/>
    <n v="20"/>
    <x v="1"/>
    <s v="N/A"/>
    <s v="N/A"/>
    <s v="N/A"/>
    <s v="N/A"/>
    <s v="N/A"/>
    <m/>
  </r>
  <r>
    <s v="Canal escrito "/>
    <x v="0"/>
    <x v="10"/>
    <x v="4"/>
    <s v="ALCLADÍA COCUY   --"/>
    <x v="5"/>
    <s v="Rad. E-1662-2024-502 Fwd: COMPRA DE PÓLIZAS DE VEHÍCULOS PARA LOS CUERPOS DE BOMBEROS"/>
    <s v="Jiud Magnoly Gaviria Narvaez"/>
    <x v="0"/>
    <s v="Fortalecimiento Bomberil para la respuesta "/>
    <x v="0"/>
    <n v="15"/>
    <s v="2024-114-001639-5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2"/>
    <x v="1"/>
    <s v="CUERPO DE BOMBEROS VOLUNTARIOS DE REMEDIOS  DOMINGO DE JESUS LOPEZ RIOS"/>
    <x v="1"/>
    <s v="SOLICITUD RECONOCIMIENTO INSTRUCTORES"/>
    <s v="Ximena Pelaez Escudero "/>
    <x v="0"/>
    <s v="Educacion Nacional para Bomberos "/>
    <x v="0"/>
    <n v="15"/>
    <s v="2024-114-000514-2"/>
    <d v="2024-05-20T00:00:00"/>
    <s v="2024-214-000658-1"/>
    <d v="2024-06-09T00:00:00"/>
    <n v="15"/>
    <n v="16"/>
    <x v="1"/>
    <s v="N/A"/>
    <d v="2024-06-04T00:00:00"/>
    <s v="PDF"/>
    <s v="N/A"/>
    <s v="N/A"/>
    <s v="SE ADJUNTA RESPUESTA SIN LA FIRMA CORRESPONDIENTE "/>
  </r>
  <r>
    <s v="Canal escrito "/>
    <x v="0"/>
    <x v="0"/>
    <x v="1"/>
    <s v="CBV NILO   --"/>
    <x v="0"/>
    <s v="APOYO"/>
    <s v="Ruben Dario Rincon Sachez "/>
    <x v="0"/>
    <s v="Inspeccion vigilancia y control"/>
    <x v="0"/>
    <n v="15"/>
    <s v="2024-114-001635-5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19"/>
    <x v="1"/>
    <s v="COORDINACION EJECUTIVA DEPARTAMENTAL BOMBEROS BOLIVAR  sin información"/>
    <x v="2"/>
    <s v="Verificación del ingreso de la información RUE"/>
    <s v="Jorge Enrique Restrepo Sanguino"/>
    <x v="0"/>
    <s v="Formulacion, actualizacion, acompañamiento normativo y operativo "/>
    <x v="1"/>
    <n v="10"/>
    <s v="2024-114-000511-2"/>
    <d v="2024-05-20T00:00:00"/>
    <s v="N/A"/>
    <d v="2024-06-09T00:00:00"/>
    <n v="15"/>
    <n v="16"/>
    <x v="1"/>
    <s v="N/A"/>
    <s v="N/A"/>
    <s v="N/A"/>
    <s v="N/A"/>
    <s v="N/A"/>
    <m/>
  </r>
  <r>
    <s v="Canal escrito "/>
    <x v="0"/>
    <x v="8"/>
    <x v="3"/>
    <s v="WILLIAM  RODRIGUEZ  MARTINEZ"/>
    <x v="3"/>
    <s v="DERECHO DE PETICIÓN EN INTERÉS PARTICULAR"/>
    <s v="Luis Alberto Valencia Pulido"/>
    <x v="0"/>
    <s v="Coordinacion operativa"/>
    <x v="0"/>
    <n v="15"/>
    <s v="2024-114-001633-5"/>
    <d v="2024-05-20T00:00:00"/>
    <s v="2024-212-000473-1"/>
    <d v="2024-05-24T00:00:00"/>
    <n v="5"/>
    <n v="6"/>
    <x v="2"/>
    <s v="N/A"/>
    <d v="2024-05-21T00:00:00"/>
    <s v="PDF"/>
    <s v="NO"/>
    <s v="NO"/>
    <s v="INCUMPLIMIENTO AL PROCEDIMIENTO INTERNO DE PQRSD POR NO CARGAR DOCUMENTO DE EVIDENCIA DE ENVIO/ NO ENVIO RESPUESTA POR ORFEO"/>
  </r>
  <r>
    <s v="Canal escrito "/>
    <x v="0"/>
    <x v="2"/>
    <x v="0"/>
    <s v="COMISIÓN NACIONAL DEL SERVICIO CIVIL  -- --"/>
    <x v="2"/>
    <s v="TRASLADO ID: 333686 DIRECCIÓN NACIONAL DE BOMBEROS"/>
    <s v="Prospero Antonio Carbonell Tangarife "/>
    <x v="0"/>
    <s v="Gestion Juridica "/>
    <x v="1"/>
    <n v="10"/>
    <s v="2024-114-001632-5"/>
    <d v="2024-05-20T00:00:00"/>
    <s v="N/A"/>
    <d v="2024-06-09T00:00:00"/>
    <n v="15"/>
    <n v="16"/>
    <x v="1"/>
    <s v="N/A"/>
    <s v="N/A"/>
    <s v="N/A"/>
    <s v="N/A"/>
    <s v="N/A"/>
    <m/>
  </r>
  <r>
    <s v="Canal escrito "/>
    <x v="0"/>
    <x v="0"/>
    <x v="1"/>
    <s v="CUERPO DE BOMBEROS VOLUNTARIOS DE ARBELAEZ - CUNDINAMARCA  sin información"/>
    <x v="2"/>
    <s v="Cumplimiento Ley 1575 de 2012 – Financiación para la prestación del servicio público esencial con el Cuerpo de Bomberos Voluntarios de Arbelaez- Cundi..."/>
    <s v="Jorge Enrique Restrepo Sanguino"/>
    <x v="0"/>
    <s v="Formulacion, actualizacion, acompañamiento normativo y operativo "/>
    <x v="0"/>
    <n v="15"/>
    <s v="2024-114-000504-2"/>
    <d v="2024-05-20T00:00:00"/>
    <s v="2024-211-000492-1"/>
    <d v="2024-05-29T00:00:00"/>
    <n v="8"/>
    <n v="9"/>
    <x v="4"/>
    <s v="N/A"/>
    <d v="2024-05-23T00:00:00"/>
    <s v="PDF"/>
    <s v="NO"/>
    <s v="NO"/>
    <s v="INCUMPLIMIENTO AL PROCEDIMIENTO INTERNO DE PQRSD POR NO CARGAR DOCUMENTO DE EVIDENCIA DE ENVIO/ NO ENVIO RESPUESTA POR ORFEO"/>
  </r>
  <r>
    <s v="Canal escrito "/>
    <x v="0"/>
    <x v="10"/>
    <x v="1"/>
    <s v="CUERPO DE BOMBEROS VOLUNTARIOS DE VILLA DE LEYVA  sin información"/>
    <x v="1"/>
    <s v="bomberos villa de leyva"/>
    <s v="Mercedes Catalina Rincon Quintero "/>
    <x v="0"/>
    <s v="Educacion Nacional para Bomberos "/>
    <x v="0"/>
    <n v="15"/>
    <s v="2024-114-000503-2"/>
    <d v="2024-05-20T00:00:00"/>
    <s v="2024-214-000518-1"/>
    <d v="2024-05-24T00:00:00"/>
    <n v="5"/>
    <m/>
    <x v="4"/>
    <s v="N/A"/>
    <d v="2024-05-24T00:00:00"/>
    <s v="PDF"/>
    <s v="NO"/>
    <s v="NO"/>
    <s v="INCUMPLIMIENTO AL PROCEDIMIENTO INTERNO DE PQRSD POR NO CARGAR DOCUMENTO DE EVIDENCIA DE ENVIO/ NO ENVIO RESPUESTA POR ORFEO"/>
  </r>
  <r>
    <s v="Canal escrito "/>
    <x v="0"/>
    <x v="19"/>
    <x v="3"/>
    <s v="CARLOS EMIL -- --"/>
    <x v="5"/>
    <s v="respuesta al oficio de radicado DNBC No. 2024-211-000403-1"/>
    <s v="Jiud Magnoly Gaviria Narvaez"/>
    <x v="0"/>
    <s v="Fortalecimiento Bomberil para la respuesta "/>
    <x v="0"/>
    <n v="15"/>
    <s v="2024-114-000502-2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2"/>
    <x v="1"/>
    <s v="DIRECTOR -- -- --"/>
    <x v="5"/>
    <s v="Re: COMPRA DE PÓLIZAS DE VEHÍCULOS PARA LOS CUERPOS DE BOMBEROS"/>
    <s v="Jiud Magnoly Gaviria Narvaez"/>
    <x v="0"/>
    <s v="Fortalecimiento Bomberil para la respuesta "/>
    <x v="0"/>
    <n v="15"/>
    <s v="2024-114-000501-2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0"/>
    <x v="0"/>
    <s v="UNIDAD NACIONAL PARA LA GESTION DEL RIESGO DE DESASTRES  --"/>
    <x v="4"/>
    <s v="Convenio interadministrativo Nº 9677-PPAL001-884-2019, firmando entre el Fondo Nacional de Gestión del Riesgo y la Dirección Nacional de Bomberos"/>
    <s v="Jorge Enrique Restrepo Sanguino"/>
    <x v="0"/>
    <s v="Formulacion, actualizacion, acompañamiento normativo y operativo "/>
    <x v="0"/>
    <n v="15"/>
    <s v="2024-114-001630-5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19"/>
    <x v="1"/>
    <s v="COORDINACION EJECUTIVA DEPARTAMENTAL BOMBEROS BOLIVAR  sin información"/>
    <x v="0"/>
    <s v="Fwd: ASUNTO: Desbloqueo de RUE SANTA ROSA DEL LIMA-BOLIVAR"/>
    <s v="Luis Alberto Valencia Pulido"/>
    <x v="0"/>
    <s v="Fortalecimiento Bomberil para la respuesta "/>
    <x v="0"/>
    <n v="15"/>
    <s v="2024-114-001629-5"/>
    <d v="2024-05-20T00:00:00"/>
    <s v="N/A"/>
    <d v="2024-06-09T00:00:00"/>
    <n v="15"/>
    <n v="16"/>
    <x v="1"/>
    <s v="N/A"/>
    <s v="N/A"/>
    <s v="N/A"/>
    <s v="N/A"/>
    <s v="N/A"/>
    <m/>
  </r>
  <r>
    <s v="Canal escrito "/>
    <x v="0"/>
    <x v="2"/>
    <x v="3"/>
    <s v="EDGARDO -- MANDON ARENAS"/>
    <x v="4"/>
    <s v="RE: Solicitud de suspensión inmediata del nombramiento y consecuentemente la suspensión de la terminación del empleo en provisionalidad ordenado por l..."/>
    <s v="Juan Carlos Fontalvo Vera "/>
    <x v="3"/>
    <s v="Direccion General "/>
    <x v="0"/>
    <n v="15"/>
    <s v="2024-114-001628-5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0"/>
    <x v="1"/>
    <s v="CUERPO DE BOMBEROS VOLUNTARIOS DE MOSQUERA  sin información sst.bomberosmosquera@gmail.com"/>
    <x v="1"/>
    <s v="oficio en el que se solicita la firma de un diploma de la bombera  Nancy Casallas"/>
    <s v="Maicol Villareal Ospina "/>
    <x v="0"/>
    <s v="Educacion Nacional para Bomberos "/>
    <x v="0"/>
    <n v="15"/>
    <s v="2024-114-000499-2"/>
    <d v="2024-05-20T00:00:00"/>
    <s v="N/A"/>
    <d v="2024-06-09T00:00:00"/>
    <n v="15"/>
    <n v="16"/>
    <x v="1"/>
    <s v="N/A"/>
    <s v="N/A"/>
    <s v="N/A"/>
    <s v="N/A"/>
    <s v="N/A"/>
    <m/>
  </r>
  <r>
    <s v="Canal escrito "/>
    <x v="0"/>
    <x v="0"/>
    <x v="3"/>
    <s v="ANDERSON  STIVEL OSPINA  DIAZ"/>
    <x v="0"/>
    <s v="RV: DERECHO DE PETICIÓN"/>
    <s v="Jorge Enrique Restrepo Sanguino"/>
    <x v="0"/>
    <s v="Formulacion, actualizacion, acompañamiento normativo y operativo "/>
    <x v="0"/>
    <n v="15"/>
    <s v="2024-114-001627-5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0"/>
    <x v="3"/>
    <s v="LUIS ALEXANDER BELLO CAMARGO"/>
    <x v="0"/>
    <s v="desistimiento de nombramiento"/>
    <s v="Lina Maria Marin Rodriguez "/>
    <x v="2"/>
    <s v="Gestion Talento Humano "/>
    <x v="0"/>
    <n v="15"/>
    <s v="2024-114-000498-2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0"/>
    <x v="3"/>
    <s v="gerses  andulfo rodriguez  acosta"/>
    <x v="0"/>
    <s v="RV: CUMPLIMIENTO HORARIO LABORAL PERSONAL SEI PERALES"/>
    <s v="Ruben Dario Rincon Sachez "/>
    <x v="0"/>
    <s v="Inspeccion vigilancia y control"/>
    <x v="0"/>
    <n v="15"/>
    <s v="2024-114-001624-5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14"/>
    <x v="3"/>
    <s v="JOSE LUIS CASTRO FLOREZ  -- --"/>
    <x v="0"/>
    <s v="RV: Repuesta a esta renuncia"/>
    <s v="Luis Alberto Valencia Pulido"/>
    <x v="0"/>
    <s v="Coordinacion operativa"/>
    <x v="0"/>
    <n v="15"/>
    <s v="2024-114-000495-2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10"/>
    <x v="3"/>
    <s v="HERNANDO -- WALTEROS"/>
    <x v="2"/>
    <s v="SOLICITUD RESPUESTA A ALCALDIA MONIQUIRA"/>
    <s v="Jorge Enrique Restrepo Sanguino"/>
    <x v="0"/>
    <s v="Formulacion, actualizacion, acompañamiento normativo y operativo "/>
    <x v="0"/>
    <n v="15"/>
    <s v="2024-114-000493-2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11"/>
    <x v="3"/>
    <s v="SAMA CAREPA - ANTIOQUIA  -- --"/>
    <x v="0"/>
    <s v="CNTRATOS CUERPO DE BOMBEROS"/>
    <s v="Jorge Enrique Restrepo Sanguino"/>
    <x v="0"/>
    <s v="Formulacion, actualizacion, acompañamiento normativo y operativo "/>
    <x v="1"/>
    <n v="10"/>
    <s v="2024-114-000492-2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0"/>
    <x v="0"/>
    <s v="UNGRD  -- --"/>
    <x v="5"/>
    <s v="Remisión Solicitud Ticket NºGSC-2024-120472 - RELACIONAMIENTO CON EL CIUDADANO - UNGRD"/>
    <s v="Andres Fernando Muñoz Cabrera "/>
    <x v="0"/>
    <s v="Fortalecimiento Bomberil para la respuesta "/>
    <x v="0"/>
    <n v="15"/>
    <s v="2024-114-001623-5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2"/>
    <x v="3"/>
    <s v="DIANA -- PARRA CARDONA"/>
    <x v="0"/>
    <s v="Respuesta a Radicado DNBC No. 2024-211-000272-1"/>
    <s v="Ruben Dario Rincon Sachez "/>
    <x v="0"/>
    <s v="Inspeccion vigilancia y control"/>
    <x v="0"/>
    <n v="15"/>
    <s v="2024-114-001622-5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9"/>
    <x v="4"/>
    <s v="ALCALDIA PUERTO LOPEZ   --"/>
    <x v="5"/>
    <s v="SOLICITUD DOTACION"/>
    <s v="Andres Fernando Muñoz Cabrera "/>
    <x v="0"/>
    <s v="Fortalecimiento Bomberil para la respuesta "/>
    <x v="0"/>
    <n v="15"/>
    <s v="2024-114-000491-2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27"/>
    <x v="1"/>
    <s v="CUERPO DE BOMBEROS OFICIAL DEL PLATO MAGDALENA  sin información"/>
    <x v="5"/>
    <s v="PARA ADQUISICIÓN DE VEHÍCULO DE EMERGENCIAS MAQUINA CISTERNA PARA EL COMBATE DE INCENDIOS"/>
    <s v="Andres Fernando Muñoz Cabrera "/>
    <x v="0"/>
    <s v="Fortalecimiento Bomberil para la respuesta "/>
    <x v="0"/>
    <n v="15"/>
    <s v="2024-114-000490-2"/>
    <d v="2024-05-20T00:00:00"/>
    <s v="N/A"/>
    <d v="2024-06-09T00:00:00"/>
    <n v="15"/>
    <n v="16"/>
    <x v="1"/>
    <s v="N/A"/>
    <s v="N/A"/>
    <s v="N/A"/>
    <s v="N/A"/>
    <s v="N/A"/>
    <m/>
  </r>
  <r>
    <s v="Canal escrito "/>
    <x v="0"/>
    <x v="0"/>
    <x v="4"/>
    <s v="ALCALDÍA MUNICIPAL DE MADRID  sin información"/>
    <x v="5"/>
    <s v="Nuevo: Radicado  COMPRA DE PÓLIZAS DE VEHÍCULOS PARA LOS CUERPOS DE BOMBEROS."/>
    <s v="Jiud Magnoly Gaviria Narvaez"/>
    <x v="0"/>
    <s v="Fortalecimiento Bomberil para la respuesta "/>
    <x v="0"/>
    <n v="15"/>
    <s v="2024-114-000489-2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0"/>
    <x v="4"/>
    <s v="ALCALDÍA CAPARRAPI  --"/>
    <x v="3"/>
    <s v="Respuesta al radicado 2024-211-000403-1"/>
    <s v="Jiud Magnoly Gaviria Narvaez"/>
    <x v="0"/>
    <s v="Fortalecimiento Bomberil para la respuesta "/>
    <x v="0"/>
    <n v="15"/>
    <s v="2024-114-001620-5"/>
    <d v="2024-05-20T00:00:00"/>
    <s v="N/A"/>
    <d v="2024-06-14T00:00:00"/>
    <n v="20"/>
    <n v="21"/>
    <x v="1"/>
    <s v="N/A"/>
    <s v="N/A"/>
    <s v="N/A"/>
    <s v="N/A"/>
    <s v="N/A"/>
    <m/>
  </r>
  <r>
    <s v="Canal escrito "/>
    <x v="0"/>
    <x v="0"/>
    <x v="1"/>
    <s v="FEDERACION COLOMBIANA DE MUNICIPIOS  --"/>
    <x v="0"/>
    <s v="Solicitud cita presencial Alcalde Tona - Santander con la Dirección Nacional de Bomeros"/>
    <s v="Direccion General "/>
    <x v="3"/>
    <s v="Direccion General "/>
    <x v="0"/>
    <n v="15"/>
    <s v="2024-114-000487-2"/>
    <d v="2024-05-17T00:00:00"/>
    <s v="N/A"/>
    <d v="2024-06-14T00:00:00"/>
    <n v="21"/>
    <n v="22"/>
    <x v="1"/>
    <s v="N/A"/>
    <s v="N/A"/>
    <s v="N/A"/>
    <s v="N/A"/>
    <s v="N/A"/>
    <m/>
  </r>
  <r>
    <s v="Canal escrito "/>
    <x v="0"/>
    <x v="22"/>
    <x v="4"/>
    <s v="ALCALDIA CUMBITARA NARIÑO  JOSE LUIS MEJIA planeacionyterritorio@cumbitara-narino.gov.co"/>
    <x v="5"/>
    <s v="Fwd: COMPRA DE PÓLIZAS DE VEHÍCULOS PARA LOS CUERPOS DE BOMBEROS"/>
    <s v="Andres Fernando Muñoz Cabrera "/>
    <x v="0"/>
    <s v="Fortalecimiento Bomberil para la respuesta "/>
    <x v="0"/>
    <n v="15"/>
    <s v="2024-114-000485-2"/>
    <d v="2024-05-17T00:00:00"/>
    <s v="N/A"/>
    <d v="2024-06-14T00:00:00"/>
    <n v="21"/>
    <n v="22"/>
    <x v="1"/>
    <s v="N/A"/>
    <s v="N/A"/>
    <s v="N/A"/>
    <s v="N/A"/>
    <s v="N/A"/>
    <m/>
  </r>
  <r>
    <s v="Canal escrito "/>
    <x v="0"/>
    <x v="28"/>
    <x v="4"/>
    <s v="ALCALDIA MUNICIPAL DE COLON PUTUMAYO  sin información planeacion@colongenova-narino.gov.co"/>
    <x v="5"/>
    <s v="RESPUESTA A SOLICITUD DE COMPRA DE POLIZA DE VEHICULOS DE LOS CUERPOS DE BOMBEROS VOLUNTARIOS PARA ASEGURAR LA PRESTACIÓN DEL SERVICIO PÚBLICO"/>
    <s v="Andres Fernando Muñoz Cabrera "/>
    <x v="0"/>
    <s v="Fortalecimiento Bomberil para la respuesta "/>
    <x v="0"/>
    <n v="15"/>
    <s v="2024-114-000484-2"/>
    <d v="2024-05-17T00:00:00"/>
    <s v="N/A"/>
    <d v="2024-06-14T00:00:00"/>
    <n v="21"/>
    <n v="22"/>
    <x v="1"/>
    <s v="N/A"/>
    <s v="N/A"/>
    <s v="N/A"/>
    <s v="N/A"/>
    <s v="N/A"/>
    <m/>
  </r>
  <r>
    <s v="Canal escrito "/>
    <x v="0"/>
    <x v="0"/>
    <x v="1"/>
    <s v="CUERPO DE BOMBEROS VOLUNTARIOS DE LA MESA  ----"/>
    <x v="1"/>
    <s v="Fwd: faltantes solicitud formación resolución"/>
    <s v="Edgar Alexander Maya Lopez"/>
    <x v="0"/>
    <s v="Educacion Nacional para Bomberos "/>
    <x v="0"/>
    <n v="15"/>
    <s v="2024-114-000483-2"/>
    <d v="2024-05-17T00:00:00"/>
    <s v="N/A"/>
    <d v="2024-06-09T00:00:00"/>
    <n v="16"/>
    <n v="17"/>
    <x v="1"/>
    <s v="N/A"/>
    <s v="N/A"/>
    <s v="N/A"/>
    <s v="N/A"/>
    <s v="N/A"/>
    <m/>
  </r>
  <r>
    <s v="Canal escrito "/>
    <x v="0"/>
    <x v="27"/>
    <x v="3"/>
    <s v="PAULA ANDREA BURGOS CERON  -- --"/>
    <x v="2"/>
    <s v="Solicitud aclaración certificado de seguridad expedido por los cuerpo de Bomberos"/>
    <s v="Jorge Enrique Restrepo Sanguino"/>
    <x v="0"/>
    <s v="Formulacion, actualizacion, acompañamiento normativo y operativo "/>
    <x v="0"/>
    <n v="15"/>
    <s v="2024-114-000481-2"/>
    <d v="2024-05-17T00:00:00"/>
    <s v="N/A"/>
    <d v="2024-06-14T00:00:00"/>
    <n v="21"/>
    <n v="22"/>
    <x v="1"/>
    <s v="N/A"/>
    <s v="N/A"/>
    <s v="N/A"/>
    <s v="N/A"/>
    <s v="N/A"/>
    <m/>
  </r>
  <r>
    <s v="Canal escrito "/>
    <x v="0"/>
    <x v="0"/>
    <x v="0"/>
    <s v="COMUNICACIóN PRESIDENCIA DE LA REPúBLICA  -- --"/>
    <x v="4"/>
    <s v="OFI24-00088543 / GFPU - 07 mayo 2024 Directiva Vicepresidencial No. 1 “Asignaciones presupuestales destinadas a garantizar la eliminación de la brecha..."/>
    <s v="Marisol Mora Bustos "/>
    <x v="1"/>
    <s v="Gestion Financiera "/>
    <x v="0"/>
    <n v="15"/>
    <s v="2024-114-000480-2"/>
    <d v="2024-05-17T00:00:00"/>
    <s v="N/A"/>
    <d v="2024-06-09T00:00:00"/>
    <n v="16"/>
    <n v="17"/>
    <x v="1"/>
    <s v="N/A"/>
    <s v="N/A"/>
    <s v="N/A"/>
    <s v="N/A"/>
    <s v="N/A"/>
    <m/>
  </r>
  <r>
    <s v="Canal escrito "/>
    <x v="0"/>
    <x v="0"/>
    <x v="5"/>
    <s v="TAMALES EL GORDO  --"/>
    <x v="0"/>
    <s v="QUEJA"/>
    <s v="Nicolas Potes Rengifo "/>
    <x v="0"/>
    <s v="Formulacion, actualizacion, acompañamiento normativo y operativo "/>
    <x v="0"/>
    <n v="15"/>
    <s v="2024-114-000477-2"/>
    <d v="2024-05-17T00:00:00"/>
    <s v="N/A"/>
    <d v="2024-06-14T00:00:00"/>
    <n v="21"/>
    <n v="22"/>
    <x v="1"/>
    <s v="N/A"/>
    <s v="N/A"/>
    <s v="N/A"/>
    <s v="N/A"/>
    <s v="N/A"/>
    <m/>
  </r>
  <r>
    <s v="Canal escrito "/>
    <x v="0"/>
    <x v="12"/>
    <x v="1"/>
    <s v="CUERPO DE BOMBEROS VOLUNTARIO DE APIA  SIN INFORMACION"/>
    <x v="0"/>
    <s v="REENVIO DERECHO DE PETICION"/>
    <s v="Alejandra Navia Ortiz "/>
    <x v="0"/>
    <s v="Formulacion, actualizacion, acompañamiento normativo y operativo "/>
    <x v="0"/>
    <n v="15"/>
    <s v="2024-114-001616-5"/>
    <d v="2024-05-17T00:00:00"/>
    <s v="2024-211-000491-1"/>
    <d v="2024-05-29T00:00:00"/>
    <n v="9"/>
    <n v="10"/>
    <x v="2"/>
    <s v="N/A"/>
    <d v="2024-05-23T00:00:00"/>
    <s v="PDF"/>
    <s v="NO"/>
    <s v="NO"/>
    <s v="INCUMPLIMIENTO AL PROCEDIMIENTO INTERNO DE PQRSD POR NO CARGAR DOCUMENTO DE EVIDENCIA DE ENVIO/ NO ENVIO RESPUESTA POR ORFEO"/>
  </r>
  <r>
    <s v="Canal escrito "/>
    <x v="0"/>
    <x v="9"/>
    <x v="3"/>
    <s v="LUCIA EDITH AGUDELO --"/>
    <x v="2"/>
    <s v="CONCEPTO JURIDICO"/>
    <s v="Alejandra Navia Ortiz "/>
    <x v="0"/>
    <s v="Formulacion, actualizacion, acompañamiento normativo y operativo "/>
    <x v="0"/>
    <n v="15"/>
    <s v="2024-114-000474-2"/>
    <d v="2024-05-17T00:00:00"/>
    <s v="2024-211-000507-1"/>
    <d v="2024-05-29T00:00:00"/>
    <n v="9"/>
    <n v="10"/>
    <x v="2"/>
    <s v="N/A"/>
    <d v="2024-05-24T00:00:00"/>
    <s v="PDF"/>
    <s v="NO"/>
    <s v="NO"/>
    <s v="INCUMPLIMIENTO AL PROCEDIMIENTO INTERNO DE PQRSD POR NO CARGAR DOCUMENTO DE EVIDENCIA DE ENVIO/ NO ENVIO RESPUESTA POR ORFEO"/>
  </r>
  <r>
    <s v="Canal escrito "/>
    <x v="0"/>
    <x v="23"/>
    <x v="4"/>
    <s v="ALCALDIA MUNICIPAL DE SALDAÑA - TOLIMA  sin información contratacion@saldana-tolima.gov.co"/>
    <x v="5"/>
    <s v="COMPRA DE PÓLIZAS DE VEHÍCULOS PARA LOS CUERPOS DE BOMBEROS"/>
    <s v="Andres Fernando Muñoz Cabrera "/>
    <x v="0"/>
    <s v="Fortalecimiento Bomberil para la respuesta "/>
    <x v="0"/>
    <n v="15"/>
    <s v="2024-114-000473-2"/>
    <d v="2024-05-17T00:00:00"/>
    <s v="N/A"/>
    <d v="2024-06-14T00:00:00"/>
    <n v="21"/>
    <n v="22"/>
    <x v="1"/>
    <s v="N/A"/>
    <s v="N/A"/>
    <s v="N/A"/>
    <s v="N/A"/>
    <s v="N/A"/>
    <m/>
  </r>
  <r>
    <s v="Canal escrito "/>
    <x v="0"/>
    <x v="0"/>
    <x v="0"/>
    <s v="PROCURADURIA GENERAL DE LA NACION  sin información"/>
    <x v="0"/>
    <s v="REF . EX.IUS-E-2023-052610-IUC-D/-2024-3396087"/>
    <s v="Prospero Antonio Carbonell Tangarife "/>
    <x v="0"/>
    <s v="Gestion Juridica "/>
    <x v="0"/>
    <n v="15"/>
    <s v="2024-114-001613-5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0"/>
    <x v="4"/>
    <s v="alcaldía quipile   --"/>
    <x v="5"/>
    <s v="Re: COMPRA DE PÓLIZAS DE VEHÍCULOS PARA LOS CUERPOS DE BOMBEROS."/>
    <s v="Jiud Magnoly Gaviria Narvaez"/>
    <x v="0"/>
    <s v="Fortalecimiento Bomberil para la respuesta "/>
    <x v="0"/>
    <n v="15"/>
    <s v="2024-114-000470-2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12"/>
    <x v="4"/>
    <s v="ALCALDIA MUNICIPAL DE DOSQUEBRADAS  sin información"/>
    <x v="5"/>
    <s v="Fwd: COMPRA DE PÓLIZAS DE VEHÍCULOS PARA LOS CUERPOS DE BOMBEROS"/>
    <s v="Jiud Magnoly Gaviria Narvaez"/>
    <x v="0"/>
    <s v="Fortalecimiento Bomberil para la respuesta "/>
    <x v="0"/>
    <n v="15"/>
    <s v="2024-114-000469-2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5"/>
    <x v="1"/>
    <s v="CUERPO DE BOMBEROS VOLUNTARIOS MONTENEGRO  sin información bomberosvoluntariosmontenegro@gmail.com"/>
    <x v="5"/>
    <s v="Fwd: CamScanner 16-05-2024 16.02.pdf"/>
    <s v="Jiud Magnoly Gaviria Narvaez"/>
    <x v="0"/>
    <s v="Fortalecimiento Bomberil para la respuesta "/>
    <x v="0"/>
    <n v="15"/>
    <s v="2024-114-000468-2"/>
    <d v="2024-05-16T00:00:00"/>
    <s v="N/A"/>
    <d v="2024-06-09T00:00:00"/>
    <n v="17"/>
    <n v="18"/>
    <x v="1"/>
    <s v="N/A"/>
    <s v="N/A"/>
    <s v="N/A"/>
    <s v="N/A"/>
    <s v="N/A"/>
    <m/>
  </r>
  <r>
    <s v="Canal escrito "/>
    <x v="0"/>
    <x v="11"/>
    <x v="3"/>
    <s v="LUIS GONZALO -- RESTREPO"/>
    <x v="3"/>
    <s v="SOLLICITUD DE CARNET"/>
    <s v="Edwin Alfonso Zamora Oyola"/>
    <x v="2"/>
    <s v="Gestion de Tecnologia e Informatica "/>
    <x v="0"/>
    <n v="15"/>
    <s v="2024-114-000467-2"/>
    <d v="2024-05-16T00:00:00"/>
    <s v="N/A"/>
    <d v="2024-06-10T00:00:00"/>
    <n v="18"/>
    <n v="19"/>
    <x v="3"/>
    <s v="N/A"/>
    <s v="N/A"/>
    <s v="N/A"/>
    <s v="N/A"/>
    <s v="N/A"/>
    <m/>
  </r>
  <r>
    <s v="Canal escrito "/>
    <x v="0"/>
    <x v="0"/>
    <x v="0"/>
    <s v="UNIDAD PARA LA GESTION  DEL RIESGO"/>
    <x v="0"/>
    <s v="Oficio 2024EE07424 - Traslado a requerimiento de solicitud de cofinanciación para la gestión del riesgo de los esquemas asociativos territoriales –EAT..."/>
    <s v="Andres Fernando Muñoz Cabrera "/>
    <x v="0"/>
    <s v="Fortalecimiento Bomberil para la respuesta "/>
    <x v="0"/>
    <n v="15"/>
    <s v="2024-114-000466-2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0"/>
    <x v="0"/>
    <s v="UNIDAD PARA LA GESTION  DEL RIESGO"/>
    <x v="4"/>
    <s v="Oficio 2024EE07422 - Respuesta reiteración de solicitud de información"/>
    <s v="Luis Fernando Vargas Campo "/>
    <x v="1"/>
    <s v="Gestion Contractual "/>
    <x v="1"/>
    <n v="10"/>
    <s v="2024-114-001612-5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9"/>
    <x v="4"/>
    <s v="alcladia macarena meta   --"/>
    <x v="4"/>
    <s v="CONTRATO CON EL CUERPO DE BOMBEROS DEL MUNICIPIO DE LA MACARENA"/>
    <s v="Luis Fernando Vargas Campo "/>
    <x v="1"/>
    <s v="Gestion Contractual "/>
    <x v="0"/>
    <n v="15"/>
    <s v="2024-114-001611-5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0"/>
    <x v="3"/>
    <s v="ALEJANDRO  CASTELLANOS"/>
    <x v="2"/>
    <s v="Consulta"/>
    <s v="Luis Alberto Valencia Pulido"/>
    <x v="0"/>
    <s v="Fortalecimiento Bomberil para la respuesta "/>
    <x v="1"/>
    <n v="10"/>
    <s v="2024-114-001610-5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2"/>
    <x v="2"/>
    <s v="NOTIFICACIONES SAC -- --"/>
    <x v="5"/>
    <s v="SAC - ALCALDIA DE TUNJA"/>
    <s v="Nicolas Potes Rengifo "/>
    <x v="0"/>
    <s v="Formulacion, actualizacion, acompañamiento normativo y operativo "/>
    <x v="0"/>
    <n v="15"/>
    <s v="2024-114-000461-2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0"/>
    <x v="0"/>
    <s v="UNIDAD PARA LA GESTION  DEL RIESGO"/>
    <x v="0"/>
    <s v="Oficio 2024EE07255 - Traslado por competencia"/>
    <s v="Luis Alberto Valencia Pulido"/>
    <x v="0"/>
    <s v="Fortalecimiento Bomberil para la respuesta "/>
    <x v="0"/>
    <n v="15"/>
    <s v="2024-114-001608-5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2"/>
    <x v="0"/>
    <s v="COMISIÓN NACIONAL DEL SERVICIO CIVIL  -- --"/>
    <x v="0"/>
    <s v="TRASLADO ID: 331704 DIRECCIÓN NACIONAL DE BOMBEROS"/>
    <s v="Andres Fernando Muñoz Cabrera "/>
    <x v="0"/>
    <s v="Fortalecimiento Bomberil para la respuesta "/>
    <x v="0"/>
    <n v="15"/>
    <s v="2024-114-000460-2"/>
    <d v="2024-05-16T00:00:00"/>
    <s v="N/A"/>
    <d v="2024-06-09T00:00:00"/>
    <n v="17"/>
    <n v="18"/>
    <x v="1"/>
    <s v="N/A"/>
    <s v="N/A"/>
    <s v="N/A"/>
    <s v="N/A"/>
    <s v="N/A"/>
    <m/>
  </r>
  <r>
    <s v="Canal escrito "/>
    <x v="0"/>
    <x v="8"/>
    <x v="1"/>
    <s v="CUERPO DE BOMBEROS VOLUNTARIOS DE PALMIRA  ---"/>
    <x v="1"/>
    <s v="Información ITDH Centro de entrenamiento Bomberos Palmira"/>
    <s v="Edgar Alexander Maya Lopez"/>
    <x v="0"/>
    <s v="Educacion Nacional para Bomberos "/>
    <x v="1"/>
    <n v="10"/>
    <s v="2024-114-001607-5"/>
    <d v="2024-05-16T00:00:00"/>
    <s v="N/A"/>
    <d v="2024-06-09T00:00:00"/>
    <n v="17"/>
    <n v="18"/>
    <x v="1"/>
    <s v="N/A"/>
    <s v="N/A"/>
    <s v="N/A"/>
    <s v="N/A"/>
    <s v="N/A"/>
    <m/>
  </r>
  <r>
    <s v="Canal escrito "/>
    <x v="0"/>
    <x v="0"/>
    <x v="1"/>
    <s v="CUERPO DE BOMBEROS VOLUNTARIOS MADRID  sin información"/>
    <x v="4"/>
    <s v="Re: PETICIÓN Y AUDITORIA"/>
    <s v="Nicolas Potes Rengifo "/>
    <x v="0"/>
    <s v="Formulacion, actualizacion, acompañamiento normativo y operativo "/>
    <x v="1"/>
    <n v="10"/>
    <s v="2024-114-001606-5"/>
    <d v="2024-05-16T00:00:00"/>
    <s v="N/A"/>
    <d v="2024-06-09T00:00:00"/>
    <n v="17"/>
    <n v="18"/>
    <x v="1"/>
    <s v="N/A"/>
    <s v="N/A"/>
    <s v="N/A"/>
    <s v="N/A"/>
    <s v="N/A"/>
    <m/>
  </r>
  <r>
    <s v="Canal escrito "/>
    <x v="0"/>
    <x v="0"/>
    <x v="3"/>
    <s v="nilsen   romero"/>
    <x v="0"/>
    <s v="A LOS BOMBEROS DE COLOMBIA"/>
    <s v="Direccion General "/>
    <x v="3"/>
    <s v="Direccion General "/>
    <x v="1"/>
    <n v="10"/>
    <s v="2024-114-001605-5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5"/>
    <x v="1"/>
    <s v="CUERPO DE BOMBEROS VOLUNTARIO DE CIRCASIA  ---"/>
    <x v="3"/>
    <s v="Fwd: Oficios ID 34909 34912 y 34913"/>
    <s v="Ruben Dario Rincon Sachez "/>
    <x v="0"/>
    <s v="Inspeccion vigilancia y control"/>
    <x v="1"/>
    <n v="10"/>
    <s v="2024-114-001604-5"/>
    <d v="2024-05-16T00:00:00"/>
    <s v="N/A"/>
    <d v="2024-06-09T00:00:00"/>
    <n v="17"/>
    <n v="18"/>
    <x v="1"/>
    <s v="N/A"/>
    <s v="N/A"/>
    <s v="N/A"/>
    <s v="N/A"/>
    <s v="N/A"/>
    <m/>
  </r>
  <r>
    <s v="Canal escrito "/>
    <x v="0"/>
    <x v="8"/>
    <x v="1"/>
    <s v="AZARIAS -- HINCAPIE"/>
    <x v="0"/>
    <s v="POR LA CUAL SE DESTITUYE UNA UNIDAD DE BAJA"/>
    <s v="Luis Alberto Valencia Pulido"/>
    <x v="0"/>
    <s v="Fortalecimiento Bomberil para la respuesta "/>
    <x v="0"/>
    <n v="15"/>
    <s v="2024-114-000459-2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19"/>
    <x v="1"/>
    <s v="CUERPO DE BOMBEROS VOLUNTARIOS DE ARJONA  LEONARDO RODRIGUEZ CASTRO"/>
    <x v="4"/>
    <s v="Para su conocimiento y fines pertinentes de lo que trata el asunto de la referencia y solicitud de verificación de los requisitos establecidos y señal..."/>
    <s v="Nicolas Potes Rengifo "/>
    <x v="0"/>
    <s v="Formulacion, actualizacion, acompañamiento normativo y operativo "/>
    <x v="0"/>
    <n v="15"/>
    <s v="2024-114-000454-2"/>
    <d v="2024-05-16T00:00:00"/>
    <s v="N/A"/>
    <d v="2024-06-09T00:00:00"/>
    <n v="17"/>
    <n v="18"/>
    <x v="1"/>
    <s v="N/A"/>
    <s v="N/A"/>
    <s v="N/A"/>
    <s v="N/A"/>
    <s v="N/A"/>
    <m/>
  </r>
  <r>
    <s v="Canal escrito "/>
    <x v="0"/>
    <x v="10"/>
    <x v="4"/>
    <s v="ALCALDIA DE MONIQUIRA - BOYACA  sin información"/>
    <x v="0"/>
    <s v="Solicitud de concepto de operatividad del Cuerpo de Bomberos Voluntarios de Moniquirá, Boyacá"/>
    <s v="Andres Fernando Muñoz Cabrera "/>
    <x v="0"/>
    <s v="Fortalecimiento Bomberil para la respuesta "/>
    <x v="0"/>
    <n v="15"/>
    <s v="2024-114-000453-2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2"/>
    <x v="0"/>
    <s v="COMISIÓN NACIONAL DEL SERVICIO CIVIL  -- --"/>
    <x v="0"/>
    <s v="Comunicado I-01052-2024008254-UAECOB Id: 195173"/>
    <s v="Nicolas Potes Rengifo "/>
    <x v="0"/>
    <s v="Formulacion, actualizacion, acompañamiento normativo y operativo "/>
    <x v="1"/>
    <n v="10"/>
    <s v="2024-114-001601-5"/>
    <d v="2024-05-16T00:00:00"/>
    <s v="N/A"/>
    <d v="2024-06-09T00:00:00"/>
    <n v="17"/>
    <n v="18"/>
    <x v="1"/>
    <s v="N/A"/>
    <s v="N/A"/>
    <s v="N/A"/>
    <s v="N/A"/>
    <s v="N/A"/>
    <m/>
  </r>
  <r>
    <s v="Canal escrito "/>
    <x v="0"/>
    <x v="11"/>
    <x v="4"/>
    <s v="alcaldia murindó  --"/>
    <x v="0"/>
    <s v="solicitud viabilización proyecto construcción estación de bomberos"/>
    <s v="Jonathan Prieto"/>
    <x v="0"/>
    <s v="Fortalecimiento Bomberil para la respuesta "/>
    <x v="0"/>
    <n v="15"/>
    <s v="2024-114-000451-2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11"/>
    <x v="3"/>
    <s v="SOFIA   SALAZAR"/>
    <x v="3"/>
    <s v="Solicitud de información- Relación voluntariado."/>
    <s v="Luis Alberto Valencia Pulido"/>
    <x v="0"/>
    <s v="Fortalecimiento Bomberil para la respuesta "/>
    <x v="0"/>
    <n v="15"/>
    <s v="2024-114-001596-5"/>
    <d v="2024-05-16T00:00:00"/>
    <s v="2024-212-000474-1"/>
    <d v="2024-06-14T00:00:00"/>
    <n v="22"/>
    <n v="23"/>
    <x v="1"/>
    <s v="N/A"/>
    <d v="2024-05-21T00:00:00"/>
    <s v="PDF"/>
    <s v="N/A"/>
    <s v="N/A"/>
    <s v="SE ADJUNTA RESPUESTA SIN LA FIRMA CORRESPONDIENTE "/>
  </r>
  <r>
    <s v="Canal escrito "/>
    <x v="0"/>
    <x v="3"/>
    <x v="4"/>
    <s v="ALCALDIA MUNICIPAL DE GALAN  sin información SANTANDER"/>
    <x v="4"/>
    <s v="Respuesta Radicado DNBC No 2024-211-000255-1"/>
    <s v="Nicolas Potes Rengifo "/>
    <x v="0"/>
    <s v="Formulacion, actualizacion, acompañamiento normativo y operativo "/>
    <x v="1"/>
    <n v="10"/>
    <s v="2024-114-001595-5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22"/>
    <x v="1"/>
    <s v="CUERPO DE BOMBEROS VOLUNTARIOS DE TAMINANGO  sin información"/>
    <x v="3"/>
    <s v="SOLICITUD DE CARNETIZACION"/>
    <s v="Edwin Alfonso Zamora Oyola"/>
    <x v="2"/>
    <s v="Gestion de Tecnologia e Informatica "/>
    <x v="0"/>
    <n v="15"/>
    <s v="2024-114-000448-2"/>
    <d v="2024-05-16T00:00:00"/>
    <s v="N/A"/>
    <d v="2024-06-09T00:00:00"/>
    <n v="17"/>
    <n v="18"/>
    <x v="1"/>
    <s v="N/A"/>
    <s v="N/A"/>
    <s v="N/A"/>
    <s v="N/A"/>
    <s v="N/A"/>
    <m/>
  </r>
  <r>
    <s v="Canal escrito "/>
    <x v="0"/>
    <x v="8"/>
    <x v="1"/>
    <s v="CLARA -- VIDAL --"/>
    <x v="0"/>
    <s v="COMUNICADO INFOIRMATIVO ENTREGA DEL CBV DE SANTA ELENA VALLE"/>
    <s v="Ruben Dario Rincon Sachez "/>
    <x v="0"/>
    <s v="Inspeccion vigilancia y control"/>
    <x v="0"/>
    <n v="15"/>
    <s v="2024-114-000446-2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0"/>
    <x v="0"/>
    <s v="PERSONERIA DE BOGOTA   --"/>
    <x v="3"/>
    <s v="Respuesta 2024-EE-0738705 2024-05-14 21:52:03.417."/>
    <s v="Nicolas Potes Rengifo "/>
    <x v="0"/>
    <s v="Formulacion, actualizacion, acompañamiento normativo y operativo "/>
    <x v="1"/>
    <n v="10"/>
    <s v="2024-114-001594-5"/>
    <d v="2024-05-16T00:00:00"/>
    <s v="N/A"/>
    <d v="2024-06-14T00:00:00"/>
    <n v="22"/>
    <n v="24"/>
    <x v="1"/>
    <s v="N/A"/>
    <s v="N/A"/>
    <s v="N/A"/>
    <s v="N/A"/>
    <s v="N/A"/>
    <m/>
  </r>
  <r>
    <s v="Canal escrito "/>
    <x v="0"/>
    <x v="19"/>
    <x v="1"/>
    <s v="CUERPO DE BOMBEROS VOLUNTARIOS DE SAN JACINTO - BOLÍVAR  sin información"/>
    <x v="2"/>
    <s v="SOLICITUD DE COPIA DE POLIZA"/>
    <s v="Jiud Magnoly Gaviria Narvaez"/>
    <x v="0"/>
    <s v="Fortalecimiento Bomberil para la respuesta "/>
    <x v="0"/>
    <n v="15"/>
    <s v="2024-114-000444-2"/>
    <d v="2024-05-16T00:00:00"/>
    <s v="N/A"/>
    <d v="2024-05-21T00:00:00"/>
    <n v="4"/>
    <n v="5"/>
    <x v="2"/>
    <s v="N/A"/>
    <s v="N/A"/>
    <s v="PDF"/>
    <s v="SI"/>
    <s v="NO"/>
    <s v="SE DA CUMPLIMIENTO AL PROCEDIMIENTO INTERNO DE PQRSD "/>
  </r>
  <r>
    <s v="Canal escrito "/>
    <x v="0"/>
    <x v="0"/>
    <x v="3"/>
    <s v="ANDRES   SALCEDO"/>
    <x v="4"/>
    <s v="Solicitud certificado laboral"/>
    <s v="Luis Fernando Vargas Campo "/>
    <x v="1"/>
    <s v="Gestion Contractual "/>
    <x v="0"/>
    <n v="15"/>
    <s v="2024-114-000443-2"/>
    <d v="2024-05-16T00:00:00"/>
    <s v="N/A"/>
    <d v="2024-06-14T00:00:00"/>
    <n v="22"/>
    <n v="23"/>
    <x v="1"/>
    <s v="N/A"/>
    <d v="2024-06-07T00:00:00"/>
    <s v="WORD "/>
    <s v="N/A"/>
    <s v="N/A"/>
    <s v="SE ADJUNTA RESPUESTA SIN LA FIRMA CORRESPONDIENTE "/>
  </r>
  <r>
    <s v="Canal escrito "/>
    <x v="0"/>
    <x v="29"/>
    <x v="3"/>
    <s v="OSCAR   SALGADO"/>
    <x v="3"/>
    <s v="Nombramiento y ascenso"/>
    <s v="Nicolas Potes Rengifo "/>
    <x v="0"/>
    <s v="Formulacion, actualizacion, acompañamiento normativo y operativo "/>
    <x v="0"/>
    <n v="15"/>
    <s v="2024-114-001593-5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22"/>
    <x v="3"/>
    <s v="JOSÉ MAURICIO -- --"/>
    <x v="1"/>
    <s v="Petición reconocimiento instructor"/>
    <s v="Ximena Pelaez Escudero "/>
    <x v="0"/>
    <s v="Educacion Nacional para Bomberos "/>
    <x v="0"/>
    <n v="15"/>
    <s v="2024-114-000442-2"/>
    <d v="2024-05-16T00:00:00"/>
    <s v="2024-214-000529-1"/>
    <d v="2024-06-05T00:00:00"/>
    <n v="15"/>
    <n v="16"/>
    <x v="2"/>
    <s v="N/A"/>
    <d v="2024-05-24T00:00:00"/>
    <s v="PDF"/>
    <s v="NO"/>
    <s v="NO"/>
    <s v="SE DA CUMPLIMIENTO AL PROCEDIMIENTO INTERNO DE PQRSD "/>
  </r>
  <r>
    <s v="Canal escrito "/>
    <x v="0"/>
    <x v="19"/>
    <x v="1"/>
    <s v="HEMBERTH  -- --"/>
    <x v="5"/>
    <s v="SOAT"/>
    <s v="Juan Carlos Suarez de la Torre"/>
    <x v="1"/>
    <s v="Gestion Administrativa "/>
    <x v="0"/>
    <n v="15"/>
    <s v="2024-114-000441-2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2"/>
    <x v="0"/>
    <s v="472 MENSAJERIA -- --"/>
    <x v="3"/>
    <s v="COMUNICADO URGENTE CNSC"/>
    <s v="Lina Maria Marin Rodriguez "/>
    <x v="2"/>
    <s v="Gestion Talento Humano "/>
    <x v="0"/>
    <n v="15"/>
    <s v="2024-114-001591-5"/>
    <d v="2024-05-16T00:00:00"/>
    <s v="N/A"/>
    <d v="2024-06-14T00:00:00"/>
    <n v="22"/>
    <n v="23"/>
    <x v="1"/>
    <s v="N/A"/>
    <s v="N/A"/>
    <s v="N/A"/>
    <s v="N/A"/>
    <s v="N/A"/>
    <m/>
  </r>
  <r>
    <s v="Canal escrito "/>
    <x v="0"/>
    <x v="3"/>
    <x v="3"/>
    <s v="CESAR AUGUSTO PARDO LUNA"/>
    <x v="1"/>
    <s v="Derecho de petición escuela esiboc de los santos Santander"/>
    <s v="Andres Felipez Garcia Rico "/>
    <x v="0"/>
    <s v="Educacion Nacional para Bomberos "/>
    <x v="0"/>
    <n v="15"/>
    <s v="2024-114-001590-5"/>
    <d v="2024-05-16T00:00:00"/>
    <s v="2024-214-000476-1"/>
    <d v="2024-05-24T00:00:00"/>
    <n v="7"/>
    <n v="8"/>
    <x v="2"/>
    <s v="N/A"/>
    <d v="2024-05-21T00:00:00"/>
    <s v="PDF"/>
    <s v="SI"/>
    <s v="NO"/>
    <s v="SE DA CUMPLIMIENTO AL PROCEDIMIENTO INTERNO DE PQRSD "/>
  </r>
  <r>
    <s v="Canal escrito "/>
    <x v="0"/>
    <x v="0"/>
    <x v="3"/>
    <s v="PAULA  ANDREA  RIVERA  RAMIREZ"/>
    <x v="4"/>
    <s v="solicitud de terminación anticipada del contrato #143-2024 por motivos personales"/>
    <s v="Luis Fernando Vargas Campo "/>
    <x v="1"/>
    <s v="Gestion Contractual "/>
    <x v="0"/>
    <n v="15"/>
    <s v="2024-114-000434-2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22"/>
    <x v="5"/>
    <s v="MONTAGAS S.A.  --"/>
    <x v="3"/>
    <s v="**2024RS066867** Remisión de Comunicación: 2024RS066867"/>
    <s v="Lina Maria Marin Rodriguez "/>
    <x v="2"/>
    <s v="Gestion Talento Humano "/>
    <x v="0"/>
    <n v="15"/>
    <s v="2024-114-001574-5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2"/>
    <x v="0"/>
    <s v="COMISIÓN NACIONAL DEL SERVICIO CIVIL  -- --"/>
    <x v="3"/>
    <s v="**2024RS066867** Remisión de Comunicación: 2024RS066867"/>
    <s v="Lina Maria Marin Rodriguez "/>
    <x v="2"/>
    <s v="Gestion Talento Humano "/>
    <x v="0"/>
    <n v="15"/>
    <s v="2024-114-001573-5"/>
    <d v="2024-05-15T00:00:00"/>
    <s v="N/A"/>
    <d v="2024-06-09T00:00:00"/>
    <n v="18"/>
    <n v="19"/>
    <x v="1"/>
    <s v="N/A"/>
    <s v="N/A"/>
    <s v="N/A"/>
    <s v="N/A"/>
    <s v="N/A"/>
    <m/>
  </r>
  <r>
    <s v="Canal escrito "/>
    <x v="0"/>
    <x v="0"/>
    <x v="0"/>
    <s v="COMUNICACIóN PRESIDENCIA DE LA REPúBLICA  -- --"/>
    <x v="5"/>
    <s v="Traslado OFI24-00091002 / GFPU - Cuerpo de Bomberos Voluntarios de Vijes Departamento del Valle del Cauca, Solicitud donación de un Vehículo para aten..."/>
    <s v="Andres Fernando Muñoz Cabrera "/>
    <x v="0"/>
    <s v="Fortalecimiento Bomberil para la respuesta "/>
    <x v="0"/>
    <n v="15"/>
    <s v="2024-114-000433-2"/>
    <d v="2024-05-15T00:00:00"/>
    <s v="N/A"/>
    <d v="2024-06-09T00:00:00"/>
    <n v="18"/>
    <n v="19"/>
    <x v="1"/>
    <s v="N/A"/>
    <s v="N/A"/>
    <s v="N/A"/>
    <s v="N/A"/>
    <s v="N/A"/>
    <m/>
  </r>
  <r>
    <s v="Canal escrito "/>
    <x v="0"/>
    <x v="12"/>
    <x v="1"/>
    <s v="CUERPO DE BOMBEROS VOLUNTARIOS DE PEREIRA  sin información haidencastillo@hotmail.com"/>
    <x v="0"/>
    <s v="Comunicación del Juzgado 2do Administrativo"/>
    <s v="Nicolas Potes Rengifo "/>
    <x v="0"/>
    <s v="Formulacion, actualizacion, acompañamiento normativo y operativo "/>
    <x v="1"/>
    <n v="10"/>
    <s v="2024-114-001572-5"/>
    <d v="2024-05-15T00:00:00"/>
    <s v="N/A"/>
    <d v="2024-06-09T00:00:00"/>
    <n v="18"/>
    <n v="19"/>
    <x v="1"/>
    <s v="N/A"/>
    <s v="N/A"/>
    <s v="N/A"/>
    <s v="N/A"/>
    <s v="N/A"/>
    <m/>
  </r>
  <r>
    <s v="Canal escrito "/>
    <x v="0"/>
    <x v="2"/>
    <x v="1"/>
    <s v="COORDINACION DEPARTAMENTAL DE BOMBEROS DEL ATLANTICO  -- --"/>
    <x v="4"/>
    <s v="Re: OFICIO CORD. EJEC. No. 27 de MAYO 10 de 2024 Presidente Junta Dptal. Bomberos del Atlantico"/>
    <s v="Nicolas Potes Rengifo "/>
    <x v="0"/>
    <s v="Formulacion, actualizacion, acompañamiento normativo y operativo "/>
    <x v="1"/>
    <n v="10"/>
    <s v="2024-114-000432-2"/>
    <d v="2024-05-15T00:00:00"/>
    <s v="N/A"/>
    <d v="2024-06-09T00:00:00"/>
    <n v="18"/>
    <n v="19"/>
    <x v="1"/>
    <s v="N/A"/>
    <s v="N/A"/>
    <s v="N/A"/>
    <s v="N/A"/>
    <s v="N/A"/>
    <m/>
  </r>
  <r>
    <s v="Canal escrito "/>
    <x v="0"/>
    <x v="3"/>
    <x v="4"/>
    <s v="ALCALDIA MUNICIPAL DE BARBOSA  sin información"/>
    <x v="5"/>
    <s v="SOLICITUD DE APOYO AL CUERPO DE BOMBEROS VOLUNTARIOS DE BARBOSA SANTANDER"/>
    <s v="Andres Fernando Muñoz Cabrera "/>
    <x v="0"/>
    <s v="Fortalecimiento Bomberil para la respuesta "/>
    <x v="0"/>
    <n v="15"/>
    <s v="2024-114-000430-2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3"/>
    <x v="4"/>
    <s v="ALCALDIA MUNICIPAL DE BARBOSA  sin información"/>
    <x v="5"/>
    <s v="SOLICITUD DE APOYO AL CUERPO DE BOMBEROS VOLUNTARIOS DE BARBOSA SANTANDER"/>
    <s v="Andres Fernando Muñoz Cabrera "/>
    <x v="0"/>
    <s v="Fortalecimiento Bomberil para la respuesta "/>
    <x v="0"/>
    <n v="15"/>
    <s v="2024-114-000427-2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2"/>
    <x v="1"/>
    <s v="COORDINACION DEPARTAMENTAL DE BOMBEROS DEL ATLANTICO  -- --"/>
    <x v="0"/>
    <s v="Oficio 028 de 10 de mayo de 2024 - RESPUESTA DERECHO DE PETICION - JOSE MANUEL TAFFUR"/>
    <s v="Nicolas Potes Rengifo "/>
    <x v="0"/>
    <s v="Formulacion, actualizacion, acompañamiento normativo y operativo "/>
    <x v="0"/>
    <n v="15"/>
    <s v="2024-114-001569-5"/>
    <d v="2024-05-15T00:00:00"/>
    <s v="N/A"/>
    <d v="2024-06-09T00:00:00"/>
    <n v="18"/>
    <n v="19"/>
    <x v="1"/>
    <s v="N/A"/>
    <s v="N/A"/>
    <s v="N/A"/>
    <s v="N/A"/>
    <s v="N/A"/>
    <m/>
  </r>
  <r>
    <s v="Canal escrito "/>
    <x v="0"/>
    <x v="2"/>
    <x v="2"/>
    <s v="SECRETARA DE CONVIVENCIA Y SEGURIDAD CIUDADANA DEL VALLE DEL CAUCA  sin información"/>
    <x v="4"/>
    <s v="Re: Oficio Solicitud Prorroga Encargo Comandante Buenaventura"/>
    <s v="Nicolas Potes Rengifo "/>
    <x v="0"/>
    <s v="Formulacion, actualizacion, acompañamiento normativo y operativo "/>
    <x v="1"/>
    <n v="10"/>
    <s v="2024-114-000425-2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3"/>
    <x v="1"/>
    <s v="ADRIANA PATRICIA RODRIGUEZ SANTOS PATRICIA --RODRIGUEZ SANTOS"/>
    <x v="0"/>
    <s v="BOMBEROS RIONEGRO SANTANDER"/>
    <s v="Ruben Dario Rincon Sachez "/>
    <x v="0"/>
    <s v="Inspeccion vigilancia y control"/>
    <x v="0"/>
    <n v="15"/>
    <s v="2024-114-001568-5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2"/>
    <x v="3"/>
    <s v="EDUAL ZAR -- --"/>
    <x v="2"/>
    <s v="DERECHO DE PETICION"/>
    <s v="Nicolas Potes Rengifo "/>
    <x v="0"/>
    <s v="Formulacion, actualizacion, acompañamiento normativo y operativo "/>
    <x v="1"/>
    <n v="10"/>
    <s v="2024-114-001567-5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0"/>
    <x v="3"/>
    <s v="Diego Hernan Murillo Penagos Hernan  -- Murillo   Penagos"/>
    <x v="3"/>
    <s v="Re: Fecha posesión"/>
    <s v="Lina Maria Marin Rodriguez "/>
    <x v="2"/>
    <s v="Gestion Talento Humano "/>
    <x v="0"/>
    <n v="15"/>
    <s v="2024-114-000423-2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15"/>
    <x v="1"/>
    <s v="CUERPO DE BOMBEROS VOLUNTARIOS DE SAN MARTIN  -- --"/>
    <x v="3"/>
    <s v="informacion"/>
    <s v="Luis Alberto Valencia Pulido"/>
    <x v="0"/>
    <s v="Fortalecimiento Bomberil para la respuesta "/>
    <x v="1"/>
    <n v="10"/>
    <s v="2024-114-000422-2"/>
    <d v="2024-05-15T00:00:00"/>
    <s v="N/A"/>
    <d v="2024-06-09T00:00:00"/>
    <n v="18"/>
    <n v="19"/>
    <x v="1"/>
    <s v="N/A"/>
    <s v="N/A"/>
    <s v="N/A"/>
    <s v="N/A"/>
    <s v="N/A"/>
    <m/>
  </r>
  <r>
    <s v="Canal escrito "/>
    <x v="0"/>
    <x v="2"/>
    <x v="3"/>
    <s v="ADRIANA  -- --"/>
    <x v="6"/>
    <s v="02EE2024410600000026098"/>
    <s v="Prospero Antonio Carbonell Tangarife "/>
    <x v="0"/>
    <s v="Gestion Juridica "/>
    <x v="0"/>
    <n v="15"/>
    <s v="2024-114-001566-5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8"/>
    <x v="4"/>
    <s v="ALCALDÍA PRADERA-VALLE DEL CAUCA   --"/>
    <x v="5"/>
    <s v="Solicitud"/>
    <s v="Jonathan Prieto"/>
    <x v="0"/>
    <s v="Fortalecimiento Bomberil para la respuesta "/>
    <x v="0"/>
    <n v="15"/>
    <s v="2024-114-000420-2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22"/>
    <x v="5"/>
    <s v="MONTAGAS S.A.  --"/>
    <x v="3"/>
    <s v="TRASLADO ID: 329337 DIRECCIÓN NACIONAL DE BOMBEROS"/>
    <s v="Nicolas Potes Rengifo "/>
    <x v="0"/>
    <s v="Formulacion, actualizacion, acompañamiento normativo y operativo "/>
    <x v="0"/>
    <n v="15"/>
    <s v="2024-114-001565-5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15"/>
    <x v="1"/>
    <s v="CUERPO DE BOMBEROS VOLUNTARIOS DE BOSCONIA --- ---"/>
    <x v="3"/>
    <s v="ACTUALIZACION DE DATOS PARA DIRECTORIO"/>
    <s v="Luis Alberto Valencia Pulido"/>
    <x v="0"/>
    <s v="Fortalecimiento Bomberil para la respuesta "/>
    <x v="0"/>
    <n v="15"/>
    <s v="2024-114-000419-2"/>
    <d v="2024-05-15T00:00:00"/>
    <s v="N/A"/>
    <d v="2024-06-09T00:00:00"/>
    <n v="18"/>
    <n v="19"/>
    <x v="1"/>
    <s v="N/A"/>
    <s v="N/A"/>
    <s v="N/A"/>
    <s v="N/A"/>
    <s v="N/A"/>
    <m/>
  </r>
  <r>
    <s v="Canal escrito "/>
    <x v="0"/>
    <x v="22"/>
    <x v="5"/>
    <s v="MONTAGAS S.A.  --"/>
    <x v="3"/>
    <s v="TRASLADO ID: 329217 DIRECCIÓN NACIONAL DE BOMBEROS"/>
    <s v="Jonathan Prieto"/>
    <x v="0"/>
    <s v="Fortalecimiento Bomberil para la respuesta "/>
    <x v="0"/>
    <n v="15"/>
    <s v="2024-114-000418-2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22"/>
    <x v="5"/>
    <s v="MONTAGAS S.A.  --"/>
    <x v="3"/>
    <s v="TRASLADO ID: 329183 DIRECCIÓN NACIONAL DE BOMBEROS"/>
    <s v="Nicolas Potes Rengifo "/>
    <x v="0"/>
    <s v="Formulacion, actualizacion, acompañamiento normativo y operativo "/>
    <x v="0"/>
    <n v="15"/>
    <s v="2024-114-001564-5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0"/>
    <x v="1"/>
    <s v="DELEGACION DEPARTAMENTAL DE BOMBEROS CUNDINAMARCA  sin información"/>
    <x v="3"/>
    <s v="Documento jurídico"/>
    <s v="Luis Alberto Valencia Pulido"/>
    <x v="0"/>
    <s v="Fortalecimiento Bomberil para la respuesta "/>
    <x v="0"/>
    <n v="15"/>
    <s v="2024-114-001563-5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7"/>
    <x v="4"/>
    <s v="ALCALDIA MUNICIPAL DE AGUAZUL  --"/>
    <x v="3"/>
    <s v="Reiteración de solicitud de documentos."/>
    <s v="Jonathan Prieto"/>
    <x v="0"/>
    <s v="Fortalecimiento Bomberil para la respuesta "/>
    <x v="0"/>
    <n v="15"/>
    <s v="2024-114-000417-2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15"/>
    <x v="1"/>
    <s v="CUERPO DE BOMBEROS VOLUNATRIOS DE CHIMICHAGUA - CESAR   --"/>
    <x v="3"/>
    <s v="Carnetizacion Bomberos Chimichagua Cesar"/>
    <s v="Edwin Alfonso Zamora Oyola"/>
    <x v="2"/>
    <s v="Gestion de Tecnologia e Informatica "/>
    <x v="0"/>
    <n v="15"/>
    <s v="2024-114-000416-2"/>
    <d v="2024-05-15T00:00:00"/>
    <s v="N/A"/>
    <d v="2024-06-09T00:00:00"/>
    <n v="18"/>
    <n v="19"/>
    <x v="1"/>
    <s v="N/A"/>
    <s v="N/A"/>
    <s v="N/A"/>
    <s v="N/A"/>
    <s v="N/A"/>
    <m/>
  </r>
  <r>
    <s v="Canal escrito "/>
    <x v="0"/>
    <x v="10"/>
    <x v="3"/>
    <s v="HERNANDO -- WALTEROS"/>
    <x v="0"/>
    <s v="SOLICITUD LEVANTAMIENTO VETO NO OPERATIVIDAD, ALLEGO RESOLUCION RECONOCIMIENTO"/>
    <s v="Ruben Dario Rincon Sachez "/>
    <x v="0"/>
    <s v="Inspeccion vigilancia y control"/>
    <x v="0"/>
    <n v="15"/>
    <s v="2024-114-001562-5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30"/>
    <x v="4"/>
    <s v="ALCALDIA DE ACANDÍ CHOCO   --"/>
    <x v="5"/>
    <s v="Propuesta de contratación o convenio de contratación de bomberos Acandí chocó 2024"/>
    <s v="Andrea Bibiana Castañeda Duran "/>
    <x v="0"/>
    <s v="Formulacion, actualizacion, acompañamiento normativo y operativo "/>
    <x v="1"/>
    <n v="10"/>
    <s v="2024-114-000415-2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0"/>
    <x v="0"/>
    <s v="UNIDAD PARA LA GESTION  DEL RIESGO"/>
    <x v="0"/>
    <s v="Oficio 2024EE07132 - Traslado por Competencia Radicado UNGRD 2022ER12840-SOL DNB BOMBEROS SAI-EMERGENCIA JULIA"/>
    <s v="Andres Fernando Muñoz Cabrera "/>
    <x v="0"/>
    <s v="Fortalecimiento Bomberil para la respuesta "/>
    <x v="0"/>
    <n v="15"/>
    <s v="2024-114-001561-5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18"/>
    <x v="0"/>
    <s v="PERSONERÍA DE NEIVA   --"/>
    <x v="3"/>
    <s v="Comedidamente adjunto GVA 651 para su conocimiento y fines pertinentes"/>
    <s v="Nicolas Potes Rengifo "/>
    <x v="0"/>
    <s v="Formulacion, actualizacion, acompañamiento normativo y operativo "/>
    <x v="0"/>
    <n v="15"/>
    <s v="2024-114-001560-5"/>
    <d v="2024-05-15T00:00:00"/>
    <s v="N/A"/>
    <d v="2024-06-14T00:00:00"/>
    <n v="23"/>
    <n v="24"/>
    <x v="1"/>
    <s v="N/A"/>
    <s v="N/A"/>
    <s v="N/A"/>
    <s v="N/A"/>
    <s v="N/A"/>
    <m/>
  </r>
  <r>
    <s v="Canal escrito "/>
    <x v="0"/>
    <x v="2"/>
    <x v="1"/>
    <s v="VEEDURIA CIUDADANA VIGIAS DEL CAFE  sin información"/>
    <x v="0"/>
    <s v="SOLICITUD CONFIRMACION ASISTENCIA MESA SECORIAL DE TRABAJO QUINDIO"/>
    <s v="Direccion General "/>
    <x v="3"/>
    <s v="Direccion General "/>
    <x v="2"/>
    <n v="15"/>
    <s v="2024-114-000409-2"/>
    <d v="2024-05-14T00:00:00"/>
    <s v="N/A"/>
    <d v="2024-06-14T00:00:00"/>
    <n v="24"/>
    <n v="25"/>
    <x v="1"/>
    <s v="N/A"/>
    <s v="N/A"/>
    <s v="N/A"/>
    <s v="N/A"/>
    <s v="N/A"/>
    <m/>
  </r>
  <r>
    <s v="Canal escrito "/>
    <x v="0"/>
    <x v="10"/>
    <x v="3"/>
    <s v="NOTIFICACIONES JUDICIALES  sin información"/>
    <x v="0"/>
    <s v="RV: Entrega de documentos para Posesión"/>
    <s v="Lina Maria Marin Rodriguez "/>
    <x v="2"/>
    <s v="Gestion Talento Humano "/>
    <x v="0"/>
    <n v="15"/>
    <s v="2024-114-000407-2"/>
    <d v="2024-05-14T00:00:00"/>
    <s v="N/A"/>
    <d v="2024-06-14T00:00:00"/>
    <n v="24"/>
    <n v="25"/>
    <x v="1"/>
    <s v="N/A"/>
    <s v="N/A"/>
    <s v="N/A"/>
    <s v="N/A"/>
    <s v="N/A"/>
    <m/>
  </r>
  <r>
    <s v="Canal escrito "/>
    <x v="0"/>
    <x v="2"/>
    <x v="3"/>
    <s v="CHARLES WILBER BENAVIDES CASTILLO  sin información"/>
    <x v="0"/>
    <s v="RV: Corrección de Queja a funcionario público de la Dirección Nacional De Bomberos"/>
    <s v="Viviana Gonzalez Cano "/>
    <x v="1"/>
    <s v="Gestion de Asuntos Disciplinarios "/>
    <x v="0"/>
    <n v="15"/>
    <s v="2024-114-001559-5"/>
    <d v="2024-05-14T00:00:00"/>
    <s v="N/A"/>
    <d v="2024-06-14T00:00:00"/>
    <n v="24"/>
    <n v="25"/>
    <x v="1"/>
    <s v="N/A"/>
    <s v="N/A"/>
    <s v="N/A"/>
    <s v="N/A"/>
    <s v="N/A"/>
    <m/>
  </r>
  <r>
    <s v="Canal escrito "/>
    <x v="0"/>
    <x v="2"/>
    <x v="1"/>
    <s v="GOBERNACION ATLANTICO -- --"/>
    <x v="0"/>
    <s v="SOLICITUD DE ACOMPAÑAMIENTO Y VIGILANCIA ESPECIAL A LA JUNTA DEPARTAMENTAL DE BOMBEROS DEL ATLANTICO"/>
    <s v="Orlando Murillo Lopez "/>
    <x v="0"/>
    <s v="Inspeccion vigilancia y control"/>
    <x v="2"/>
    <n v="15"/>
    <s v="2024-114-000406-2"/>
    <d v="2024-05-14T00:00:00"/>
    <s v="N/A"/>
    <d v="2024-06-14T00:00:00"/>
    <n v="24"/>
    <n v="25"/>
    <x v="1"/>
    <s v="N/A"/>
    <s v="N/A"/>
    <s v="N/A"/>
    <s v="N/A"/>
    <s v="N/A"/>
    <m/>
  </r>
  <r>
    <s v="Canal escrito "/>
    <x v="0"/>
    <x v="2"/>
    <x v="3"/>
    <s v="Milton Mercado Milton Mercado Milton Mercado Milton Mercado"/>
    <x v="3"/>
    <s v="Solicitud"/>
    <s v="Luis Alberto Valencia Pulido"/>
    <x v="0"/>
    <s v="Fortalecimiento Bomberil para la respuesta "/>
    <x v="2"/>
    <n v="15"/>
    <s v="2024-114-001558-5"/>
    <d v="2024-05-14T00:00:00"/>
    <s v="2024-212-000475-1"/>
    <d v="2024-06-14T00:00:00"/>
    <n v="24"/>
    <n v="25"/>
    <x v="1"/>
    <s v="N/A"/>
    <d v="2024-05-21T00:00:00"/>
    <s v="PDF"/>
    <s v="N/A"/>
    <s v="N/A"/>
    <s v="SE ADJUNTA RESPUESTA SIN LA FIRMA CORRESPONDIENTE "/>
  </r>
  <r>
    <s v="Canal escrito "/>
    <x v="0"/>
    <x v="8"/>
    <x v="1"/>
    <s v="AZARIAS -- HINCAPIE"/>
    <x v="2"/>
    <s v="Solicitud de documento Ley 2187 de 2022"/>
    <s v="Nicolas Potes Rengifo "/>
    <x v="0"/>
    <s v="Formulacion, actualizacion, acompañamiento normativo y operativo "/>
    <x v="0"/>
    <n v="15"/>
    <s v="2024-114-001557-5"/>
    <d v="2024-05-14T00:00:00"/>
    <s v="N/A"/>
    <d v="2024-06-14T00:00:00"/>
    <n v="24"/>
    <n v="25"/>
    <x v="1"/>
    <s v="N/A"/>
    <s v="N/A"/>
    <s v="N/A"/>
    <s v="N/A"/>
    <s v="N/A"/>
    <m/>
  </r>
  <r>
    <s v="Canal escrito "/>
    <x v="0"/>
    <x v="5"/>
    <x v="1"/>
    <s v="CUERPO DE BOMBEROS VOLUNTARIOS DE ARMENIA QUINDIO  JORGE URREA"/>
    <x v="4"/>
    <s v="solicitud concepto y/o informacion doble militancia"/>
    <s v="Ruben Dario Rincon Sachez "/>
    <x v="0"/>
    <s v="Inspeccion vigilancia y control"/>
    <x v="1"/>
    <n v="10"/>
    <s v="2024-114-001555-5"/>
    <d v="2024-05-14T00:00:00"/>
    <s v="N/A"/>
    <d v="2024-06-09T00:00:00"/>
    <n v="19"/>
    <n v="20"/>
    <x v="1"/>
    <s v="N/A"/>
    <s v="N/A"/>
    <s v="N/A"/>
    <s v="N/A"/>
    <s v="N/A"/>
    <m/>
  </r>
  <r>
    <s v="Canal escrito "/>
    <x v="0"/>
    <x v="22"/>
    <x v="5"/>
    <s v="MONTAGAS S.A.  --"/>
    <x v="3"/>
    <s v="TRASLADO ID: 328297 DIRECCIÓN NACIONAL DE BOMBEROS"/>
    <s v="Jonathan Prieto"/>
    <x v="0"/>
    <s v="Fortalecimiento Bomberil para la respuesta "/>
    <x v="0"/>
    <n v="15"/>
    <s v="2024-114-000405-2"/>
    <d v="2024-05-14T00:00:00"/>
    <s v="N/A"/>
    <d v="2024-06-14T00:00:00"/>
    <n v="24"/>
    <n v="24"/>
    <x v="1"/>
    <s v="N/A"/>
    <s v="N/A"/>
    <s v="N/A"/>
    <s v="N/A"/>
    <s v="N/A"/>
    <m/>
  </r>
  <r>
    <s v="Canal escrito "/>
    <x v="0"/>
    <x v="3"/>
    <x v="3"/>
    <s v="JORGE  NUÑEZ SARMIENTO"/>
    <x v="4"/>
    <s v="DERECHO DE PETICION - Asunto: Solicitud de Información Detallada sobre el Personal Encargado del Proceso de Inspección, Vigilancia y Control en la DNB..."/>
    <s v="Lina Maria Marin Rodriguez "/>
    <x v="2"/>
    <s v="Gestion Talento Humano "/>
    <x v="0"/>
    <n v="15"/>
    <s v="2024-114-001553-5"/>
    <d v="2024-05-14T00:00:00"/>
    <s v="N/A"/>
    <d v="2024-06-09T00:00:00"/>
    <n v="19"/>
    <n v="20"/>
    <x v="1"/>
    <s v="N/A"/>
    <s v="N/A"/>
    <s v="N/A"/>
    <s v="N/A"/>
    <s v="N/A"/>
    <m/>
  </r>
  <r>
    <s v="Canal escrito "/>
    <x v="0"/>
    <x v="16"/>
    <x v="1"/>
    <s v="CUERPO DE BOMBEROS VOLUNTARIOS DE LA PRIMAVERA  sin información"/>
    <x v="0"/>
    <s v="CamScanner 09-05-2024 08.56.pdf"/>
    <s v="Andrea Bibiana Castañeda Duran "/>
    <x v="0"/>
    <s v="Formulacion, actualizacion, acompañamiento normativo y operativo "/>
    <x v="0"/>
    <n v="15"/>
    <s v="2024-114-000401-2"/>
    <d v="2024-05-14T00:00:00"/>
    <s v="N/A"/>
    <d v="2024-06-09T00:00:00"/>
    <n v="19"/>
    <n v="20"/>
    <x v="1"/>
    <s v="N/A"/>
    <s v="N/A"/>
    <s v="N/A"/>
    <s v="N/A"/>
    <s v="N/A"/>
    <m/>
  </r>
  <r>
    <s v="Canal escrito "/>
    <x v="0"/>
    <x v="3"/>
    <x v="3"/>
    <s v="JORGE  NUÑEZ SARMIENTO"/>
    <x v="4"/>
    <s v="DERECHO DE PETICION - Asunto: Solicitud de Información Detallada sobre el Personal Encargado del Proceso de Inspección, Vigilancia y Control en la DNB..."/>
    <s v="Ruben Dario Rincon Sachez "/>
    <x v="0"/>
    <s v="Inspeccion vigilancia y control"/>
    <x v="0"/>
    <n v="15"/>
    <s v="2024-114-001552-5"/>
    <d v="2024-05-14T00:00:00"/>
    <s v="N/A"/>
    <d v="2024-06-09T00:00:00"/>
    <n v="19"/>
    <n v="20"/>
    <x v="1"/>
    <s v="N/A"/>
    <s v="N/A"/>
    <s v="N/A"/>
    <s v="N/A"/>
    <s v="N/A"/>
    <m/>
  </r>
  <r>
    <s v="Canal escrito "/>
    <x v="0"/>
    <x v="19"/>
    <x v="1"/>
    <s v="CUERPO DE BOMBEROS VOLUNTARIOS DE CALAMAR BOLIVAR  sin información"/>
    <x v="0"/>
    <s v="QUEJA DE FUNCIONARIO PUBLICO"/>
    <s v="Viviana Gonzalez Cano "/>
    <x v="1"/>
    <s v="Gestion de Asuntos Disciplinarios "/>
    <x v="0"/>
    <n v="15"/>
    <s v="2024-114-001551-5"/>
    <d v="2024-05-14T00:00:00"/>
    <s v="N/A"/>
    <d v="2024-06-09T00:00:00"/>
    <n v="19"/>
    <n v="20"/>
    <x v="1"/>
    <s v="N/A"/>
    <s v="N/A"/>
    <s v="N/A"/>
    <s v="N/A"/>
    <s v="N/A"/>
    <m/>
  </r>
  <r>
    <s v="Canal escrito "/>
    <x v="0"/>
    <x v="9"/>
    <x v="4"/>
    <s v="ALCALDÍA MAPIRIPÁN   --"/>
    <x v="5"/>
    <s v="SOLICITUD DE BENEFICIOS DEL PROGRAMA NACIONAL DE INFRAESTRUCTURA Y DOTACION PARA EL CUERPO DE BOMBEROS DE NUESTRO MUNICIPIO."/>
    <s v="Andres Fernando Muñoz Cabrera "/>
    <x v="0"/>
    <s v="Fortalecimiento Bomberil para la respuesta "/>
    <x v="0"/>
    <n v="15"/>
    <s v="2024-114-000400-2"/>
    <d v="2024-05-14T00:00:00"/>
    <s v="N/A"/>
    <d v="2024-06-14T00:00:00"/>
    <n v="24"/>
    <n v="25"/>
    <x v="1"/>
    <s v="N/A"/>
    <s v="N/A"/>
    <s v="N/A"/>
    <s v="N/A"/>
    <s v="N/A"/>
    <m/>
  </r>
  <r>
    <s v="Canal escrito "/>
    <x v="0"/>
    <x v="9"/>
    <x v="4"/>
    <s v="ALCALDÍA BARRANCA DE UPÍA  -- --"/>
    <x v="0"/>
    <s v="Segunda reiteración Solicitud designación de interventor para el contrato de obra pública No 110-2022 “ESTUDIOS, DISEÑOS Y CONSTRUCCIÓN DE LA ESTACIÓN..."/>
    <s v="Jonathan Prieto"/>
    <x v="0"/>
    <s v="Fortalecimiento Bomberil para la respuesta "/>
    <x v="0"/>
    <n v="15"/>
    <s v="2024-114-001550-5"/>
    <d v="2024-05-14T00:00:00"/>
    <s v="N/A"/>
    <d v="2024-06-14T00:00:00"/>
    <n v="24"/>
    <n v="25"/>
    <x v="1"/>
    <s v="N/A"/>
    <s v="N/A"/>
    <s v="N/A"/>
    <s v="N/A"/>
    <s v="N/A"/>
    <m/>
  </r>
  <r>
    <s v="Canal escrito "/>
    <x v="0"/>
    <x v="10"/>
    <x v="0"/>
    <s v="NOTIFICACIONES JUDICIALES  sin información"/>
    <x v="3"/>
    <s v="RV: SOLICITUD DE DOCUMENTACIÓN"/>
    <s v="Lina Maria Marin Rodriguez "/>
    <x v="2"/>
    <s v="Gestion Talento Humano "/>
    <x v="0"/>
    <n v="15"/>
    <s v="2024-114-001548-5"/>
    <d v="2024-05-14T00:00:00"/>
    <s v="N/A"/>
    <d v="2024-06-14T00:00:00"/>
    <n v="24"/>
    <n v="25"/>
    <x v="1"/>
    <s v="N/A"/>
    <s v="N/A"/>
    <s v="N/A"/>
    <s v="N/A"/>
    <s v="N/A"/>
    <m/>
  </r>
  <r>
    <s v="Canal escrito "/>
    <x v="0"/>
    <x v="0"/>
    <x v="4"/>
    <s v="ALCALDIA MUNICIPAL DE CACHIPAY  --"/>
    <x v="0"/>
    <s v="SOLICITUD DE INSPECCIÓN VIGILANCIA Y CONTROL"/>
    <s v="Ruben Dario Rincon Sachez "/>
    <x v="0"/>
    <s v="Inspeccion vigilancia y control"/>
    <x v="0"/>
    <n v="15"/>
    <s v="2024-114-001547-5"/>
    <d v="2024-05-14T00:00:00"/>
    <s v="N/A"/>
    <d v="2024-06-14T00:00:00"/>
    <n v="24"/>
    <n v="25"/>
    <x v="1"/>
    <s v="N/A"/>
    <s v="N/A"/>
    <s v="N/A"/>
    <s v="N/A"/>
    <s v="N/A"/>
    <m/>
  </r>
  <r>
    <s v="Canal escrito "/>
    <x v="0"/>
    <x v="0"/>
    <x v="3"/>
    <s v="JOHN ALEXANDER -- --"/>
    <x v="3"/>
    <s v="solicitud habilitación plataforma SCI"/>
    <s v="Edwin Alfonso Zamora Oyola"/>
    <x v="2"/>
    <s v="Gestion de Tecnologia e Informatica "/>
    <x v="0"/>
    <n v="15"/>
    <s v="2024-114-000397-2"/>
    <d v="2024-05-10T00:00:00"/>
    <s v="N/A"/>
    <d v="2024-06-14T00:00:00"/>
    <n v="26"/>
    <n v="27"/>
    <x v="1"/>
    <s v="N/A"/>
    <s v="N/A"/>
    <s v="N/A"/>
    <s v="N/A"/>
    <s v="N/A"/>
    <m/>
  </r>
  <r>
    <s v="Canal escrito "/>
    <x v="0"/>
    <x v="15"/>
    <x v="1"/>
    <s v="CUERPO DE BOMBEROS VOLUNTARIOS DE VALLEDUPAR  -- --"/>
    <x v="4"/>
    <s v="Oficio relacionado al comodato No 238 de 2022, celebrado entre la Dirección Nacional de Bomberos Colombia y el cuerpo de bomberos voluntarios de Valle..."/>
    <s v="Ruben Dario Rincon Sachez "/>
    <x v="0"/>
    <s v="Inspeccion vigilancia y control"/>
    <x v="1"/>
    <n v="10"/>
    <s v="2024-114-001545-5"/>
    <d v="2024-05-10T00:00:00"/>
    <s v="N/A"/>
    <d v="2024-06-09T00:00:00"/>
    <n v="21"/>
    <n v="22"/>
    <x v="1"/>
    <s v="N/A"/>
    <s v="N/A"/>
    <s v="N/A"/>
    <s v="N/A"/>
    <s v="N/A"/>
    <m/>
  </r>
  <r>
    <s v="Canal escrito "/>
    <x v="0"/>
    <x v="0"/>
    <x v="1"/>
    <s v="CUERPO DE BOMBEROS VOLUNTARIOS DE ARBELAEZ - CUNDINAMARCA  sin información"/>
    <x v="4"/>
    <s v="COMUNICADO OFICIAL- URGENTE - Cumplimiento Ley 1575 de 2012 – Financiación para la prestación del servicio público esencial con el Cuerpo de Bomberos ..."/>
    <s v="Jorge Enrique Restrepo Sanguino"/>
    <x v="0"/>
    <s v="Formulacion, actualizacion, acompañamiento normativo y operativo "/>
    <x v="0"/>
    <n v="15"/>
    <s v="2024-114-001544-5"/>
    <d v="2024-05-10T00:00:00"/>
    <s v="N/A"/>
    <d v="2024-06-09T00:00:00"/>
    <n v="21"/>
    <n v="22"/>
    <x v="1"/>
    <s v="N/A"/>
    <s v="N/A"/>
    <s v="N/A"/>
    <s v="N/A"/>
    <s v="N/A"/>
    <m/>
  </r>
  <r>
    <s v="Canal escrito "/>
    <x v="0"/>
    <x v="23"/>
    <x v="0"/>
    <s v="MINISTERIO DE INTERIOR PQRSD  -- gloria.franco@mininterior.gov.co"/>
    <x v="0"/>
    <s v="ControlDoc-Correspondencia: Se le ha asignado un(a) nuevo(a) Documento: 328589 (2024-2-004044-019696)"/>
    <s v="Andres Fernando Muñoz Cabrera "/>
    <x v="0"/>
    <s v="Fortalecimiento Bomberil para la respuesta "/>
    <x v="0"/>
    <n v="15"/>
    <s v="2024-114-000395-2"/>
    <d v="2024-05-10T00:00:00"/>
    <s v="2024-213-000755-1"/>
    <d v="2024-06-14T00:00:00"/>
    <n v="26"/>
    <n v="27"/>
    <x v="5"/>
    <s v="N/A"/>
    <d v="2024-06-14T00:00:00"/>
    <s v="PDF"/>
    <s v="N/A"/>
    <s v="N/A"/>
    <s v="SE DA CUMPLIMIENTO AL PROCEDIMIENTO INTERNO DE PQRSD "/>
  </r>
  <r>
    <s v="Canal escrito "/>
    <x v="0"/>
    <x v="3"/>
    <x v="3"/>
    <s v="JORGE  NUÑEZ SARMIENTO"/>
    <x v="4"/>
    <s v="DERECHO DE PETICION - Asunto: Solicitud de Información sobre los Funcionarios que han Ocupado el Cargo de Subdirector Financiero y sus Declaraciones d..."/>
    <s v="Lina Maria Marin Rodriguez "/>
    <x v="2"/>
    <s v="Gestion Talento Humano "/>
    <x v="0"/>
    <n v="15"/>
    <s v="2024-114-001543-5"/>
    <d v="2024-05-10T00:00:00"/>
    <s v="N/A"/>
    <d v="2024-06-09T00:00:00"/>
    <n v="21"/>
    <n v="22"/>
    <x v="1"/>
    <s v="N/A"/>
    <s v="N/A"/>
    <s v="N/A"/>
    <s v="N/A"/>
    <s v="N/A"/>
    <m/>
  </r>
  <r>
    <s v="Canal escrito "/>
    <x v="0"/>
    <x v="2"/>
    <x v="3"/>
    <s v="JASSIR ESCORCIA -- --"/>
    <x v="0"/>
    <s v="Denuncia."/>
    <s v="Ruben Dario Rincon Sachez "/>
    <x v="0"/>
    <s v="Inspeccion vigilancia y control"/>
    <x v="0"/>
    <n v="15"/>
    <s v="2024-114-001539-5"/>
    <d v="2024-05-09T00:00:00"/>
    <s v="N/A"/>
    <d v="2024-06-14T00:00:00"/>
    <n v="27"/>
    <n v="28"/>
    <x v="1"/>
    <s v="N/A"/>
    <s v="N/A"/>
    <s v="N/A"/>
    <s v="N/A"/>
    <s v="N/A"/>
    <m/>
  </r>
  <r>
    <s v="Canal escrito "/>
    <x v="0"/>
    <x v="11"/>
    <x v="3"/>
    <s v="LUIS GONZALO -- RESTREPO"/>
    <x v="1"/>
    <s v="DOCUMENTOS"/>
    <s v="Maicol Villareal Ospina "/>
    <x v="0"/>
    <s v="Educacion Nacional para Bomberos "/>
    <x v="0"/>
    <n v="15"/>
    <s v="2024-114-000390-2"/>
    <d v="2024-05-09T00:00:00"/>
    <s v="N/A"/>
    <d v="2024-06-14T00:00:00"/>
    <n v="27"/>
    <n v="24"/>
    <x v="1"/>
    <s v="N/A"/>
    <s v="N/A"/>
    <s v="N/A"/>
    <s v="N/A"/>
    <s v="N/A"/>
    <m/>
  </r>
  <r>
    <s v="Canal escrito "/>
    <x v="0"/>
    <x v="0"/>
    <x v="3"/>
    <s v="SEANDORA CLARA EUGENIA LÓPEZ OBREGÓN EUGENIA  LOPEZ  OBREGON"/>
    <x v="5"/>
    <s v="Asunto: Solicito los insumos de su despacho para dar respuesta al Derecho de Petición de la HS Clara Lopez Obregón sobre los sgtes temas:"/>
    <s v="Juan Carlos Fontalvo Vera "/>
    <x v="3"/>
    <s v="Direccion General "/>
    <x v="2"/>
    <n v="15"/>
    <s v="2024-114-001536-5"/>
    <d v="2024-05-09T00:00:00"/>
    <s v="N/A"/>
    <d v="2024-05-15T00:00:00"/>
    <n v="5"/>
    <n v="6"/>
    <x v="2"/>
    <s v="N/A"/>
    <s v="N/A"/>
    <s v="PDF"/>
    <s v="SI"/>
    <s v="N/A"/>
    <s v="SE DA CUMPLIMIENTO AL PROCEDIMIENTO INTERNO DE PQRSD "/>
  </r>
  <r>
    <s v="Canal escrito "/>
    <x v="0"/>
    <x v="3"/>
    <x v="3"/>
    <s v="JORGE NUÑEZ Y ABOGADOS S.A.S  --"/>
    <x v="4"/>
    <s v="Radicación email"/>
    <s v="Prospero Antonio Carbonell Tangarife "/>
    <x v="0"/>
    <s v="Gestion Juridica "/>
    <x v="0"/>
    <n v="15"/>
    <s v="2024-114-001535-5"/>
    <d v="2024-05-09T00:00:00"/>
    <s v="N/A"/>
    <d v="2024-06-09T00:00:00"/>
    <n v="22"/>
    <n v="23"/>
    <x v="1"/>
    <s v="N/A"/>
    <s v="N/A"/>
    <s v="N/A"/>
    <s v="N/A"/>
    <s v="N/A"/>
    <m/>
  </r>
  <r>
    <s v="Canal escrito "/>
    <x v="0"/>
    <x v="15"/>
    <x v="1"/>
    <s v="CUERPO DE BOMBEROS VOLUNTARIOS DE VALLEDUPAR  -- --"/>
    <x v="4"/>
    <s v="COMODATO #238 DE 2022 , CELEBRANDO ENTRE LA DIRECCIÓN NACIONAL DE BOMBEROS DE COLOMBIA Y EL CUERPO DE BOMBEROS VOLUNTARIOS DE VALLEDUPAR"/>
    <s v="Luis Fernando Vargas Campo "/>
    <x v="1"/>
    <s v="Gestion Contractual "/>
    <x v="0"/>
    <n v="15"/>
    <s v="2024-114-000384-2"/>
    <d v="2024-05-09T00:00:00"/>
    <s v="N/A"/>
    <d v="2024-06-09T00:00:00"/>
    <n v="22"/>
    <n v="23"/>
    <x v="1"/>
    <s v="N/A"/>
    <s v="N/A"/>
    <s v="N/A"/>
    <s v="N/A"/>
    <s v="N/A"/>
    <m/>
  </r>
  <r>
    <s v="Canal escrito "/>
    <x v="0"/>
    <x v="0"/>
    <x v="3"/>
    <s v="GERMAN   RINCON  DURAN"/>
    <x v="0"/>
    <s v="ESTUDIO Y PROPUESTA SOBRE INSPECCIÓN , VIGILANCIA Y CONTROL . ARTÍCULO 24 DE LA LEY 1575 DE 20212"/>
    <s v="Direccion General "/>
    <x v="3"/>
    <s v="Direccion General "/>
    <x v="0"/>
    <n v="15"/>
    <s v="2024-114-000367-2"/>
    <d v="2024-05-08T00:00:00"/>
    <s v="N/A"/>
    <d v="2024-06-14T00:00:00"/>
    <n v="28"/>
    <n v="29"/>
    <x v="1"/>
    <s v="N/A"/>
    <s v="N/A"/>
    <s v="N/A"/>
    <s v="N/A"/>
    <s v="N/A"/>
    <m/>
  </r>
  <r>
    <s v="Canal escrito "/>
    <x v="0"/>
    <x v="9"/>
    <x v="4"/>
    <s v="ALCALDÍA SAN JUAN DE ARAMA   -- splaneacion@sanjuandearama-meta.gov.co"/>
    <x v="5"/>
    <s v="CONTRUCCIÓN ESTACIÓN SAN JUAN DE ARAMA"/>
    <s v="Jonathan Prieto"/>
    <x v="0"/>
    <s v="Fortalecimiento Bomberil para la respuesta "/>
    <x v="0"/>
    <n v="15"/>
    <s v="2024-114-000366-2"/>
    <d v="2024-05-08T00:00:00"/>
    <s v="N/A"/>
    <d v="2024-06-14T00:00:00"/>
    <n v="28"/>
    <n v="29"/>
    <x v="1"/>
    <s v="N/A"/>
    <s v="N/A"/>
    <s v="N/A"/>
    <s v="N/A"/>
    <s v="N/A"/>
    <m/>
  </r>
  <r>
    <s v="Canal escrito "/>
    <x v="0"/>
    <x v="15"/>
    <x v="4"/>
    <s v="ALCALDÍA CHIRIGUANÁ  --"/>
    <x v="5"/>
    <s v="CONSTRUCCIÓN DE INSFRAESTRUCTURA PARA ESTACIÓN DE BOMBEROS"/>
    <s v="Jonathan Prieto"/>
    <x v="0"/>
    <s v="Fortalecimiento Bomberil para la respuesta "/>
    <x v="0"/>
    <n v="15"/>
    <s v="2024-114-000365-2"/>
    <d v="2024-05-08T00:00:00"/>
    <s v="N/A"/>
    <d v="2024-06-14T00:00:00"/>
    <n v="28"/>
    <n v="29"/>
    <x v="1"/>
    <s v="N/A"/>
    <s v="N/A"/>
    <s v="N/A"/>
    <s v="N/A"/>
    <s v="N/A"/>
    <m/>
  </r>
  <r>
    <s v="Canal escrito "/>
    <x v="0"/>
    <x v="0"/>
    <x v="1"/>
    <s v="DELEGACION DEPARTAMENTAL DE BOMBEROS CUNDINAMARCA  sin información"/>
    <x v="6"/>
    <s v="Traslado derecho de petición"/>
    <s v="Ruben Dario Rincon Sachez "/>
    <x v="0"/>
    <s v="Inspeccion vigilancia y control"/>
    <x v="0"/>
    <n v="15"/>
    <s v="2024-114-001534-5"/>
    <d v="2024-05-08T00:00:00"/>
    <s v="N/A"/>
    <d v="2024-06-14T00:00:00"/>
    <n v="28"/>
    <n v="29"/>
    <x v="1"/>
    <s v="N/A"/>
    <s v="N/A"/>
    <s v="N/A"/>
    <s v="N/A"/>
    <s v="N/A"/>
    <m/>
  </r>
  <r>
    <s v="Canal escrito "/>
    <x v="0"/>
    <x v="6"/>
    <x v="1"/>
    <s v="CUERPO DE BOMBEROS VOLUNTARIOS DE DONCELLO  ---"/>
    <x v="0"/>
    <s v="INFRMACION VEHICULOS CBV EL DONCELLO CAQUETA"/>
    <s v="Luis Alberto Valencia Pulido"/>
    <x v="0"/>
    <s v="Fortalecimiento Bomberil para la respuesta "/>
    <x v="0"/>
    <n v="15"/>
    <s v="2024-114-000363-2"/>
    <d v="2024-05-07T00:00:00"/>
    <s v="N/A"/>
    <d v="2024-06-09T00:00:00"/>
    <n v="24"/>
    <n v="25"/>
    <x v="1"/>
    <s v="N/A"/>
    <s v="N/A"/>
    <s v="N/A"/>
    <s v="N/A"/>
    <s v="N/A"/>
    <m/>
  </r>
  <r>
    <s v="Canal escrito "/>
    <x v="0"/>
    <x v="23"/>
    <x v="4"/>
    <s v="ALCALDIA MUNICIPAL DE HONDA  --"/>
    <x v="0"/>
    <s v="SOLICITTUD ASIGNACION MAQUINA DE BOMBEROS A FAVOR DEL CUERPO DE BOMBEROS VOLUNTARIOS DE HONDA -TOLIMA"/>
    <s v="Andres Fernando Muñoz Cabrera "/>
    <x v="0"/>
    <s v="Fortalecimiento Bomberil para la respuesta "/>
    <x v="0"/>
    <n v="15"/>
    <s v="2024-114-000362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5"/>
    <x v="1"/>
    <s v="CUERPO DE BOMBEROS VOLUNTARIOS DE ARMENIA QUINDIO  JORGE URREA"/>
    <x v="4"/>
    <s v="Solicitud información y/o concepto sobre doble militancia"/>
    <s v="Andrea Bibiana Castañeda Duran "/>
    <x v="0"/>
    <s v="Formulacion, actualizacion, acompañamiento normativo y operativo "/>
    <x v="0"/>
    <n v="15"/>
    <s v="2024-114-001532-5"/>
    <d v="2024-05-07T00:00:00"/>
    <s v="2024-211-000545-1"/>
    <d v="2024-06-09T00:00:00"/>
    <n v="24"/>
    <m/>
    <x v="1"/>
    <s v="N/A"/>
    <d v="2024-05-27T00:00:00"/>
    <s v="PDF"/>
    <s v="N/A"/>
    <s v="N/A"/>
    <s v="SE ADJUNTA RESPUESTA SIN LA FIRMA CORRESPONDIENTE "/>
  </r>
  <r>
    <s v="Canal escrito "/>
    <x v="0"/>
    <x v="0"/>
    <x v="0"/>
    <s v="FISCALIA GENERAL DE LA NACIÓN  --"/>
    <x v="0"/>
    <s v="Solicitud de documentación"/>
    <s v="Lina Maria Marin Rodriguez "/>
    <x v="2"/>
    <s v="Gestion Talento Humano "/>
    <x v="0"/>
    <n v="15"/>
    <s v="2024-114-001531-5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3"/>
    <x v="3"/>
    <s v="JORGE  NUÑEZ SARMIENTO"/>
    <x v="4"/>
    <s v="DERECHO DE PETICION - Solicitud de Información Detallada sobre Contratistas de Prestación de Servicios desde 2012 hasta la Fecha"/>
    <s v="Luis Fernando Vargas Campo "/>
    <x v="1"/>
    <s v="Gestion Contractual "/>
    <x v="0"/>
    <n v="15"/>
    <s v="2024-114-001529-5"/>
    <d v="2024-05-07T00:00:00"/>
    <s v="N/A"/>
    <d v="2024-06-09T00:00:00"/>
    <n v="24"/>
    <n v="25"/>
    <x v="1"/>
    <s v="N/A"/>
    <s v="N/A"/>
    <s v="N/A"/>
    <s v="N/A"/>
    <s v="N/A"/>
    <m/>
  </r>
  <r>
    <s v="Canal escrito "/>
    <x v="0"/>
    <x v="3"/>
    <x v="1"/>
    <s v="ESCUELA INTERNACIONAL DE BOMBEROS DEL ORIENTE COLOMBIANO  ESIBOC --"/>
    <x v="3"/>
    <s v="INSCRIPCION SCI INTRODUCTORIO EN LINEA"/>
    <s v="Edwin Alfonso Zamora Oyola"/>
    <x v="2"/>
    <s v="Gestion de Tecnologia e Informatica "/>
    <x v="0"/>
    <n v="15"/>
    <s v="2024-114-000359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1"/>
    <x v="1"/>
    <s v="CUERPO DE BOMBEROS VOLUNTARIOS LOS PATIOS  -- --"/>
    <x v="1"/>
    <s v="derecho de peticion"/>
    <s v="Ximena Pelaez Escudero "/>
    <x v="0"/>
    <s v="Educacion Nacional para Bomberos "/>
    <x v="0"/>
    <n v="15"/>
    <s v="2024-114-001528-5"/>
    <d v="2024-05-07T00:00:00"/>
    <s v="N/A"/>
    <d v="2024-06-09T00:00:00"/>
    <n v="24"/>
    <n v="25"/>
    <x v="1"/>
    <s v="N/A"/>
    <s v="N/A"/>
    <s v="N/A"/>
    <s v="N/A"/>
    <s v="N/A"/>
    <m/>
  </r>
  <r>
    <s v="Canal escrito "/>
    <x v="0"/>
    <x v="3"/>
    <x v="3"/>
    <s v="JORGE  NUÑEZ SARMIENTO"/>
    <x v="4"/>
    <s v="DERECHO DE PETICION - Asunto: Solicitud de Copia de la Declaración de Conflictos de Interés al Momento del Nombramiento"/>
    <s v="Lina Maria Marin Rodriguez "/>
    <x v="2"/>
    <s v="Gestion Talento Humano "/>
    <x v="0"/>
    <n v="15"/>
    <s v="2024-114-000355-2"/>
    <d v="2024-05-07T00:00:00"/>
    <s v="N/A"/>
    <d v="2024-06-09T00:00:00"/>
    <n v="24"/>
    <n v="25"/>
    <x v="1"/>
    <s v="N/A"/>
    <s v="N/A"/>
    <s v="N/A"/>
    <s v="N/A"/>
    <s v="N/A"/>
    <m/>
  </r>
  <r>
    <s v="Canal escrito "/>
    <x v="0"/>
    <x v="3"/>
    <x v="3"/>
    <s v="JORGE  NUÑEZ SARMIENTO"/>
    <x v="4"/>
    <s v="DERECHO DE PETICION - Solicitud de Información Detallada sobre Viajes Realizados por la Directora Nacional con Delegados Departamentales y/o Nacionale..."/>
    <s v="Lina Maria Marin Rodriguez "/>
    <x v="2"/>
    <s v="Gestion Talento Humano "/>
    <x v="1"/>
    <n v="10"/>
    <s v="2024-114-000354-2"/>
    <d v="2024-05-07T00:00:00"/>
    <s v="N/A"/>
    <d v="2024-06-09T00:00:00"/>
    <n v="24"/>
    <n v="25"/>
    <x v="1"/>
    <s v="N/A"/>
    <s v="N/A"/>
    <s v="N/A"/>
    <s v="N/A"/>
    <s v="N/A"/>
    <m/>
  </r>
  <r>
    <s v="Canal escrito "/>
    <x v="0"/>
    <x v="0"/>
    <x v="4"/>
    <s v="ALCALDIA MUNICIPAL DE CACHIPAY  --"/>
    <x v="0"/>
    <s v="SOLICITUD DE INSPECCIÓN VIGILANCIA Y CONTROL"/>
    <s v="Ruben Dario Rincon Sachez "/>
    <x v="0"/>
    <s v="Inspeccion vigilancia y control"/>
    <x v="0"/>
    <n v="15"/>
    <s v="2024-114-001526-5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3"/>
    <x v="3"/>
    <s v="JORGE  NUÑEZ SARMIENTO"/>
    <x v="4"/>
    <s v="DERECHO DE PETICION - Asunto: Solicitud de Información sobre Contratos entre la DNBC, el Cuerpo de Bomberos Voluntario De Oiba - Santander, y el Coman..."/>
    <s v="Luis Fernando Vargas Campo "/>
    <x v="1"/>
    <s v="Gestion Contractual "/>
    <x v="0"/>
    <n v="15"/>
    <s v="2024-114-001525-5"/>
    <d v="2024-05-07T00:00:00"/>
    <s v="N/A"/>
    <d v="2024-06-09T00:00:00"/>
    <n v="24"/>
    <n v="25"/>
    <x v="1"/>
    <s v="N/A"/>
    <s v="N/A"/>
    <s v="N/A"/>
    <s v="N/A"/>
    <s v="N/A"/>
    <m/>
  </r>
  <r>
    <s v="Canal escrito "/>
    <x v="0"/>
    <x v="19"/>
    <x v="3"/>
    <s v="HEMBERTH  -- --"/>
    <x v="5"/>
    <s v="Entrega de maquina en Comodato"/>
    <s v="Andres Fernando Muñoz Cabrera "/>
    <x v="0"/>
    <s v="Fortalecimiento Bomberil para la respuesta "/>
    <x v="0"/>
    <n v="15"/>
    <s v="2024-114-000352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0"/>
    <x v="3"/>
    <s v="Diego Hernan Murillo Penagos Hernan  -- Murillo   Penagos"/>
    <x v="0"/>
    <s v="Requisitos posesión 3 de 3"/>
    <s v="Lina Maria Marin Rodriguez "/>
    <x v="2"/>
    <s v="Gestion Talento Humano "/>
    <x v="0"/>
    <n v="15"/>
    <s v="2024-114-000350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0"/>
    <x v="3"/>
    <s v="Diego Hernan Murillo Penagos Hernan  -- Murillo   Penagos"/>
    <x v="0"/>
    <s v="Requisitos posesión 2 de 3"/>
    <s v="Lina Maria Marin Rodriguez "/>
    <x v="2"/>
    <s v="Gestion Talento Humano "/>
    <x v="0"/>
    <n v="15"/>
    <s v="2024-114-000349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0"/>
    <x v="3"/>
    <s v="Diego Hernan Murillo Penagos Hernan  -- Murillo   Penagos"/>
    <x v="0"/>
    <s v="Requisitos posesión 1 de 3"/>
    <s v="Lina Maria Marin Rodriguez "/>
    <x v="2"/>
    <s v="Gestion Talento Humano "/>
    <x v="0"/>
    <n v="15"/>
    <s v="2024-114-000348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0"/>
    <x v="3"/>
    <s v="Diego Hernan Murillo Penagos Hernan  -- Murillo   Penagos"/>
    <x v="0"/>
    <s v="Aceptación nombramiento"/>
    <s v="Lina Maria Marin Rodriguez "/>
    <x v="2"/>
    <s v="Gestion Talento Humano "/>
    <x v="0"/>
    <n v="15"/>
    <s v="2024-114-000345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2"/>
    <x v="4"/>
    <s v="ALCALDIA MUNICIPAL DE POLONUEVO   --"/>
    <x v="6"/>
    <s v="SOLICITUD DE COMISION TECNICA PARA PROYECTO ESTACION DE BOMBEROS POLONUEVO"/>
    <s v="Jonathan Prieto"/>
    <x v="0"/>
    <s v="Fortalecimiento Bomberil para la respuesta "/>
    <x v="0"/>
    <n v="15"/>
    <s v="2024-114-000344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2"/>
    <x v="0"/>
    <s v="SECRETARIA DEL INTERIOR NORTE DE SANTANDER  sin información"/>
    <x v="6"/>
    <s v="REITERACION SOLICITUD DE CONCEPTO RESPECTO DE EXPEDICION DE ACTO ADMINISTRATIVO DE INSCRIPCION DE DIGNATARIOS DE CUERPO DE BOMBEROS VOLUNTARIOS"/>
    <s v="Andrea Bibiana Castañeda Duran "/>
    <x v="0"/>
    <s v="Formulacion, actualizacion, acompañamiento normativo y operativo "/>
    <x v="2"/>
    <n v="15"/>
    <s v="2024-114-001523-5"/>
    <d v="2024-05-07T00:00:00"/>
    <s v="N/A"/>
    <d v="2024-06-14T00:00:00"/>
    <n v="29"/>
    <n v="30"/>
    <x v="1"/>
    <s v="N/A"/>
    <d v="2024-05-08T00:00:00"/>
    <s v="PDF"/>
    <s v="N/A"/>
    <s v="N/A"/>
    <s v="SE ADJUNTA RESPUESTA SIN LA FIRMA CORRESPONDIENTE "/>
  </r>
  <r>
    <s v="Canal escrito "/>
    <x v="0"/>
    <x v="3"/>
    <x v="3"/>
    <s v="JORGE  NUÑEZ SARMIENTO"/>
    <x v="4"/>
    <s v="Derecho de peticion - Asunto: Solicitud de Información sobre Contratos entre la DNBC, el Cuerpo de Bomberos Voluntario De los Santos - Santander, y el..."/>
    <s v="Luis Fernando Vargas Campo "/>
    <x v="1"/>
    <s v="Gestion Contractual "/>
    <x v="0"/>
    <n v="15"/>
    <s v="2024-114-001522-5"/>
    <d v="2024-05-07T00:00:00"/>
    <s v="N/A"/>
    <d v="2024-06-09T00:00:00"/>
    <n v="24"/>
    <n v="25"/>
    <x v="1"/>
    <s v="N/A"/>
    <s v="N/A"/>
    <s v="N/A"/>
    <s v="N/A"/>
    <s v="N/A"/>
    <m/>
  </r>
  <r>
    <s v="Canal escrito "/>
    <x v="0"/>
    <x v="0"/>
    <x v="0"/>
    <s v="MINISTERIO DEL INTERIOR  sin información"/>
    <x v="5"/>
    <s v="TRASLADO ID: 327002 DIRECCIÓN NACIONAL DE BOMBEROS"/>
    <s v="Andres Fernando Muñoz Cabrera "/>
    <x v="0"/>
    <s v="Fortalecimiento Bomberil para la respuesta "/>
    <x v="0"/>
    <n v="15"/>
    <s v="2024-114-000340-2"/>
    <d v="2024-05-07T00:00:00"/>
    <s v="N/A"/>
    <d v="2024-06-14T00:00:00"/>
    <n v="29"/>
    <n v="30"/>
    <x v="1"/>
    <s v="N/A"/>
    <d v="2024-05-08T00:00:00"/>
    <s v="PDF"/>
    <s v="N/A"/>
    <s v="N/A"/>
    <m/>
  </r>
  <r>
    <s v="Canal escrito "/>
    <x v="0"/>
    <x v="3"/>
    <x v="3"/>
    <s v="JORGE  NUÑEZ SARMIENTO"/>
    <x v="4"/>
    <s v="DERCHO DE PETICION - Asunto: Solicitud de Información sobre Contratos entre la DNBC y Cuerpos de Bomberos Voluntarios Vinculados a Delegados Departame..."/>
    <s v="Luis Fernando Vargas Campo "/>
    <x v="1"/>
    <s v="Gestion Contractual "/>
    <x v="0"/>
    <n v="15"/>
    <s v="2024-114-001521-5"/>
    <d v="2024-05-07T00:00:00"/>
    <s v="N/A"/>
    <d v="2024-06-09T00:00:00"/>
    <n v="24"/>
    <n v="25"/>
    <x v="1"/>
    <s v="N/A"/>
    <s v="N/A"/>
    <s v="N/A"/>
    <s v="N/A"/>
    <s v="N/A"/>
    <m/>
  </r>
  <r>
    <s v="Canal escrito "/>
    <x v="0"/>
    <x v="30"/>
    <x v="1"/>
    <s v="CUERPO DE BOMBEROS VOLUNTARIOS DE TADO CHOCO  sin información"/>
    <x v="3"/>
    <s v="CUERPO DE BOMBEROS VOLUNTARIOS DE TADO"/>
    <s v="Luis Alberto Valencia Pulido"/>
    <x v="0"/>
    <s v="Fortalecimiento Bomberil para la respuesta "/>
    <x v="0"/>
    <n v="15"/>
    <s v="2024-114-000339-2"/>
    <d v="2024-05-07T00:00:00"/>
    <s v="N/A"/>
    <d v="2024-06-09T00:00:00"/>
    <n v="24"/>
    <n v="25"/>
    <x v="1"/>
    <s v="N/A"/>
    <s v="N/A"/>
    <s v="N/A"/>
    <s v="N/A"/>
    <s v="N/A"/>
    <m/>
  </r>
  <r>
    <s v="Canal escrito "/>
    <x v="0"/>
    <x v="0"/>
    <x v="4"/>
    <s v="ALCALDIA MUNICIPAL DE TAUSA  --"/>
    <x v="6"/>
    <s v="SOLICITUD, ACOMPAÑAMIENTO Y ASESORIA CREACION CUERPO DE BOMBEROS DEL MUNICIPIO DE TAUSA"/>
    <s v="Andrea Bibiana Castañeda Duran "/>
    <x v="0"/>
    <s v="Formulacion, actualizacion, acompañamiento normativo y operativo "/>
    <x v="2"/>
    <n v="15"/>
    <s v="2024-114-000338-2"/>
    <d v="2024-05-07T00:00:00"/>
    <s v="2024-211-000546-1"/>
    <d v="2024-06-14T00:00:00"/>
    <n v="29"/>
    <n v="30"/>
    <x v="1"/>
    <s v="N/A"/>
    <d v="2024-05-27T00:00:00"/>
    <s v="PDF"/>
    <s v="N/A"/>
    <s v="N/A"/>
    <s v="SE ADJUNTA RESPUESTA SIN LA FIRMA CORRESPONDIENTE "/>
  </r>
  <r>
    <s v="Canal escrito "/>
    <x v="0"/>
    <x v="0"/>
    <x v="3"/>
    <s v="Linda  Joan  Incignares  Rondón"/>
    <x v="0"/>
    <s v="RADICACIÓN DOCUMENTOS DE POSESIÓN CARGO PROFESIONAL ESPECIALIZADO Código 2028 Grado 12"/>
    <s v="Lina Maria Marin Rodriguez "/>
    <x v="2"/>
    <s v="Gestion Talento Humano "/>
    <x v="0"/>
    <n v="15"/>
    <s v="2024-114-000337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5"/>
    <x v="1"/>
    <s v="CUERPO DE BOMBEROS VOLUNTARIOS MONTENEGRO  sin información bomberosvoluntariosmontenegro@gmail.com"/>
    <x v="3"/>
    <s v="RELACIÓN VEHICULOS"/>
    <s v="Luis Alberto Valencia Pulido"/>
    <x v="0"/>
    <s v="Fortalecimiento Bomberil para la respuesta "/>
    <x v="0"/>
    <n v="15"/>
    <s v="2024-114-000336-2"/>
    <d v="2024-05-07T00:00:00"/>
    <s v="N/A"/>
    <d v="2024-06-09T00:00:00"/>
    <n v="24"/>
    <n v="25"/>
    <x v="1"/>
    <s v="N/A"/>
    <s v="N/A"/>
    <s v="N/A"/>
    <s v="N/A"/>
    <s v="N/A"/>
    <m/>
  </r>
  <r>
    <s v="Canal escrito "/>
    <x v="0"/>
    <x v="2"/>
    <x v="1"/>
    <s v="COORDINACION DEPARTAMENTAL DE BOMBEROS DEL ATLANTICO  -- --"/>
    <x v="0"/>
    <s v="OFICIO COORDINADOR No. 025 - MAYO 06 DE 2024 - SINIESTRALIDAD 2021-2022-2023 y lo que va del 2024."/>
    <s v="Luis Alberto Valencia Pulido"/>
    <x v="0"/>
    <s v="Fortalecimiento Bomberil para la respuesta "/>
    <x v="0"/>
    <n v="15"/>
    <s v="2024-114-000335-2"/>
    <d v="2024-05-07T00:00:00"/>
    <s v="N/A"/>
    <d v="2024-06-09T00:00:00"/>
    <n v="24"/>
    <n v="25"/>
    <x v="1"/>
    <s v="N/A"/>
    <s v="N/A"/>
    <s v="N/A"/>
    <s v="N/A"/>
    <s v="N/A"/>
    <m/>
  </r>
  <r>
    <s v="Canal escrito "/>
    <x v="0"/>
    <x v="10"/>
    <x v="4"/>
    <s v="ALCALDIA  COMBITA"/>
    <x v="0"/>
    <s v="Fwd: Estación de Bomberos"/>
    <s v="Jonathan Prieto"/>
    <x v="0"/>
    <s v="Fortalecimiento Bomberil para la respuesta "/>
    <x v="0"/>
    <n v="15"/>
    <s v="2024-114-000334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2"/>
    <x v="1"/>
    <s v="CUERPO DE BOMBEROS VOLUNTARIOS VOLUNTARIOS DE SABANALARGA  SABANALARGA ATLÁNTICO"/>
    <x v="3"/>
    <s v="SOLICITUD DE CARNET."/>
    <s v="Edwin Alfonso Zamora Oyola"/>
    <x v="2"/>
    <s v="Gestion de Tecnologia e Informatica "/>
    <x v="0"/>
    <n v="15"/>
    <s v="2024-114-000332-2"/>
    <d v="2024-05-07T00:00:00"/>
    <s v="N/A"/>
    <d v="2024-06-09T00:00:00"/>
    <n v="24"/>
    <n v="25"/>
    <x v="1"/>
    <s v="N/A"/>
    <s v="N/A"/>
    <s v="N/A"/>
    <s v="N/A"/>
    <s v="N/A"/>
    <m/>
  </r>
  <r>
    <s v="Canal escrito "/>
    <x v="0"/>
    <x v="9"/>
    <x v="2"/>
    <s v="SECRETARIA DE PLANEACION Y OBRAS PUBLICAS DE FUENTEDE ORO  sin información"/>
    <x v="0"/>
    <s v="Solicitud de Interés"/>
    <s v="Jonathan Prieto"/>
    <x v="0"/>
    <s v="Fortalecimiento Bomberil para la respuesta "/>
    <x v="0"/>
    <n v="15"/>
    <s v="2024-114-000331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2"/>
    <x v="3"/>
    <s v="Angelica Xiomara -- --"/>
    <x v="0"/>
    <s v="Fwd: Solicitud de suspensión inmediata del nombramiento y consecuentemente la suspensión de la terminación del empleo en provisionalidad ordenado por ..."/>
    <s v="Juan Carlos Fontalvo Vera "/>
    <x v="3"/>
    <s v="Direccion General "/>
    <x v="0"/>
    <n v="15"/>
    <s v="2024-114-000330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11"/>
    <x v="5"/>
    <s v="POLITECNICO COLOMBIANO  --"/>
    <x v="0"/>
    <s v="Solicitud Verificación Laboral - DNBC - DIRECCION NACIONAL DE BOMBEROS"/>
    <s v="Lina Maria Marin Rodriguez "/>
    <x v="2"/>
    <s v="Gestion Talento Humano "/>
    <x v="0"/>
    <n v="15"/>
    <s v="2024-114-000329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3"/>
    <x v="3"/>
    <s v="JORGE  NUÑEZ SARMIENTO"/>
    <x v="4"/>
    <s v="DERECHO DE PETICION - Asunto: Solicitud de Información sobre la Regulación Histórica de Grados y Ascensos en los Cuerpos de Bomberos Voluntarios de Co..."/>
    <s v="Andrea Bibiana Castañeda Duran "/>
    <x v="0"/>
    <s v="Formulacion, actualizacion, acompañamiento normativo y operativo "/>
    <x v="0"/>
    <n v="15"/>
    <s v="2024-114-001520-5"/>
    <d v="2024-05-07T00:00:00"/>
    <s v="N/A"/>
    <d v="2024-06-09T00:00:00"/>
    <n v="24"/>
    <n v="25"/>
    <x v="1"/>
    <s v="N/A"/>
    <s v="N/A"/>
    <s v="N/A"/>
    <s v="N/A"/>
    <s v="N/A"/>
    <m/>
  </r>
  <r>
    <s v="Canal escrito "/>
    <x v="0"/>
    <x v="0"/>
    <x v="0"/>
    <s v="VEDU RIA  --"/>
    <x v="4"/>
    <s v="CONSULTA"/>
    <s v="Luis Fernando Vargas Campo "/>
    <x v="1"/>
    <s v="Gestion Contractual "/>
    <x v="0"/>
    <n v="15"/>
    <s v="2024-114-001519-5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0"/>
    <x v="0"/>
    <s v="VEDU RIA  --"/>
    <x v="3"/>
    <s v="INFORMACIÓN"/>
    <s v="Andrea Bibiana Castañeda Duran "/>
    <x v="0"/>
    <s v="Formulacion, actualizacion, acompañamiento normativo y operativo "/>
    <x v="0"/>
    <n v="15"/>
    <s v="2024-114-000326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0"/>
    <x v="0"/>
    <s v="VEDU RIA  --"/>
    <x v="3"/>
    <s v="PETICIÓN"/>
    <s v="Luis Alberto Valencia Pulido"/>
    <x v="0"/>
    <s v="Fortalecimiento Bomberil para la respuesta "/>
    <x v="0"/>
    <n v="15"/>
    <s v="2024-114-001518-5"/>
    <d v="2024-05-07T00:00:00"/>
    <s v="2024-212-000405-1"/>
    <d v="2024-06-15T00:00:00"/>
    <n v="29"/>
    <n v="30"/>
    <x v="5"/>
    <s v="N/A"/>
    <d v="2024-05-15T00:00:00"/>
    <s v="PDF"/>
    <s v="N/A"/>
    <s v="N/A"/>
    <s v="INCUMPLIMIENTO AL PROCEDIMIENTO INTERNO DE PQRSD POR NO CARGAR DOCUMENTO DE EVIDENCIA DE ENVIO/ NO ENVIO RESPUESTA POR ORFEO"/>
  </r>
  <r>
    <s v="Canal escrito "/>
    <x v="0"/>
    <x v="5"/>
    <x v="1"/>
    <s v="CUERPO DE BOMBEROS VOLUNTARIO DE CIRCASIA  ---"/>
    <x v="0"/>
    <s v="por favor para CITEL RUE. resolución y destitución cuerpo de bomberos voluntarios circasia."/>
    <s v="Luis Alberto Valencia Pulido"/>
    <x v="0"/>
    <s v="Fortalecimiento Bomberil para la respuesta "/>
    <x v="0"/>
    <n v="15"/>
    <s v="2024-114-000325-2"/>
    <d v="2024-05-07T00:00:00"/>
    <s v="N/A"/>
    <d v="2024-06-09T00:00:00"/>
    <n v="24"/>
    <n v="25"/>
    <x v="1"/>
    <s v="N/A"/>
    <s v="N/A"/>
    <s v="N/A"/>
    <s v="N/A"/>
    <s v="N/A"/>
    <m/>
  </r>
  <r>
    <s v="Canal escrito "/>
    <x v="0"/>
    <x v="19"/>
    <x v="3"/>
    <s v="HEMBERTH  -- --"/>
    <x v="3"/>
    <s v="Devolución convenio"/>
    <s v="Andrea Bibiana Castañeda Duran "/>
    <x v="0"/>
    <s v="Formulacion, actualizacion, acompañamiento normativo y operativo "/>
    <x v="0"/>
    <n v="15"/>
    <s v="2024-114-000324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0"/>
    <x v="1"/>
    <s v="CUERPO DE BOMBEROS  VOLUNTARIOS  VIOTA"/>
    <x v="3"/>
    <s v="ACTUALIZACION VEHICULOS"/>
    <s v="Luis Alberto Valencia Pulido"/>
    <x v="0"/>
    <s v="Fortalecimiento Bomberil para la respuesta "/>
    <x v="0"/>
    <n v="15"/>
    <s v="2024-114-000323-2"/>
    <d v="2024-05-07T00:00:00"/>
    <s v="N/A"/>
    <d v="2024-06-09T00:00:00"/>
    <n v="24"/>
    <n v="25"/>
    <x v="1"/>
    <s v="N/A"/>
    <s v="N/A"/>
    <s v="N/A"/>
    <s v="N/A"/>
    <s v="N/A"/>
    <m/>
  </r>
  <r>
    <s v="Canal escrito "/>
    <x v="0"/>
    <x v="2"/>
    <x v="3"/>
    <s v="JOSE SILVIO -- --"/>
    <x v="3"/>
    <s v="Formato chequeo parque Automotor"/>
    <s v="Luis Alberto Valencia Pulido"/>
    <x v="0"/>
    <s v="Fortalecimiento Bomberil para la respuesta "/>
    <x v="0"/>
    <n v="15"/>
    <s v="2024-114-000322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19"/>
    <x v="4"/>
    <s v="HEMBERTH  -- --"/>
    <x v="3"/>
    <s v="Vehículos"/>
    <s v="Luis Alberto Valencia Pulido"/>
    <x v="0"/>
    <s v="Fortalecimiento Bomberil para la respuesta "/>
    <x v="0"/>
    <n v="15"/>
    <s v="2024-114-000320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10"/>
    <x v="4"/>
    <s v="ALCALDIA DE SATIVANORTE  --"/>
    <x v="5"/>
    <s v="RADICACION DOCUMENTOS CONSTRUCCION ESTACION DE BOMBEROS SATIVANORTE BOYACA"/>
    <s v="Jonathan Prieto"/>
    <x v="0"/>
    <s v="Fortalecimiento Bomberil para la respuesta "/>
    <x v="0"/>
    <n v="15"/>
    <s v="2024-114-000319-2"/>
    <d v="2024-05-07T00:00:00"/>
    <s v="N/A"/>
    <d v="2024-06-14T00:00:00"/>
    <n v="29"/>
    <n v="30"/>
    <x v="1"/>
    <s v="N/A"/>
    <s v="N/A"/>
    <s v="N/A"/>
    <s v="N/A"/>
    <s v="N/A"/>
    <m/>
  </r>
  <r>
    <s v="Canal escrito "/>
    <x v="0"/>
    <x v="26"/>
    <x v="1"/>
    <s v="CUERPO DE BOMBEROS VOLUNTARIOS DE PAISPAMBA SOTARA CAUCA  -- --"/>
    <x v="0"/>
    <s v="PROYECTO DE UNIDAD DE INTERVENCIÓN RÁPIDA PARA EL FORTALECIMIENTO DEL CUERPO DE BOMBEROS VOLUNTARIOS DE PAISPAMBA SOTARA."/>
    <s v="Jonathan Prieto"/>
    <x v="0"/>
    <s v="Fortalecimiento Bomberil para la respuesta "/>
    <x v="0"/>
    <n v="15"/>
    <s v="2024-114-000285-2"/>
    <d v="2024-05-06T00:00:00"/>
    <s v="N/A"/>
    <d v="2024-06-09T00:00:00"/>
    <n v="25"/>
    <n v="26"/>
    <x v="1"/>
    <s v="N/A"/>
    <s v="N/A"/>
    <s v="N/A"/>
    <s v="N/A"/>
    <s v="N/A"/>
    <m/>
  </r>
  <r>
    <s v="Canal escrito "/>
    <x v="0"/>
    <x v="0"/>
    <x v="0"/>
    <s v="UNIDAD PARA LA GESTION  DEL RIESGO"/>
    <x v="0"/>
    <s v="Oficio 2024EE06837 - Traslado requerimiento solicitud de apoyo al cuerpo de socorro, bomberos y defensa civil del municipio de Arauquita, con radicado..."/>
    <s v="Andres Fernando Muñoz Cabrera "/>
    <x v="0"/>
    <s v="Fortalecimiento Bomberil para la respuesta "/>
    <x v="0"/>
    <n v="15"/>
    <s v="2024-114-000282-2"/>
    <d v="2024-05-03T00:00:00"/>
    <s v="N/A"/>
    <d v="2024-06-14T00:00:00"/>
    <n v="31"/>
    <n v="32"/>
    <x v="1"/>
    <s v="N/A"/>
    <s v="N/A"/>
    <s v="N/A"/>
    <s v="N/A"/>
    <s v="N/A"/>
    <m/>
  </r>
  <r>
    <s v="Canal escrito "/>
    <x v="0"/>
    <x v="0"/>
    <x v="0"/>
    <s v="UNIDAD PARA LA GESTION  DEL RIESGO"/>
    <x v="0"/>
    <s v="Oficio 2024EE06834 - Traslado requerimiento solicitud donación de vehículo de intervención rápida contra incendios"/>
    <s v="Andres Fernando Muñoz Cabrera "/>
    <x v="0"/>
    <s v="Fortalecimiento Bomberil para la respuesta "/>
    <x v="0"/>
    <n v="15"/>
    <s v="2024-114-000281-2"/>
    <d v="2024-05-03T00:00:00"/>
    <s v="N/A"/>
    <d v="2024-06-14T00:00:00"/>
    <n v="31"/>
    <n v="32"/>
    <x v="1"/>
    <s v="N/A"/>
    <s v="N/A"/>
    <s v="N/A"/>
    <s v="N/A"/>
    <s v="N/A"/>
    <m/>
  </r>
  <r>
    <s v="Canal escrito "/>
    <x v="0"/>
    <x v="1"/>
    <x v="0"/>
    <s v="DELEGACIÓN DEPARTAMENTAL DE NORTE DE SANTANDER  sin información"/>
    <x v="4"/>
    <s v="solicitud de comodato."/>
    <s v="Andres Fernando Muñoz Cabrera "/>
    <x v="0"/>
    <s v="Fortalecimiento Bomberil para la respuesta "/>
    <x v="0"/>
    <n v="15"/>
    <s v="2024-114-001517-5"/>
    <d v="2024-05-03T00:00:00"/>
    <s v="N/A"/>
    <d v="2024-06-14T00:00:00"/>
    <n v="31"/>
    <n v="32"/>
    <x v="1"/>
    <s v="N/A"/>
    <s v="N/A"/>
    <s v="N/A"/>
    <s v="N/A"/>
    <s v="N/A"/>
    <m/>
  </r>
  <r>
    <s v="Canal escrito "/>
    <x v="0"/>
    <x v="12"/>
    <x v="1"/>
    <s v="CUERPO DE BOMBEROS VOLUNTARIOS DE PEREIRA  sin información haidencastillo@hotmail.com"/>
    <x v="3"/>
    <s v="Cuerpo de Bomberos Voluntarios de Pereira"/>
    <s v="Luis Alberto Valencia Pulido"/>
    <x v="0"/>
    <s v="Fortalecimiento Bomberil para la respuesta "/>
    <x v="0"/>
    <n v="15"/>
    <s v="2024-114-000270-2"/>
    <d v="2024-05-03T00:00:00"/>
    <s v="N/A"/>
    <d v="2024-06-09T00:00:00"/>
    <n v="26"/>
    <n v="27"/>
    <x v="1"/>
    <s v="N/A"/>
    <s v="N/A"/>
    <s v="N/A"/>
    <s v="N/A"/>
    <s v="N/A"/>
    <m/>
  </r>
  <r>
    <s v="Canal escrito "/>
    <x v="0"/>
    <x v="2"/>
    <x v="1"/>
    <s v="CUERPO DE BOMBEROS VOLUNTARIOS DE LA TEBAIDA  sin información"/>
    <x v="0"/>
    <s v="REMISION INFORMACION REQUERIDA"/>
    <s v="Luis Alberto Valencia Pulido"/>
    <x v="0"/>
    <s v="Fortalecimiento Bomberil para la respuesta "/>
    <x v="0"/>
    <n v="15"/>
    <s v="2024-114-000268-2"/>
    <d v="2024-05-03T00:00:00"/>
    <s v="N/A"/>
    <d v="2024-06-09T00:00:00"/>
    <n v="26"/>
    <n v="27"/>
    <x v="1"/>
    <s v="N/A"/>
    <s v="N/A"/>
    <s v="N/A"/>
    <s v="N/A"/>
    <s v="N/A"/>
    <m/>
  </r>
  <r>
    <s v="Canal escrito "/>
    <x v="0"/>
    <x v="0"/>
    <x v="3"/>
    <s v="AVSA S.A.  --"/>
    <x v="1"/>
    <s v="SOLICITUD CENTROS DE ENTRENAMIENTO AUTORIZADOS PARA FORMACION DE BRIGADAS"/>
    <s v="Alejandra Navia Ortiz "/>
    <x v="0"/>
    <s v="Formulacion, actualizacion, acompañamiento normativo y operativo "/>
    <x v="0"/>
    <n v="15"/>
    <s v="2024-114-000266-2"/>
    <d v="2024-05-03T00:00:00"/>
    <s v="2024-214-000355-1"/>
    <d v="2024-05-22T00:00:00"/>
    <n v="14"/>
    <n v="15"/>
    <x v="2"/>
    <s v="N/A"/>
    <d v="2024-05-06T00:00:00"/>
    <s v="PDF"/>
    <s v="NO"/>
    <s v="NO"/>
    <s v="INCUMPLIMIENTO AL PROCEDIMIENTO INTERNO DE PQRSD POR NO CARGAR DOCUMENTO DE EVIDENCIA DE ENVIO/ NO ENVIO RESPUESTA POR ORFEO"/>
  </r>
  <r>
    <s v="Canal escrito "/>
    <x v="0"/>
    <x v="0"/>
    <x v="0"/>
    <s v="FONDO DE EMPLEADOS UNGRD-SNGRD  --"/>
    <x v="0"/>
    <s v="INFORMACION CREDITO EDWIN ZAMORA C.C. 1.075.238.430"/>
    <s v="Lina Maria Marin Rodriguez "/>
    <x v="2"/>
    <s v="Gestion Talento Humano "/>
    <x v="0"/>
    <n v="15"/>
    <s v="2024-114-000262-2"/>
    <d v="2024-05-03T00:00:00"/>
    <s v="N/A"/>
    <d v="2024-06-14T00:00:00"/>
    <n v="31"/>
    <n v="32"/>
    <x v="1"/>
    <s v="N/A"/>
    <s v="N/A"/>
    <s v="N/A"/>
    <s v="N/A"/>
    <s v="N/A"/>
    <m/>
  </r>
  <r>
    <s v="Canal escrito "/>
    <x v="0"/>
    <x v="1"/>
    <x v="1"/>
    <s v="CUERPO DE BOMBEROS VOLUNTARIOS DE LOS PATIOS  sin información"/>
    <x v="1"/>
    <s v="SOLICITUD DE RATIFICACION DE VINSTRUCTORES"/>
    <s v="Massiel Mendez "/>
    <x v="0"/>
    <s v="Educacion Nacional para Bomberos "/>
    <x v="0"/>
    <n v="15"/>
    <s v="2024-114-000250-2"/>
    <d v="2024-05-02T00:00:00"/>
    <s v="N/A"/>
    <d v="2024-06-09T00:00:00"/>
    <n v="27"/>
    <n v="28"/>
    <x v="1"/>
    <s v="N/A"/>
    <s v="N/A"/>
    <s v="N/A"/>
    <s v="N/A"/>
    <s v="N/A"/>
    <m/>
  </r>
  <r>
    <s v="Canal escrito "/>
    <x v="0"/>
    <x v="11"/>
    <x v="3"/>
    <s v="CARLOS HOLMES QUEVEDO  CHAPARRO"/>
    <x v="2"/>
    <s v="Propuesta de unificación del lema de bomberos de Colombia."/>
    <s v="Direccion General "/>
    <x v="3"/>
    <s v="Direccion General "/>
    <x v="0"/>
    <n v="15"/>
    <s v="2024-114-000249-2"/>
    <d v="2024-05-02T00:00:00"/>
    <s v="N/A"/>
    <d v="2024-06-14T00:00:00"/>
    <n v="32"/>
    <n v="33"/>
    <x v="1"/>
    <s v="N/A"/>
    <s v="N/A"/>
    <s v="N/A"/>
    <s v="N/A"/>
    <s v="N/A"/>
    <m/>
  </r>
  <r>
    <s v="Canal escrito "/>
    <x v="0"/>
    <x v="16"/>
    <x v="1"/>
    <s v="CUERPO DE BOMBEROS VOLUNTARIOS DE LA PRIMAVERA  sin información"/>
    <x v="4"/>
    <s v="RESPUESTA A OFICIO RECIBIDO VIA CORREO ELECTRONICO EL DIA 30 DE ABRIL"/>
    <s v="Andrea Bibiana Castañeda Duran "/>
    <x v="0"/>
    <s v="Formulacion, actualizacion, acompañamiento normativo y operativo "/>
    <x v="0"/>
    <n v="15"/>
    <s v="2024-114-000247-2"/>
    <d v="2024-05-02T00:00:00"/>
    <s v="N/A"/>
    <d v="2024-06-09T00:00:00"/>
    <n v="27"/>
    <n v="28"/>
    <x v="1"/>
    <s v="N/A"/>
    <s v="N/A"/>
    <s v="N/A"/>
    <s v="N/A"/>
    <s v="N/A"/>
    <m/>
  </r>
  <r>
    <s v="Canal escrito "/>
    <x v="0"/>
    <x v="4"/>
    <x v="3"/>
    <s v="CARLOS ANDRES -- --"/>
    <x v="3"/>
    <s v="Solicitud de circular de orden público."/>
    <s v="Jorge Enrique Restrepo Sanguino"/>
    <x v="0"/>
    <s v="Formulacion, actualizacion, acompañamiento normativo y operativo "/>
    <x v="0"/>
    <n v="15"/>
    <s v="2024-114-000246-2"/>
    <d v="2024-05-02T00:00:00"/>
    <s v="N/A"/>
    <d v="2024-06-14T00:00:00"/>
    <n v="32"/>
    <n v="33"/>
    <x v="1"/>
    <s v="N/A"/>
    <s v="N/A"/>
    <s v="N/A"/>
    <s v="N/A"/>
    <s v="N/A"/>
    <m/>
  </r>
  <r>
    <s v="Canal escrito "/>
    <x v="0"/>
    <x v="0"/>
    <x v="3"/>
    <s v="Telly De Jesus Month Parra"/>
    <x v="4"/>
    <s v="Solicitud de certificación laboral - Contrato 181 de 2023"/>
    <s v="Luis Fernando Vargas Campo "/>
    <x v="1"/>
    <s v="Gestion Contractual "/>
    <x v="0"/>
    <n v="15"/>
    <s v="2024-114-000245-2"/>
    <d v="2024-05-02T00:00:00"/>
    <s v="N/A"/>
    <d v="2024-06-14T00:00:00"/>
    <n v="32"/>
    <n v="33"/>
    <x v="1"/>
    <s v="N/A"/>
    <s v="N/A"/>
    <s v="N/A"/>
    <s v="N/A"/>
    <s v="N/A"/>
    <m/>
  </r>
  <r>
    <s v="Canal escrito "/>
    <x v="0"/>
    <x v="15"/>
    <x v="3"/>
    <s v="OSCAR MAURICIO -- --"/>
    <x v="6"/>
    <s v="SOLICITUD ACOMPAÑAMIENTO"/>
    <s v="Jorge Enrique Restrepo Sanguino"/>
    <x v="0"/>
    <s v="Formulacion, actualizacion, acompañamiento normativo y operativo "/>
    <x v="0"/>
    <n v="15"/>
    <s v="2024-114-000244-2"/>
    <d v="2024-05-02T00:00:00"/>
    <s v="N/A"/>
    <d v="2024-06-14T00:00:00"/>
    <n v="32"/>
    <n v="33"/>
    <x v="1"/>
    <s v="N/A"/>
    <s v="N/A"/>
    <s v="N/A"/>
    <s v="N/A"/>
    <s v="N/A"/>
    <m/>
  </r>
  <r>
    <s v="Canal escrito "/>
    <x v="0"/>
    <x v="26"/>
    <x v="1"/>
    <s v="CUERPO DE BOMBEROS VOLUNTARIOS DE ARGELIA - CAUCA  sin información"/>
    <x v="3"/>
    <s v="Solicitud de carnet Argelia Cauca"/>
    <s v="Edwin Alfonso Zamora Oyola"/>
    <x v="2"/>
    <s v="Gestion de Tecnologia e Informatica "/>
    <x v="0"/>
    <n v="15"/>
    <s v="2024-114-001513-5"/>
    <d v="2024-05-02T00:00:00"/>
    <s v="N/A"/>
    <d v="2024-06-09T00:00:00"/>
    <n v="27"/>
    <n v="28"/>
    <x v="1"/>
    <s v="N/A"/>
    <s v="N/A"/>
    <s v="N/A"/>
    <s v="N/A"/>
    <s v="N/A"/>
    <m/>
  </r>
  <r>
    <s v="Canal escrito "/>
    <x v="0"/>
    <x v="0"/>
    <x v="4"/>
    <s v="ALCALDIA MUNICIPAL DE SOACHA - CUERPO OFICIAL DE BOMBEROS  --"/>
    <x v="0"/>
    <s v="aclaracion radicado 2024-211-000290-1 : Traslado queja formal contra Bomberos oficiales"/>
    <s v="Jorge Enrique Restrepo Sanguino"/>
    <x v="0"/>
    <s v="Formulacion, actualizacion, acompañamiento normativo y operativo "/>
    <x v="0"/>
    <n v="15"/>
    <s v="2024-114-000240-2"/>
    <d v="2024-05-02T00:00:00"/>
    <s v="N/A"/>
    <d v="2024-06-14T00:00:00"/>
    <n v="32"/>
    <n v="33"/>
    <x v="1"/>
    <s v="N/A"/>
    <s v="N/A"/>
    <s v="N/A"/>
    <s v="N/A"/>
    <s v="N/A"/>
    <m/>
  </r>
  <r>
    <s v="Canal escrito "/>
    <x v="0"/>
    <x v="2"/>
    <x v="1"/>
    <s v="CUERPO OFICIAL DE BOMBEROS DE GALAPA  --"/>
    <x v="5"/>
    <s v="SOLICITUD DE FORTALECIMIENTO BOMBEROS OFICIAL DE GALAPA"/>
    <s v="Andres Fernando Muñoz Cabrera "/>
    <x v="0"/>
    <s v="Fortalecimiento Bomberil para la respuesta "/>
    <x v="0"/>
    <n v="15"/>
    <s v="2024-114-000239-2"/>
    <d v="2024-05-02T00:00:00"/>
    <s v="N/A"/>
    <d v="2024-06-09T00:00:00"/>
    <n v="27"/>
    <n v="28"/>
    <x v="1"/>
    <s v="N/A"/>
    <s v="N/A"/>
    <s v="N/A"/>
    <s v="N/A"/>
    <s v="N/A"/>
    <m/>
  </r>
  <r>
    <s v="Canal escrito "/>
    <x v="0"/>
    <x v="11"/>
    <x v="3"/>
    <s v="JANIER AUGUSTO GARCIA LOPEZ  -- --"/>
    <x v="0"/>
    <s v="Que la capitan en jefe Lourdes Peña visite a mí pueblo Granada Antioquia Oriente Antioqueño"/>
    <s v="Direccion General "/>
    <x v="3"/>
    <s v="Direccion General "/>
    <x v="0"/>
    <n v="15"/>
    <s v="2024-114-000228-2"/>
    <d v="2024-05-02T00:00:00"/>
    <s v="N/A"/>
    <d v="2024-06-14T00:00:00"/>
    <n v="32"/>
    <n v="33"/>
    <x v="1"/>
    <s v="N/A"/>
    <s v="N/A"/>
    <s v="N/A"/>
    <s v="N/A"/>
    <s v="N/A"/>
    <m/>
  </r>
  <r>
    <s v="Canal escrito "/>
    <x v="0"/>
    <x v="18"/>
    <x v="1"/>
    <s v="ESCUELA SURCOLOMBIANA DE BOMBEROS - PITALITO  sin información"/>
    <x v="1"/>
    <s v="Envio soportes documentales"/>
    <s v="Maicol Villareal Ospina "/>
    <x v="0"/>
    <s v="Educacion Nacional para Bomberos "/>
    <x v="0"/>
    <n v="15"/>
    <s v="2024-114-000226-2"/>
    <d v="2024-05-02T00:00:00"/>
    <s v="N/A"/>
    <d v="2024-06-14T00:00:00"/>
    <n v="32"/>
    <n v="33"/>
    <x v="1"/>
    <s v="N/A"/>
    <s v="N/A"/>
    <s v="N/A"/>
    <s v="N/A"/>
    <s v="N/A"/>
    <m/>
  </r>
  <r>
    <s v="Canal escrito "/>
    <x v="0"/>
    <x v="11"/>
    <x v="2"/>
    <s v="Secretaria de Infraestructura, Ambiente y Hábitat   --"/>
    <x v="0"/>
    <s v="SOLICITUD DE DOCUMENTOS PROYECTO ESTACION BOMBEROS"/>
    <s v="Jonathan Prieto"/>
    <x v="0"/>
    <s v="Fortalecimiento Bomberil para la respuesta "/>
    <x v="0"/>
    <n v="15"/>
    <s v="2024-114-000225-2"/>
    <d v="2024-05-02T00:00:00"/>
    <s v="N/A"/>
    <d v="2024-06-14T00:00:00"/>
    <n v="32"/>
    <n v="33"/>
    <x v="1"/>
    <s v="N/A"/>
    <s v="N/A"/>
    <s v="N/A"/>
    <s v="N/A"/>
    <s v="N/A"/>
    <m/>
  </r>
  <r>
    <s v="Canal escrito "/>
    <x v="0"/>
    <x v="2"/>
    <x v="3"/>
    <s v="Angelica Xiomara -- --"/>
    <x v="6"/>
    <s v="Solicitud y pronunciamiento sobre las respuestas de las entidades accionadas y las vinculadas - Expediente No 11001310300320240019200"/>
    <s v="Prospero Antonio Carbonell Tangarife "/>
    <x v="0"/>
    <s v="Gestion Juridica "/>
    <x v="0"/>
    <n v="15"/>
    <s v="2024-114-000220-2"/>
    <d v="2024-05-02T00:00:00"/>
    <s v="N/A"/>
    <d v="2024-06-14T00:00:00"/>
    <n v="32"/>
    <n v="33"/>
    <x v="1"/>
    <s v="N/A"/>
    <s v="N/A"/>
    <s v="N/A"/>
    <s v="N/A"/>
    <s v="N/A"/>
    <m/>
  </r>
  <r>
    <s v="Canal escrito "/>
    <x v="0"/>
    <x v="3"/>
    <x v="3"/>
    <s v="JORGE  NUÑEZ SARMIENTO"/>
    <x v="4"/>
    <s v="DERECHO DE PETICION - Asunto: Solicitud de Información Detallada sobre la Gestión de Recursos y Medidas Adoptadas Bajo la Declaración de Urgencia Mani..."/>
    <s v="Juan Carlos Fontalvo Vera "/>
    <x v="3"/>
    <s v="Direccion General "/>
    <x v="2"/>
    <n v="15"/>
    <s v="2024-114-000218-2"/>
    <d v="2024-05-02T00:00:00"/>
    <s v="N/A"/>
    <d v="2024-06-09T00:00:00"/>
    <n v="27"/>
    <n v="28"/>
    <x v="1"/>
    <s v="N/A"/>
    <s v="N/A"/>
    <s v="N/A"/>
    <s v="N/A"/>
    <s v="N/A"/>
    <m/>
  </r>
  <r>
    <s v="Canal escrito "/>
    <x v="0"/>
    <x v="18"/>
    <x v="4"/>
    <s v="ALCALDIA MUNICIPAL DE TELLO  --"/>
    <x v="5"/>
    <s v="Solicitud Viabilización Proyecto Construcción Estación de Bomberos."/>
    <s v="Jonathan Prieto"/>
    <x v="0"/>
    <s v="Fortalecimiento Bomberil para la respuesta "/>
    <x v="0"/>
    <n v="15"/>
    <s v="2024-114-000213-2"/>
    <d v="2024-05-02T00:00:00"/>
    <s v="N/A"/>
    <d v="2024-06-14T00:00:00"/>
    <n v="32"/>
    <n v="33"/>
    <x v="1"/>
    <s v="N/A"/>
    <s v="N/A"/>
    <s v="N/A"/>
    <s v="N/A"/>
    <s v="N/A"/>
    <m/>
  </r>
  <r>
    <s v="Canal escrito "/>
    <x v="0"/>
    <x v="0"/>
    <x v="3"/>
    <s v="CARLOS  VILLAGRANDE"/>
    <x v="4"/>
    <s v="Cuantos contratistas de la DNBC son bomberos"/>
    <s v="Lina Maria Marin Rodriguez "/>
    <x v="2"/>
    <s v="Gestion Talento Humano "/>
    <x v="0"/>
    <n v="15"/>
    <s v="2024-114-000212-2"/>
    <d v="2024-05-02T00:00:00"/>
    <s v="N/A"/>
    <d v="2024-06-14T00:00:00"/>
    <n v="32"/>
    <n v="33"/>
    <x v="1"/>
    <s v="N/A"/>
    <s v="N/A"/>
    <s v="N/A"/>
    <s v="N/A"/>
    <s v="N/A"/>
    <m/>
  </r>
  <r>
    <s v="Canal escrito "/>
    <x v="0"/>
    <x v="8"/>
    <x v="3"/>
    <s v="MARCO ANTONIO CANDELO --"/>
    <x v="6"/>
    <s v="Asesoría y orientación sobre los requisitos y proceso de presentación de proyectos ante la DNBC."/>
    <s v="Andres Fernando Muñoz Cabrera "/>
    <x v="0"/>
    <s v="Fortalecimiento Bomberil para la respuesta "/>
    <x v="0"/>
    <n v="15"/>
    <s v="2024-114-000211-2"/>
    <d v="2024-05-02T00:00:00"/>
    <s v="2024-213-000469-1"/>
    <d v="2024-05-20T00:00:00"/>
    <n v="13"/>
    <n v="14"/>
    <x v="2"/>
    <s v="N/A"/>
    <s v="N/A"/>
    <s v="PDF"/>
    <s v="NO"/>
    <s v="NO"/>
    <s v="INCUMPLIMIENTO AL PROCEDIMIENTO INTERNO DE PQRSD POR NO CARGAR DOCUMENTO DE EVIDENCIA DE ENVIO/ NO ENVIO RESPUESTA POR ORFEO"/>
  </r>
  <r>
    <s v="Canal escrito "/>
    <x v="0"/>
    <x v="26"/>
    <x v="1"/>
    <s v="CUERPO DE BOMBEROS VOLUNTARIOS DE MIRANDA  WILLIAM ANDRES"/>
    <x v="0"/>
    <s v="URGENTE Informe Suceso"/>
    <s v="Jorge Enrique Restrepo Sanguino"/>
    <x v="0"/>
    <s v="Formulacion, actualizacion, acompañamiento normativo y operativo "/>
    <x v="0"/>
    <n v="15"/>
    <s v="2024-114-000210-2"/>
    <d v="2024-05-02T00:00:00"/>
    <s v="N/A"/>
    <d v="2024-06-09T00:00:00"/>
    <n v="27"/>
    <n v="28"/>
    <x v="1"/>
    <s v="N/A"/>
    <s v="N/A"/>
    <s v="N/A"/>
    <s v="N/A"/>
    <s v="N/A"/>
    <m/>
  </r>
  <r>
    <s v="Canal escrito "/>
    <x v="0"/>
    <x v="31"/>
    <x v="3"/>
    <s v="MARCELINO  -- --"/>
    <x v="0"/>
    <s v="SOLICITUD INFORMACIÓN DE REANUDACIÓN O AMPLIACIÓN No5 A LA SUSPENSIÓN No 6"/>
    <s v="Jonathan Prieto"/>
    <x v="0"/>
    <s v="Fortalecimiento Bomberil para la respuesta "/>
    <x v="0"/>
    <n v="15"/>
    <s v="2024-114-000209-2"/>
    <d v="2024-05-02T00:00:00"/>
    <s v="N/A"/>
    <d v="2024-06-14T00:00:00"/>
    <n v="32"/>
    <n v="33"/>
    <x v="1"/>
    <s v="N/A"/>
    <s v="N/A"/>
    <s v="N/A"/>
    <s v="N/A"/>
    <s v="N/A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9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54:B158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numFmtId="14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Promedio de Días hábiles" fld="16" subtotal="average" baseField="10" baseItem="0"/>
  </dataFields>
  <formats count="16">
    <format dxfId="6">
      <pivotArea collapsedLevelsAreSubtotals="1" fieldPosition="0">
        <references count="1">
          <reference field="10" count="0"/>
        </references>
      </pivotArea>
    </format>
    <format dxfId="7">
      <pivotArea collapsedLevelsAreSubtotals="1" fieldPosition="0">
        <references count="1">
          <reference field="10" count="0"/>
        </references>
      </pivotArea>
    </format>
    <format dxfId="8">
      <pivotArea collapsedLevelsAreSubtotals="1" fieldPosition="0">
        <references count="1">
          <reference field="10" count="0"/>
        </references>
      </pivotArea>
    </format>
    <format dxfId="9">
      <pivotArea collapsedLevelsAreSubtotals="1" fieldPosition="0">
        <references count="1">
          <reference field="10" count="0"/>
        </references>
      </pivotArea>
    </format>
    <format dxfId="10">
      <pivotArea collapsedLevelsAreSubtotals="1" fieldPosition="0">
        <references count="1">
          <reference field="10" count="0"/>
        </references>
      </pivotArea>
    </format>
    <format dxfId="11">
      <pivotArea collapsedLevelsAreSubtotals="1" fieldPosition="0">
        <references count="1">
          <reference field="10" count="0"/>
        </references>
      </pivotArea>
    </format>
    <format dxfId="12">
      <pivotArea collapsedLevelsAreSubtotals="1" fieldPosition="0">
        <references count="1">
          <reference field="10" count="0"/>
        </references>
      </pivotArea>
    </format>
    <format dxfId="13">
      <pivotArea collapsedLevelsAreSubtotals="1" fieldPosition="0">
        <references count="1">
          <reference field="10" count="0"/>
        </references>
      </pivotArea>
    </format>
    <format dxfId="14">
      <pivotArea collapsedLevelsAreSubtotals="1" fieldPosition="0">
        <references count="1">
          <reference field="10" count="0"/>
        </references>
      </pivotArea>
    </format>
    <format dxfId="15">
      <pivotArea collapsedLevelsAreSubtotals="1" fieldPosition="0">
        <references count="1">
          <reference field="10" count="0"/>
        </references>
      </pivotArea>
    </format>
    <format dxfId="5">
      <pivotArea outline="0" collapsedLevelsAreSubtotals="1" fieldPosition="0"/>
    </format>
    <format dxfId="4">
      <pivotArea dataOnly="0" labelOnly="1" outline="0" axis="axisValues" fieldPosition="0"/>
    </format>
    <format dxfId="3">
      <pivotArea dataOnly="0" labelOnly="1" outline="0" axis="axisValues" fieldPosition="0"/>
    </format>
    <format dxfId="2">
      <pivotArea outline="0" collapsedLevelsAreSubtotals="1" fieldPosition="0"/>
    </format>
    <format dxfId="1">
      <pivotArea dataOnly="0" labelOnly="1" outline="0" axis="axisValues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7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21:B123" firstHeaderRow="1" firstDataRow="1" firstDataCol="1"/>
  <pivotFields count="25"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2">
    <i>
      <x/>
    </i>
    <i t="grand">
      <x/>
    </i>
  </rowItems>
  <colItems count="1">
    <i/>
  </colItems>
  <dataFields count="1">
    <dataField name="Cuenta de Servicio de Entrada" fld="1" subtotal="count" baseField="0" baseItem="0"/>
  </dataFields>
  <formats count="28"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1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1" count="0"/>
        </references>
      </pivotArea>
    </format>
    <format dxfId="38">
      <pivotArea dataOnly="0" labelOnly="1" grandRow="1" outline="0" fieldPosition="0"/>
    </format>
    <format dxfId="37">
      <pivotArea dataOnly="0" labelOnly="1" outline="0" axis="axisValues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1" type="button" dataOnly="0" labelOnly="1" outline="0" axis="axisRow" fieldPosition="0"/>
    </format>
    <format dxfId="33">
      <pivotArea dataOnly="0" labelOnly="1" outline="0" axis="axisValues" fieldPosition="0"/>
    </format>
    <format dxfId="32">
      <pivotArea dataOnly="0" labelOnly="1" fieldPosition="0">
        <references count="1">
          <reference field="1" count="0"/>
        </references>
      </pivotArea>
    </format>
    <format dxfId="31">
      <pivotArea dataOnly="0" labelOnly="1" grandRow="1" outline="0" fieldPosition="0"/>
    </format>
    <format dxfId="30">
      <pivotArea dataOnly="0" labelOnly="1" outline="0" axis="axisValues" fieldPosition="0"/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1" type="button" dataOnly="0" labelOnly="1" outline="0" axis="axisRow" fieldPosition="0"/>
    </format>
    <format dxfId="26">
      <pivotArea dataOnly="0" labelOnly="1" outline="0" axis="axisValues" fieldPosition="0"/>
    </format>
    <format dxfId="25">
      <pivotArea dataOnly="0" labelOnly="1" fieldPosition="0">
        <references count="1">
          <reference field="1" count="0"/>
        </references>
      </pivotArea>
    </format>
    <format dxfId="24">
      <pivotArea dataOnly="0" labelOnly="1" grandRow="1" outline="0" fieldPosition="0"/>
    </format>
    <format dxfId="23">
      <pivotArea dataOnly="0" labelOnly="1" outline="0" axis="axisValues" fieldPosition="0"/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1" type="button" dataOnly="0" labelOnly="1" outline="0" axis="axisRow" fieldPosition="0"/>
    </format>
    <format dxfId="19">
      <pivotArea dataOnly="0" labelOnly="1" outline="0" axis="axisValues" fieldPosition="0"/>
    </format>
    <format dxfId="18">
      <pivotArea dataOnly="0" labelOnly="1" fieldPosition="0">
        <references count="1">
          <reference field="1" count="0"/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12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19:B23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Tipo de petición" fld="10" subtotal="count" baseField="0" baseItem="0"/>
  </dataFields>
  <formats count="28">
    <format dxfId="71">
      <pivotArea type="all" dataOnly="0" outline="0" fieldPosition="0"/>
    </format>
    <format dxfId="70">
      <pivotArea outline="0" collapsedLevelsAreSubtotals="1" fieldPosition="0"/>
    </format>
    <format dxfId="69">
      <pivotArea field="10" type="button" dataOnly="0" labelOnly="1" outline="0" axis="axisRow" fieldPosition="0"/>
    </format>
    <format dxfId="68">
      <pivotArea dataOnly="0" labelOnly="1" outline="0" axis="axisValues" fieldPosition="0"/>
    </format>
    <format dxfId="67">
      <pivotArea dataOnly="0" labelOnly="1" fieldPosition="0">
        <references count="1">
          <reference field="10" count="0"/>
        </references>
      </pivotArea>
    </format>
    <format dxfId="66">
      <pivotArea dataOnly="0" labelOnly="1" grandRow="1" outline="0" fieldPosition="0"/>
    </format>
    <format dxfId="65">
      <pivotArea dataOnly="0" labelOnly="1" outline="0" axis="axisValues" fieldPosition="0"/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field="10" type="button" dataOnly="0" labelOnly="1" outline="0" axis="axisRow" fieldPosition="0"/>
    </format>
    <format dxfId="61">
      <pivotArea dataOnly="0" labelOnly="1" outline="0" axis="axisValues" fieldPosition="0"/>
    </format>
    <format dxfId="60">
      <pivotArea dataOnly="0" labelOnly="1" fieldPosition="0">
        <references count="1">
          <reference field="10" count="0"/>
        </references>
      </pivotArea>
    </format>
    <format dxfId="59">
      <pivotArea dataOnly="0" labelOnly="1" grandRow="1" outline="0" fieldPosition="0"/>
    </format>
    <format dxfId="58">
      <pivotArea dataOnly="0" labelOnly="1" outline="0" axis="axisValues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10" type="button" dataOnly="0" labelOnly="1" outline="0" axis="axisRow" fieldPosition="0"/>
    </format>
    <format dxfId="54">
      <pivotArea dataOnly="0" labelOnly="1" outline="0" axis="axisValues" fieldPosition="0"/>
    </format>
    <format dxfId="53">
      <pivotArea dataOnly="0" labelOnly="1" fieldPosition="0">
        <references count="1">
          <reference field="10" count="0"/>
        </references>
      </pivotArea>
    </format>
    <format dxfId="52">
      <pivotArea dataOnly="0" labelOnly="1" grandRow="1" outline="0" fieldPosition="0"/>
    </format>
    <format dxfId="51">
      <pivotArea dataOnly="0" labelOnly="1" outline="0" axis="axisValues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10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fieldPosition="0">
        <references count="1">
          <reference field="10" count="0"/>
        </references>
      </pivotArea>
    </format>
    <format dxfId="45">
      <pivotArea dataOnly="0" labelOnly="1" grandRow="1" outline="0" fieldPosition="0"/>
    </format>
    <format dxfId="44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16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9">
  <location ref="A77:B110" firstHeaderRow="1" firstDataRow="1" firstDataCol="1"/>
  <pivotFields count="25">
    <pivotField showAll="0"/>
    <pivotField showAll="0"/>
    <pivotField axis="axisRow" dataField="1" showAll="0">
      <items count="37">
        <item x="24"/>
        <item x="13"/>
        <item x="11"/>
        <item x="17"/>
        <item x="2"/>
        <item m="1" x="32"/>
        <item x="19"/>
        <item x="10"/>
        <item x="4"/>
        <item x="6"/>
        <item x="7"/>
        <item x="26"/>
        <item x="15"/>
        <item x="30"/>
        <item x="29"/>
        <item x="0"/>
        <item m="1" x="35"/>
        <item x="21"/>
        <item x="20"/>
        <item x="18"/>
        <item x="27"/>
        <item x="9"/>
        <item x="22"/>
        <item x="1"/>
        <item x="28"/>
        <item m="1" x="34"/>
        <item m="1" x="33"/>
        <item x="12"/>
        <item x="3"/>
        <item x="14"/>
        <item x="23"/>
        <item x="8"/>
        <item x="31"/>
        <item x="16"/>
        <item x="5"/>
        <item x="2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33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uenta de Departamento" fld="2" subtotal="count" baseField="0" baseItem="0"/>
  </dataFields>
  <formats count="28">
    <format dxfId="99">
      <pivotArea type="all" dataOnly="0" outline="0" fieldPosition="0"/>
    </format>
    <format dxfId="98">
      <pivotArea outline="0" collapsedLevelsAreSubtotals="1" fieldPosition="0"/>
    </format>
    <format dxfId="97">
      <pivotArea field="2" type="button" dataOnly="0" labelOnly="1" outline="0" axis="axisRow" fieldPosition="0"/>
    </format>
    <format dxfId="96">
      <pivotArea dataOnly="0" labelOnly="1" outline="0" axis="axisValues" fieldPosition="0"/>
    </format>
    <format dxfId="95">
      <pivotArea dataOnly="0" labelOnly="1" fieldPosition="0">
        <references count="1">
          <reference field="2" count="0"/>
        </references>
      </pivotArea>
    </format>
    <format dxfId="94">
      <pivotArea dataOnly="0" labelOnly="1" grandRow="1" outline="0" fieldPosition="0"/>
    </format>
    <format dxfId="93">
      <pivotArea dataOnly="0" labelOnly="1" outline="0" axis="axisValues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2" type="button" dataOnly="0" labelOnly="1" outline="0" axis="axisRow" fieldPosition="0"/>
    </format>
    <format dxfId="89">
      <pivotArea dataOnly="0" labelOnly="1" outline="0" axis="axisValues" fieldPosition="0"/>
    </format>
    <format dxfId="88">
      <pivotArea dataOnly="0" labelOnly="1" fieldPosition="0">
        <references count="1">
          <reference field="2" count="0"/>
        </references>
      </pivotArea>
    </format>
    <format dxfId="87">
      <pivotArea dataOnly="0" labelOnly="1" grandRow="1" outline="0" fieldPosition="0"/>
    </format>
    <format dxfId="86">
      <pivotArea dataOnly="0" labelOnly="1" outline="0" axis="axisValues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2" type="button" dataOnly="0" labelOnly="1" outline="0" axis="axisRow" fieldPosition="0"/>
    </format>
    <format dxfId="82">
      <pivotArea dataOnly="0" labelOnly="1" outline="0" axis="axisValues" fieldPosition="0"/>
    </format>
    <format dxfId="81">
      <pivotArea dataOnly="0" labelOnly="1" fieldPosition="0">
        <references count="1">
          <reference field="2" count="0"/>
        </references>
      </pivotArea>
    </format>
    <format dxfId="80">
      <pivotArea dataOnly="0" labelOnly="1" grandRow="1" outline="0" fieldPosition="0"/>
    </format>
    <format dxfId="79">
      <pivotArea dataOnly="0" labelOnly="1" outline="0" axis="axisValues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2" type="button" dataOnly="0" labelOnly="1" outline="0" axis="axisRow" fieldPosition="0"/>
    </format>
    <format dxfId="75">
      <pivotArea dataOnly="0" labelOnly="1" outline="0" axis="axisValues" fieldPosition="0"/>
    </format>
    <format dxfId="74">
      <pivotArea dataOnly="0" labelOnly="1" fieldPosition="0">
        <references count="1">
          <reference field="2" count="0"/>
        </references>
      </pivotArea>
    </format>
    <format dxfId="73">
      <pivotArea dataOnly="0" labelOnly="1" grandRow="1" outline="0" fieldPosition="0"/>
    </format>
    <format dxfId="72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10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:B11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dataField="1" showAll="0">
      <items count="7">
        <item x="2"/>
        <item x="4"/>
        <item x="0"/>
        <item x="5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8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Estado" fld="18" subtotal="count" baseField="0" baseItem="0"/>
  </dataFields>
  <formats count="28">
    <format dxfId="127">
      <pivotArea type="all" dataOnly="0" outline="0" fieldPosition="0"/>
    </format>
    <format dxfId="126">
      <pivotArea outline="0" collapsedLevelsAreSubtotals="1" fieldPosition="0"/>
    </format>
    <format dxfId="125">
      <pivotArea field="18" type="button" dataOnly="0" labelOnly="1" outline="0" axis="axisRow" fieldPosition="0"/>
    </format>
    <format dxfId="124">
      <pivotArea dataOnly="0" labelOnly="1" outline="0" axis="axisValues" fieldPosition="0"/>
    </format>
    <format dxfId="123">
      <pivotArea dataOnly="0" labelOnly="1" fieldPosition="0">
        <references count="1">
          <reference field="18" count="0"/>
        </references>
      </pivotArea>
    </format>
    <format dxfId="122">
      <pivotArea dataOnly="0" labelOnly="1" grandRow="1" outline="0" fieldPosition="0"/>
    </format>
    <format dxfId="121">
      <pivotArea dataOnly="0" labelOnly="1" outline="0" axis="axisValues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field="18" type="button" dataOnly="0" labelOnly="1" outline="0" axis="axisRow" fieldPosition="0"/>
    </format>
    <format dxfId="117">
      <pivotArea dataOnly="0" labelOnly="1" outline="0" axis="axisValues" fieldPosition="0"/>
    </format>
    <format dxfId="116">
      <pivotArea dataOnly="0" labelOnly="1" fieldPosition="0">
        <references count="1">
          <reference field="18" count="0"/>
        </references>
      </pivotArea>
    </format>
    <format dxfId="115">
      <pivotArea dataOnly="0" labelOnly="1" grandRow="1" outline="0" fieldPosition="0"/>
    </format>
    <format dxfId="114">
      <pivotArea dataOnly="0" labelOnly="1" outline="0" axis="axisValues" fieldPosition="0"/>
    </format>
    <format dxfId="113">
      <pivotArea type="all" dataOnly="0" outline="0" fieldPosition="0"/>
    </format>
    <format dxfId="112">
      <pivotArea outline="0" collapsedLevelsAreSubtotals="1" fieldPosition="0"/>
    </format>
    <format dxfId="111">
      <pivotArea field="18" type="button" dataOnly="0" labelOnly="1" outline="0" axis="axisRow" fieldPosition="0"/>
    </format>
    <format dxfId="110">
      <pivotArea dataOnly="0" labelOnly="1" outline="0" axis="axisValues" fieldPosition="0"/>
    </format>
    <format dxfId="109">
      <pivotArea dataOnly="0" labelOnly="1" fieldPosition="0">
        <references count="1">
          <reference field="18" count="0"/>
        </references>
      </pivotArea>
    </format>
    <format dxfId="108">
      <pivotArea dataOnly="0" labelOnly="1" grandRow="1" outline="0" fieldPosition="0"/>
    </format>
    <format dxfId="107">
      <pivotArea dataOnly="0" labelOnly="1" outline="0" axis="axisValues" fieldPosition="0"/>
    </format>
    <format dxfId="106">
      <pivotArea type="all" dataOnly="0" outline="0" fieldPosition="0"/>
    </format>
    <format dxfId="105">
      <pivotArea outline="0" collapsedLevelsAreSubtotals="1" fieldPosition="0"/>
    </format>
    <format dxfId="104">
      <pivotArea field="18" type="button" dataOnly="0" labelOnly="1" outline="0" axis="axisRow" fieldPosition="0"/>
    </format>
    <format dxfId="103">
      <pivotArea dataOnly="0" labelOnly="1" outline="0" axis="axisValues" fieldPosition="0"/>
    </format>
    <format dxfId="102">
      <pivotArea dataOnly="0" labelOnly="1" fieldPosition="0">
        <references count="1">
          <reference field="18" count="0"/>
        </references>
      </pivotArea>
    </format>
    <format dxfId="101">
      <pivotArea dataOnly="0" labelOnly="1" grandRow="1" outline="0" fieldPosition="0"/>
    </format>
    <format dxfId="10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15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58:B65" firstHeaderRow="1" firstDataRow="1" firstDataCol="1"/>
  <pivotFields count="25">
    <pivotField showAll="0"/>
    <pivotField showAll="0"/>
    <pivotField showAll="0"/>
    <pivotField axis="axisRow" dataField="1" showAll="0">
      <items count="7">
        <item x="4"/>
        <item x="1"/>
        <item x="0"/>
        <item x="2"/>
        <item x="5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Peticionario" fld="3" subtotal="count" baseField="0" baseItem="0"/>
  </dataFields>
  <formats count="28">
    <format dxfId="155">
      <pivotArea type="all" dataOnly="0" outline="0" fieldPosition="0"/>
    </format>
    <format dxfId="154">
      <pivotArea outline="0" collapsedLevelsAreSubtotals="1" fieldPosition="0"/>
    </format>
    <format dxfId="153">
      <pivotArea field="3" type="button" dataOnly="0" labelOnly="1" outline="0" axis="axisRow" fieldPosition="0"/>
    </format>
    <format dxfId="152">
      <pivotArea dataOnly="0" labelOnly="1" outline="0" axis="axisValues" fieldPosition="0"/>
    </format>
    <format dxfId="151">
      <pivotArea dataOnly="0" labelOnly="1" fieldPosition="0">
        <references count="1">
          <reference field="3" count="0"/>
        </references>
      </pivotArea>
    </format>
    <format dxfId="150">
      <pivotArea dataOnly="0" labelOnly="1" grandRow="1" outline="0" fieldPosition="0"/>
    </format>
    <format dxfId="149">
      <pivotArea dataOnly="0" labelOnly="1" outline="0" axis="axisValues" fieldPosition="0"/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field="3" type="button" dataOnly="0" labelOnly="1" outline="0" axis="axisRow" fieldPosition="0"/>
    </format>
    <format dxfId="145">
      <pivotArea dataOnly="0" labelOnly="1" outline="0" axis="axisValues" fieldPosition="0"/>
    </format>
    <format dxfId="144">
      <pivotArea dataOnly="0" labelOnly="1" fieldPosition="0">
        <references count="1">
          <reference field="3" count="0"/>
        </references>
      </pivotArea>
    </format>
    <format dxfId="143">
      <pivotArea dataOnly="0" labelOnly="1" grandRow="1" outline="0" fieldPosition="0"/>
    </format>
    <format dxfId="142">
      <pivotArea dataOnly="0" labelOnly="1" outline="0" axis="axisValues" fieldPosition="0"/>
    </format>
    <format dxfId="141">
      <pivotArea type="all" dataOnly="0" outline="0" fieldPosition="0"/>
    </format>
    <format dxfId="140">
      <pivotArea outline="0" collapsedLevelsAreSubtotals="1" fieldPosition="0"/>
    </format>
    <format dxfId="139">
      <pivotArea field="3" type="button" dataOnly="0" labelOnly="1" outline="0" axis="axisRow" fieldPosition="0"/>
    </format>
    <format dxfId="138">
      <pivotArea dataOnly="0" labelOnly="1" outline="0" axis="axisValues" fieldPosition="0"/>
    </format>
    <format dxfId="137">
      <pivotArea dataOnly="0" labelOnly="1" fieldPosition="0">
        <references count="1">
          <reference field="3" count="0"/>
        </references>
      </pivotArea>
    </format>
    <format dxfId="136">
      <pivotArea dataOnly="0" labelOnly="1" grandRow="1" outline="0" fieldPosition="0"/>
    </format>
    <format dxfId="135">
      <pivotArea dataOnly="0" labelOnly="1" outline="0" axis="axisValues" fieldPosition="0"/>
    </format>
    <format dxfId="134">
      <pivotArea type="all" dataOnly="0" outline="0" fieldPosition="0"/>
    </format>
    <format dxfId="133">
      <pivotArea outline="0" collapsedLevelsAreSubtotals="1" fieldPosition="0"/>
    </format>
    <format dxfId="132">
      <pivotArea field="3" type="button" dataOnly="0" labelOnly="1" outline="0" axis="axisRow" fieldPosition="0"/>
    </format>
    <format dxfId="131">
      <pivotArea dataOnly="0" labelOnly="1" outline="0" axis="axisValues" fieldPosition="0"/>
    </format>
    <format dxfId="130">
      <pivotArea dataOnly="0" labelOnly="1" fieldPosition="0">
        <references count="1">
          <reference field="3" count="0"/>
        </references>
      </pivotArea>
    </format>
    <format dxfId="129">
      <pivotArea dataOnly="0" labelOnly="1" grandRow="1" outline="0" fieldPosition="0"/>
    </format>
    <format dxfId="12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Dinámica14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42:B50" firstHeaderRow="1" firstDataRow="1" firstDataCol="1"/>
  <pivotFields count="25">
    <pivotField showAll="0"/>
    <pivotField showAll="0"/>
    <pivotField showAll="0"/>
    <pivotField showAll="0"/>
    <pivotField showAll="0"/>
    <pivotField axis="axisRow" dataField="1" showAll="0">
      <items count="8">
        <item x="6"/>
        <item x="4"/>
        <item x="1"/>
        <item x="2"/>
        <item x="3"/>
        <item x="5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Tema de Consulta" fld="5" subtotal="count" baseField="0" baseItem="0"/>
  </dataFields>
  <formats count="28">
    <format dxfId="183">
      <pivotArea type="all" dataOnly="0" outline="0" fieldPosition="0"/>
    </format>
    <format dxfId="182">
      <pivotArea outline="0" collapsedLevelsAreSubtotals="1" fieldPosition="0"/>
    </format>
    <format dxfId="181">
      <pivotArea field="5" type="button" dataOnly="0" labelOnly="1" outline="0" axis="axisRow" fieldPosition="0"/>
    </format>
    <format dxfId="180">
      <pivotArea dataOnly="0" labelOnly="1" outline="0" axis="axisValues" fieldPosition="0"/>
    </format>
    <format dxfId="179">
      <pivotArea dataOnly="0" labelOnly="1" fieldPosition="0">
        <references count="1">
          <reference field="5" count="0"/>
        </references>
      </pivotArea>
    </format>
    <format dxfId="178">
      <pivotArea dataOnly="0" labelOnly="1" grandRow="1" outline="0" fieldPosition="0"/>
    </format>
    <format dxfId="177">
      <pivotArea dataOnly="0" labelOnly="1" outline="0" axis="axisValues" fieldPosition="0"/>
    </format>
    <format dxfId="176">
      <pivotArea type="all" dataOnly="0" outline="0" fieldPosition="0"/>
    </format>
    <format dxfId="175">
      <pivotArea outline="0" collapsedLevelsAreSubtotals="1" fieldPosition="0"/>
    </format>
    <format dxfId="174">
      <pivotArea field="5" type="button" dataOnly="0" labelOnly="1" outline="0" axis="axisRow" fieldPosition="0"/>
    </format>
    <format dxfId="173">
      <pivotArea dataOnly="0" labelOnly="1" outline="0" axis="axisValues" fieldPosition="0"/>
    </format>
    <format dxfId="172">
      <pivotArea dataOnly="0" labelOnly="1" fieldPosition="0">
        <references count="1">
          <reference field="5" count="0"/>
        </references>
      </pivotArea>
    </format>
    <format dxfId="171">
      <pivotArea dataOnly="0" labelOnly="1" grandRow="1" outline="0" fieldPosition="0"/>
    </format>
    <format dxfId="170">
      <pivotArea dataOnly="0" labelOnly="1" outline="0" axis="axisValues" fieldPosition="0"/>
    </format>
    <format dxfId="169">
      <pivotArea type="all" dataOnly="0" outline="0" fieldPosition="0"/>
    </format>
    <format dxfId="168">
      <pivotArea outline="0" collapsedLevelsAreSubtotals="1" fieldPosition="0"/>
    </format>
    <format dxfId="167">
      <pivotArea field="5" type="button" dataOnly="0" labelOnly="1" outline="0" axis="axisRow" fieldPosition="0"/>
    </format>
    <format dxfId="166">
      <pivotArea dataOnly="0" labelOnly="1" outline="0" axis="axisValues" fieldPosition="0"/>
    </format>
    <format dxfId="165">
      <pivotArea dataOnly="0" labelOnly="1" fieldPosition="0">
        <references count="1">
          <reference field="5" count="0"/>
        </references>
      </pivotArea>
    </format>
    <format dxfId="164">
      <pivotArea dataOnly="0" labelOnly="1" grandRow="1" outline="0" fieldPosition="0"/>
    </format>
    <format dxfId="163">
      <pivotArea dataOnly="0" labelOnly="1" outline="0" axis="axisValues" fieldPosition="0"/>
    </format>
    <format dxfId="162">
      <pivotArea type="all" dataOnly="0" outline="0" fieldPosition="0"/>
    </format>
    <format dxfId="161">
      <pivotArea outline="0" collapsedLevelsAreSubtotals="1" fieldPosition="0"/>
    </format>
    <format dxfId="160">
      <pivotArea field="5" type="button" dataOnly="0" labelOnly="1" outline="0" axis="axisRow" fieldPosition="0"/>
    </format>
    <format dxfId="159">
      <pivotArea dataOnly="0" labelOnly="1" outline="0" axis="axisValues" fieldPosition="0"/>
    </format>
    <format dxfId="158">
      <pivotArea dataOnly="0" labelOnly="1" fieldPosition="0">
        <references count="1">
          <reference field="5" count="0"/>
        </references>
      </pivotArea>
    </format>
    <format dxfId="157">
      <pivotArea dataOnly="0" labelOnly="1" grandRow="1" outline="0" fieldPosition="0"/>
    </format>
    <format dxfId="156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Dinámica13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8:B33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Área" fld="8" subtotal="count" baseField="0" baseItem="0"/>
  </dataFields>
  <formats count="28">
    <format dxfId="211">
      <pivotArea type="all" dataOnly="0" outline="0" fieldPosition="0"/>
    </format>
    <format dxfId="210">
      <pivotArea outline="0" collapsedLevelsAreSubtotals="1" fieldPosition="0"/>
    </format>
    <format dxfId="209">
      <pivotArea field="8" type="button" dataOnly="0" labelOnly="1" outline="0" axis="axisRow" fieldPosition="0"/>
    </format>
    <format dxfId="208">
      <pivotArea dataOnly="0" labelOnly="1" outline="0" axis="axisValues" fieldPosition="0"/>
    </format>
    <format dxfId="207">
      <pivotArea dataOnly="0" labelOnly="1" fieldPosition="0">
        <references count="1">
          <reference field="8" count="0"/>
        </references>
      </pivotArea>
    </format>
    <format dxfId="206">
      <pivotArea dataOnly="0" labelOnly="1" grandRow="1" outline="0" fieldPosition="0"/>
    </format>
    <format dxfId="205">
      <pivotArea dataOnly="0" labelOnly="1" outline="0" axis="axisValues" fieldPosition="0"/>
    </format>
    <format dxfId="204">
      <pivotArea type="all" dataOnly="0" outline="0" fieldPosition="0"/>
    </format>
    <format dxfId="203">
      <pivotArea outline="0" collapsedLevelsAreSubtotals="1" fieldPosition="0"/>
    </format>
    <format dxfId="202">
      <pivotArea field="8" type="button" dataOnly="0" labelOnly="1" outline="0" axis="axisRow" fieldPosition="0"/>
    </format>
    <format dxfId="201">
      <pivotArea dataOnly="0" labelOnly="1" outline="0" axis="axisValues" fieldPosition="0"/>
    </format>
    <format dxfId="200">
      <pivotArea dataOnly="0" labelOnly="1" fieldPosition="0">
        <references count="1">
          <reference field="8" count="0"/>
        </references>
      </pivotArea>
    </format>
    <format dxfId="199">
      <pivotArea dataOnly="0" labelOnly="1" grandRow="1" outline="0" fieldPosition="0"/>
    </format>
    <format dxfId="198">
      <pivotArea dataOnly="0" labelOnly="1" outline="0" axis="axisValues" fieldPosition="0"/>
    </format>
    <format dxfId="197">
      <pivotArea type="all" dataOnly="0" outline="0" fieldPosition="0"/>
    </format>
    <format dxfId="196">
      <pivotArea outline="0" collapsedLevelsAreSubtotals="1" fieldPosition="0"/>
    </format>
    <format dxfId="195">
      <pivotArea field="8" type="button" dataOnly="0" labelOnly="1" outline="0" axis="axisRow" fieldPosition="0"/>
    </format>
    <format dxfId="194">
      <pivotArea dataOnly="0" labelOnly="1" outline="0" axis="axisValues" fieldPosition="0"/>
    </format>
    <format dxfId="193">
      <pivotArea dataOnly="0" labelOnly="1" fieldPosition="0">
        <references count="1">
          <reference field="8" count="0"/>
        </references>
      </pivotArea>
    </format>
    <format dxfId="192">
      <pivotArea dataOnly="0" labelOnly="1" grandRow="1" outline="0" fieldPosition="0"/>
    </format>
    <format dxfId="191">
      <pivotArea dataOnly="0" labelOnly="1" outline="0" axis="axisValues" fieldPosition="0"/>
    </format>
    <format dxfId="190">
      <pivotArea type="all" dataOnly="0" outline="0" fieldPosition="0"/>
    </format>
    <format dxfId="189">
      <pivotArea outline="0" collapsedLevelsAreSubtotals="1" fieldPosition="0"/>
    </format>
    <format dxfId="188">
      <pivotArea field="8" type="button" dataOnly="0" labelOnly="1" outline="0" axis="axisRow" fieldPosition="0"/>
    </format>
    <format dxfId="187">
      <pivotArea dataOnly="0" labelOnly="1" outline="0" axis="axisValues" fieldPosition="0"/>
    </format>
    <format dxfId="186">
      <pivotArea dataOnly="0" labelOnly="1" fieldPosition="0">
        <references count="1">
          <reference field="8" count="0"/>
        </references>
      </pivotArea>
    </format>
    <format dxfId="185">
      <pivotArea dataOnly="0" labelOnly="1" grandRow="1" outline="0" fieldPosition="0"/>
    </format>
    <format dxfId="18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Dinámica18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31:A132" firstHeaderRow="1" firstDataRow="1" firstDataCol="0"/>
  <pivotFields count="25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Items count="1">
    <i/>
  </colItems>
  <dataFields count="1">
    <dataField name="Cuenta de Canal Oficial de Entrada" fld="0" subtotal="count" baseField="0" baseItem="0"/>
  </dataFields>
  <formats count="16">
    <format dxfId="227">
      <pivotArea type="all" dataOnly="0" outline="0" fieldPosition="0"/>
    </format>
    <format dxfId="226">
      <pivotArea outline="0" collapsedLevelsAreSubtotals="1" fieldPosition="0"/>
    </format>
    <format dxfId="225">
      <pivotArea dataOnly="0" labelOnly="1" outline="0" axis="axisValues" fieldPosition="0"/>
    </format>
    <format dxfId="224">
      <pivotArea dataOnly="0" labelOnly="1" outline="0" axis="axisValues" fieldPosition="0"/>
    </format>
    <format dxfId="223">
      <pivotArea type="all" dataOnly="0" outline="0" fieldPosition="0"/>
    </format>
    <format dxfId="222">
      <pivotArea outline="0" collapsedLevelsAreSubtotals="1" fieldPosition="0"/>
    </format>
    <format dxfId="221">
      <pivotArea dataOnly="0" labelOnly="1" outline="0" axis="axisValues" fieldPosition="0"/>
    </format>
    <format dxfId="220">
      <pivotArea dataOnly="0" labelOnly="1" outline="0" axis="axisValues" fieldPosition="0"/>
    </format>
    <format dxfId="219">
      <pivotArea type="all" dataOnly="0" outline="0" fieldPosition="0"/>
    </format>
    <format dxfId="218">
      <pivotArea outline="0" collapsedLevelsAreSubtotals="1" fieldPosition="0"/>
    </format>
    <format dxfId="217">
      <pivotArea dataOnly="0" labelOnly="1" outline="0" axis="axisValues" fieldPosition="0"/>
    </format>
    <format dxfId="216">
      <pivotArea dataOnly="0" labelOnly="1" outline="0" axis="axisValues" fieldPosition="0"/>
    </format>
    <format dxfId="215">
      <pivotArea type="all" dataOnly="0" outline="0" fieldPosition="0"/>
    </format>
    <format dxfId="214">
      <pivotArea outline="0" collapsedLevelsAreSubtotals="1" fieldPosition="0"/>
    </format>
    <format dxfId="213">
      <pivotArea dataOnly="0" labelOnly="1" outline="0" axis="axisValues" fieldPosition="0"/>
    </format>
    <format dxfId="21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drawing" Target="../drawings/drawing2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4"/>
  <sheetViews>
    <sheetView workbookViewId="0">
      <selection activeCell="A2" sqref="A2"/>
    </sheetView>
  </sheetViews>
  <sheetFormatPr baseColWidth="10" defaultRowHeight="15" x14ac:dyDescent="0.25"/>
  <cols>
    <col min="1" max="4" width="11.42578125" style="9"/>
    <col min="5" max="5" width="29.42578125" style="9" customWidth="1"/>
    <col min="6" max="6" width="27.42578125" style="9" customWidth="1"/>
    <col min="7" max="11" width="11.42578125" style="9"/>
  </cols>
  <sheetData>
    <row r="1" spans="1:11" ht="45" x14ac:dyDescent="0.25">
      <c r="A1" s="5" t="s">
        <v>24</v>
      </c>
      <c r="B1" s="5" t="s">
        <v>25</v>
      </c>
      <c r="C1" s="5" t="s">
        <v>26</v>
      </c>
      <c r="D1" s="5" t="s">
        <v>27</v>
      </c>
      <c r="E1" s="5" t="s">
        <v>28</v>
      </c>
      <c r="F1" s="5" t="s">
        <v>6</v>
      </c>
      <c r="G1" s="5" t="s">
        <v>29</v>
      </c>
      <c r="H1" s="5" t="s">
        <v>30</v>
      </c>
      <c r="I1" s="5" t="s">
        <v>31</v>
      </c>
      <c r="J1" s="5" t="s">
        <v>32</v>
      </c>
      <c r="K1" s="5" t="s">
        <v>16</v>
      </c>
    </row>
    <row r="2" spans="1:11" ht="60" x14ac:dyDescent="0.25">
      <c r="A2" s="6">
        <v>1023</v>
      </c>
      <c r="B2" s="7" t="s">
        <v>33</v>
      </c>
      <c r="C2" s="7" t="s">
        <v>34</v>
      </c>
      <c r="D2" s="7" t="s">
        <v>35</v>
      </c>
      <c r="E2" s="7" t="s">
        <v>36</v>
      </c>
      <c r="F2" s="7" t="s">
        <v>37</v>
      </c>
      <c r="G2" s="7" t="s">
        <v>38</v>
      </c>
      <c r="H2" s="8">
        <v>45461</v>
      </c>
      <c r="I2" s="7" t="s">
        <v>39</v>
      </c>
      <c r="J2" s="7" t="s">
        <v>40</v>
      </c>
      <c r="K2" s="7" t="s">
        <v>41</v>
      </c>
    </row>
    <row r="3" spans="1:11" ht="60" x14ac:dyDescent="0.25">
      <c r="A3" s="6">
        <v>1022</v>
      </c>
      <c r="B3" s="7" t="s">
        <v>33</v>
      </c>
      <c r="C3" s="7" t="s">
        <v>42</v>
      </c>
      <c r="D3" s="7" t="s">
        <v>43</v>
      </c>
      <c r="E3" s="7" t="s">
        <v>36</v>
      </c>
      <c r="F3" s="7" t="s">
        <v>44</v>
      </c>
      <c r="G3" s="7" t="s">
        <v>38</v>
      </c>
      <c r="H3" s="8">
        <v>45461</v>
      </c>
      <c r="I3" s="7" t="s">
        <v>39</v>
      </c>
      <c r="J3" s="7" t="s">
        <v>40</v>
      </c>
      <c r="K3" s="7" t="s">
        <v>41</v>
      </c>
    </row>
    <row r="4" spans="1:11" ht="60" x14ac:dyDescent="0.25">
      <c r="A4" s="6">
        <v>1021</v>
      </c>
      <c r="B4" s="7" t="s">
        <v>33</v>
      </c>
      <c r="C4" s="7" t="s">
        <v>45</v>
      </c>
      <c r="D4" s="7" t="s">
        <v>46</v>
      </c>
      <c r="E4" s="7" t="s">
        <v>36</v>
      </c>
      <c r="F4" s="7" t="s">
        <v>47</v>
      </c>
      <c r="G4" s="7" t="s">
        <v>38</v>
      </c>
      <c r="H4" s="8">
        <v>45461</v>
      </c>
      <c r="I4" s="7" t="s">
        <v>39</v>
      </c>
      <c r="J4" s="7" t="s">
        <v>40</v>
      </c>
      <c r="K4" s="7" t="s">
        <v>41</v>
      </c>
    </row>
    <row r="5" spans="1:11" ht="60" x14ac:dyDescent="0.25">
      <c r="A5" s="6">
        <v>1020</v>
      </c>
      <c r="B5" s="7" t="s">
        <v>33</v>
      </c>
      <c r="C5" s="7" t="s">
        <v>48</v>
      </c>
      <c r="D5" s="7" t="s">
        <v>49</v>
      </c>
      <c r="E5" s="7" t="s">
        <v>36</v>
      </c>
      <c r="F5" s="7" t="s">
        <v>50</v>
      </c>
      <c r="G5" s="7" t="s">
        <v>38</v>
      </c>
      <c r="H5" s="8">
        <v>45461</v>
      </c>
      <c r="I5" s="7" t="s">
        <v>39</v>
      </c>
      <c r="J5" s="7" t="s">
        <v>40</v>
      </c>
      <c r="K5" s="7" t="s">
        <v>41</v>
      </c>
    </row>
    <row r="6" spans="1:11" ht="60" x14ac:dyDescent="0.25">
      <c r="A6" s="6">
        <v>1019</v>
      </c>
      <c r="B6" s="7" t="s">
        <v>33</v>
      </c>
      <c r="C6" s="7" t="s">
        <v>51</v>
      </c>
      <c r="D6" s="7" t="s">
        <v>52</v>
      </c>
      <c r="E6" s="7" t="s">
        <v>36</v>
      </c>
      <c r="F6" s="7" t="s">
        <v>53</v>
      </c>
      <c r="G6" s="7" t="s">
        <v>38</v>
      </c>
      <c r="H6" s="8">
        <v>45461</v>
      </c>
      <c r="I6" s="7" t="s">
        <v>39</v>
      </c>
      <c r="J6" s="7" t="s">
        <v>40</v>
      </c>
      <c r="K6" s="7" t="s">
        <v>41</v>
      </c>
    </row>
    <row r="7" spans="1:11" ht="60" x14ac:dyDescent="0.25">
      <c r="A7" s="6">
        <v>1018</v>
      </c>
      <c r="B7" s="7" t="s">
        <v>33</v>
      </c>
      <c r="C7" s="7" t="s">
        <v>54</v>
      </c>
      <c r="D7" s="7" t="s">
        <v>55</v>
      </c>
      <c r="E7" s="7" t="s">
        <v>56</v>
      </c>
      <c r="F7" s="7" t="s">
        <v>57</v>
      </c>
      <c r="G7" s="7" t="s">
        <v>38</v>
      </c>
      <c r="H7" s="8">
        <v>45461</v>
      </c>
      <c r="I7" s="7" t="s">
        <v>39</v>
      </c>
      <c r="J7" s="7" t="s">
        <v>40</v>
      </c>
      <c r="K7" s="7" t="s">
        <v>41</v>
      </c>
    </row>
    <row r="8" spans="1:11" ht="60" x14ac:dyDescent="0.25">
      <c r="A8" s="6">
        <v>1017</v>
      </c>
      <c r="B8" s="7" t="s">
        <v>33</v>
      </c>
      <c r="C8" s="7" t="s">
        <v>58</v>
      </c>
      <c r="D8" s="7" t="s">
        <v>59</v>
      </c>
      <c r="E8" s="7" t="s">
        <v>56</v>
      </c>
      <c r="F8" s="7" t="s">
        <v>60</v>
      </c>
      <c r="G8" s="7" t="s">
        <v>38</v>
      </c>
      <c r="H8" s="8">
        <v>45461</v>
      </c>
      <c r="I8" s="7" t="s">
        <v>39</v>
      </c>
      <c r="J8" s="7" t="s">
        <v>40</v>
      </c>
      <c r="K8" s="7" t="s">
        <v>41</v>
      </c>
    </row>
    <row r="9" spans="1:11" ht="60" x14ac:dyDescent="0.25">
      <c r="A9" s="6">
        <v>1016</v>
      </c>
      <c r="B9" s="7" t="s">
        <v>33</v>
      </c>
      <c r="C9" s="7" t="s">
        <v>61</v>
      </c>
      <c r="D9" s="7" t="s">
        <v>62</v>
      </c>
      <c r="E9" s="7" t="s">
        <v>56</v>
      </c>
      <c r="F9" s="7" t="s">
        <v>63</v>
      </c>
      <c r="G9" s="7" t="s">
        <v>38</v>
      </c>
      <c r="H9" s="8">
        <v>45461</v>
      </c>
      <c r="I9" s="7" t="s">
        <v>39</v>
      </c>
      <c r="J9" s="7" t="s">
        <v>40</v>
      </c>
      <c r="K9" s="7" t="s">
        <v>41</v>
      </c>
    </row>
    <row r="10" spans="1:11" ht="45" x14ac:dyDescent="0.25">
      <c r="A10" s="6">
        <v>1015</v>
      </c>
      <c r="B10" s="7" t="s">
        <v>64</v>
      </c>
      <c r="C10" s="7" t="s">
        <v>65</v>
      </c>
      <c r="D10" s="7" t="s">
        <v>66</v>
      </c>
      <c r="E10" s="7" t="s">
        <v>67</v>
      </c>
      <c r="F10" s="7" t="s">
        <v>68</v>
      </c>
      <c r="G10" s="7" t="s">
        <v>69</v>
      </c>
      <c r="H10" s="8">
        <v>45468</v>
      </c>
      <c r="I10" s="7" t="s">
        <v>39</v>
      </c>
      <c r="J10" s="7" t="s">
        <v>40</v>
      </c>
      <c r="K10" s="7" t="s">
        <v>41</v>
      </c>
    </row>
    <row r="11" spans="1:11" ht="30" x14ac:dyDescent="0.25">
      <c r="A11" s="6">
        <v>1014</v>
      </c>
      <c r="B11" s="7" t="s">
        <v>70</v>
      </c>
      <c r="C11" s="7" t="s">
        <v>71</v>
      </c>
      <c r="D11" s="7" t="s">
        <v>72</v>
      </c>
      <c r="E11" s="7" t="s">
        <v>73</v>
      </c>
      <c r="F11" s="7" t="s">
        <v>74</v>
      </c>
      <c r="G11" s="7" t="s">
        <v>75</v>
      </c>
      <c r="H11" s="8">
        <v>45489</v>
      </c>
      <c r="I11" s="7" t="s">
        <v>39</v>
      </c>
      <c r="J11" s="7"/>
      <c r="K11" s="7" t="s">
        <v>76</v>
      </c>
    </row>
    <row r="12" spans="1:11" ht="45" x14ac:dyDescent="0.25">
      <c r="A12" s="6">
        <v>1013</v>
      </c>
      <c r="B12" s="7" t="s">
        <v>64</v>
      </c>
      <c r="C12" s="7" t="s">
        <v>77</v>
      </c>
      <c r="D12" s="7" t="s">
        <v>78</v>
      </c>
      <c r="E12" s="7" t="s">
        <v>79</v>
      </c>
      <c r="F12" s="7" t="s">
        <v>80</v>
      </c>
      <c r="G12" s="7" t="s">
        <v>81</v>
      </c>
      <c r="H12" s="8">
        <v>45467</v>
      </c>
      <c r="I12" s="7" t="s">
        <v>39</v>
      </c>
      <c r="J12" s="7" t="s">
        <v>40</v>
      </c>
      <c r="K12" s="7" t="s">
        <v>82</v>
      </c>
    </row>
    <row r="13" spans="1:11" ht="60" x14ac:dyDescent="0.25">
      <c r="A13" s="6">
        <v>1012</v>
      </c>
      <c r="B13" s="7" t="s">
        <v>64</v>
      </c>
      <c r="C13" s="7" t="s">
        <v>83</v>
      </c>
      <c r="D13" s="7" t="s">
        <v>84</v>
      </c>
      <c r="E13" s="7" t="s">
        <v>85</v>
      </c>
      <c r="F13" s="7" t="s">
        <v>86</v>
      </c>
      <c r="G13" s="7" t="s">
        <v>81</v>
      </c>
      <c r="H13" s="8">
        <v>45443</v>
      </c>
      <c r="I13" s="7" t="s">
        <v>39</v>
      </c>
      <c r="J13" s="7" t="s">
        <v>40</v>
      </c>
      <c r="K13" s="7" t="s">
        <v>76</v>
      </c>
    </row>
    <row r="14" spans="1:11" ht="75" x14ac:dyDescent="0.25">
      <c r="A14" s="6">
        <v>1011</v>
      </c>
      <c r="B14" s="7" t="s">
        <v>64</v>
      </c>
      <c r="C14" s="7" t="s">
        <v>87</v>
      </c>
      <c r="D14" s="7" t="s">
        <v>88</v>
      </c>
      <c r="E14" s="7" t="s">
        <v>89</v>
      </c>
      <c r="F14" s="7" t="s">
        <v>90</v>
      </c>
      <c r="G14" s="7" t="s">
        <v>81</v>
      </c>
      <c r="H14" s="8">
        <v>45443</v>
      </c>
      <c r="I14" s="7" t="s">
        <v>39</v>
      </c>
      <c r="J14" s="7" t="s">
        <v>40</v>
      </c>
      <c r="K14" s="7" t="s">
        <v>91</v>
      </c>
    </row>
    <row r="15" spans="1:11" ht="60" x14ac:dyDescent="0.25">
      <c r="A15" s="6">
        <v>1010</v>
      </c>
      <c r="B15" s="7" t="s">
        <v>64</v>
      </c>
      <c r="C15" s="7" t="s">
        <v>92</v>
      </c>
      <c r="D15" s="7" t="s">
        <v>93</v>
      </c>
      <c r="E15" s="7" t="s">
        <v>94</v>
      </c>
      <c r="F15" s="7" t="s">
        <v>95</v>
      </c>
      <c r="G15" s="7" t="s">
        <v>81</v>
      </c>
      <c r="H15" s="8">
        <v>45443</v>
      </c>
      <c r="I15" s="7" t="s">
        <v>39</v>
      </c>
      <c r="J15" s="7" t="s">
        <v>40</v>
      </c>
      <c r="K15" s="7" t="s">
        <v>41</v>
      </c>
    </row>
    <row r="16" spans="1:11" ht="60" x14ac:dyDescent="0.25">
      <c r="A16" s="6">
        <v>1009</v>
      </c>
      <c r="B16" s="7" t="s">
        <v>64</v>
      </c>
      <c r="C16" s="7" t="s">
        <v>96</v>
      </c>
      <c r="D16" s="7" t="s">
        <v>97</v>
      </c>
      <c r="E16" s="7" t="s">
        <v>98</v>
      </c>
      <c r="F16" s="7" t="s">
        <v>99</v>
      </c>
      <c r="G16" s="7" t="s">
        <v>100</v>
      </c>
      <c r="H16" s="8">
        <v>45443</v>
      </c>
      <c r="I16" s="7" t="s">
        <v>39</v>
      </c>
      <c r="J16" s="7" t="s">
        <v>40</v>
      </c>
      <c r="K16" s="7" t="s">
        <v>41</v>
      </c>
    </row>
    <row r="17" spans="1:11" ht="60" x14ac:dyDescent="0.25">
      <c r="A17" s="6">
        <v>1008</v>
      </c>
      <c r="B17" s="7" t="s">
        <v>64</v>
      </c>
      <c r="C17" s="7" t="s">
        <v>101</v>
      </c>
      <c r="D17" s="7" t="s">
        <v>102</v>
      </c>
      <c r="E17" s="7" t="s">
        <v>103</v>
      </c>
      <c r="F17" s="7" t="s">
        <v>104</v>
      </c>
      <c r="G17" s="7" t="s">
        <v>69</v>
      </c>
      <c r="H17" s="8">
        <v>45443</v>
      </c>
      <c r="I17" s="7" t="s">
        <v>39</v>
      </c>
      <c r="J17" s="7" t="s">
        <v>40</v>
      </c>
      <c r="K17" s="7" t="s">
        <v>41</v>
      </c>
    </row>
    <row r="18" spans="1:11" ht="60" x14ac:dyDescent="0.25">
      <c r="A18" s="6">
        <v>1007</v>
      </c>
      <c r="B18" s="7" t="s">
        <v>64</v>
      </c>
      <c r="C18" s="7" t="s">
        <v>105</v>
      </c>
      <c r="D18" s="7" t="s">
        <v>106</v>
      </c>
      <c r="E18" s="7" t="s">
        <v>107</v>
      </c>
      <c r="F18" s="7" t="s">
        <v>108</v>
      </c>
      <c r="G18" s="7" t="s">
        <v>81</v>
      </c>
      <c r="H18" s="8">
        <v>45443</v>
      </c>
      <c r="I18" s="7" t="s">
        <v>39</v>
      </c>
      <c r="J18" s="7" t="s">
        <v>40</v>
      </c>
      <c r="K18" s="7" t="s">
        <v>109</v>
      </c>
    </row>
    <row r="19" spans="1:11" ht="60" x14ac:dyDescent="0.25">
      <c r="A19" s="6">
        <v>1006</v>
      </c>
      <c r="B19" s="7" t="s">
        <v>64</v>
      </c>
      <c r="C19" s="7" t="s">
        <v>110</v>
      </c>
      <c r="D19" s="7" t="s">
        <v>111</v>
      </c>
      <c r="E19" s="7" t="s">
        <v>112</v>
      </c>
      <c r="F19" s="7" t="s">
        <v>113</v>
      </c>
      <c r="G19" s="7" t="s">
        <v>100</v>
      </c>
      <c r="H19" s="8">
        <v>45443</v>
      </c>
      <c r="I19" s="7" t="s">
        <v>39</v>
      </c>
      <c r="J19" s="7" t="s">
        <v>40</v>
      </c>
      <c r="K19" s="7" t="s">
        <v>41</v>
      </c>
    </row>
    <row r="20" spans="1:11" ht="30" x14ac:dyDescent="0.25">
      <c r="A20" s="6">
        <v>1005</v>
      </c>
      <c r="B20" s="7" t="s">
        <v>70</v>
      </c>
      <c r="C20" s="7" t="s">
        <v>114</v>
      </c>
      <c r="D20" s="7" t="s">
        <v>115</v>
      </c>
      <c r="E20" s="7" t="s">
        <v>73</v>
      </c>
      <c r="F20" s="7" t="s">
        <v>116</v>
      </c>
      <c r="G20" s="7" t="s">
        <v>75</v>
      </c>
      <c r="H20" s="8">
        <v>45447</v>
      </c>
      <c r="I20" s="7" t="s">
        <v>39</v>
      </c>
      <c r="J20" s="7"/>
      <c r="K20" s="7" t="s">
        <v>76</v>
      </c>
    </row>
    <row r="21" spans="1:11" ht="60" x14ac:dyDescent="0.25">
      <c r="A21" s="6">
        <v>1004</v>
      </c>
      <c r="B21" s="7" t="s">
        <v>70</v>
      </c>
      <c r="C21" s="7" t="s">
        <v>117</v>
      </c>
      <c r="D21" s="7" t="s">
        <v>118</v>
      </c>
      <c r="E21" s="7" t="s">
        <v>119</v>
      </c>
      <c r="F21" s="7" t="s">
        <v>120</v>
      </c>
      <c r="G21" s="7" t="s">
        <v>121</v>
      </c>
      <c r="H21" s="8">
        <v>45441</v>
      </c>
      <c r="I21" s="7" t="s">
        <v>39</v>
      </c>
      <c r="J21" s="7"/>
      <c r="K21" s="7" t="s">
        <v>76</v>
      </c>
    </row>
    <row r="22" spans="1:11" ht="75" x14ac:dyDescent="0.25">
      <c r="A22" s="6">
        <v>1003</v>
      </c>
      <c r="B22" s="7" t="s">
        <v>64</v>
      </c>
      <c r="C22" s="7" t="s">
        <v>122</v>
      </c>
      <c r="D22" s="7" t="s">
        <v>123</v>
      </c>
      <c r="E22" s="7" t="s">
        <v>124</v>
      </c>
      <c r="F22" s="7" t="s">
        <v>125</v>
      </c>
      <c r="G22" s="7" t="s">
        <v>126</v>
      </c>
      <c r="H22" s="8">
        <v>45442</v>
      </c>
      <c r="I22" s="7" t="s">
        <v>39</v>
      </c>
      <c r="J22" s="7" t="s">
        <v>40</v>
      </c>
      <c r="K22" s="7" t="s">
        <v>109</v>
      </c>
    </row>
    <row r="23" spans="1:11" ht="45" x14ac:dyDescent="0.25">
      <c r="A23" s="6">
        <v>1002</v>
      </c>
      <c r="B23" s="7" t="s">
        <v>127</v>
      </c>
      <c r="C23" s="7" t="s">
        <v>128</v>
      </c>
      <c r="D23" s="7" t="s">
        <v>129</v>
      </c>
      <c r="E23" s="7" t="s">
        <v>130</v>
      </c>
      <c r="F23" s="7" t="s">
        <v>131</v>
      </c>
      <c r="G23" s="7" t="s">
        <v>132</v>
      </c>
      <c r="H23" s="8">
        <v>45441</v>
      </c>
      <c r="I23" s="7" t="s">
        <v>39</v>
      </c>
      <c r="J23" s="7"/>
      <c r="K23" s="7" t="s">
        <v>133</v>
      </c>
    </row>
    <row r="24" spans="1:11" ht="45" x14ac:dyDescent="0.25">
      <c r="A24" s="6">
        <v>1001</v>
      </c>
      <c r="B24" s="7" t="s">
        <v>70</v>
      </c>
      <c r="C24" s="7" t="s">
        <v>134</v>
      </c>
      <c r="D24" s="7" t="s">
        <v>135</v>
      </c>
      <c r="E24" s="7" t="s">
        <v>136</v>
      </c>
      <c r="F24" s="7" t="s">
        <v>137</v>
      </c>
      <c r="G24" s="7" t="s">
        <v>75</v>
      </c>
      <c r="H24" s="8">
        <v>45485</v>
      </c>
      <c r="I24" s="7" t="s">
        <v>39</v>
      </c>
      <c r="J24" s="7"/>
      <c r="K24" s="7" t="s">
        <v>138</v>
      </c>
    </row>
    <row r="25" spans="1:11" ht="45" x14ac:dyDescent="0.25">
      <c r="A25" s="6">
        <v>1000</v>
      </c>
      <c r="B25" s="7" t="s">
        <v>64</v>
      </c>
      <c r="C25" s="7" t="s">
        <v>139</v>
      </c>
      <c r="D25" s="7" t="s">
        <v>140</v>
      </c>
      <c r="E25" s="7" t="s">
        <v>141</v>
      </c>
      <c r="F25" s="7" t="s">
        <v>142</v>
      </c>
      <c r="G25" s="7" t="s">
        <v>81</v>
      </c>
      <c r="H25" s="8">
        <v>45441</v>
      </c>
      <c r="I25" s="7" t="s">
        <v>39</v>
      </c>
      <c r="J25" s="7" t="s">
        <v>40</v>
      </c>
      <c r="K25" s="7" t="s">
        <v>109</v>
      </c>
    </row>
    <row r="26" spans="1:11" ht="60" x14ac:dyDescent="0.25">
      <c r="A26" s="6">
        <v>999</v>
      </c>
      <c r="B26" s="7" t="s">
        <v>64</v>
      </c>
      <c r="C26" s="7" t="s">
        <v>143</v>
      </c>
      <c r="D26" s="7" t="s">
        <v>144</v>
      </c>
      <c r="E26" s="7" t="s">
        <v>145</v>
      </c>
      <c r="F26" s="7" t="s">
        <v>146</v>
      </c>
      <c r="G26" s="7" t="s">
        <v>100</v>
      </c>
      <c r="H26" s="8">
        <v>45441</v>
      </c>
      <c r="I26" s="7" t="s">
        <v>39</v>
      </c>
      <c r="J26" s="7" t="s">
        <v>40</v>
      </c>
      <c r="K26" s="7" t="s">
        <v>147</v>
      </c>
    </row>
    <row r="27" spans="1:11" ht="60" x14ac:dyDescent="0.25">
      <c r="A27" s="6">
        <v>998</v>
      </c>
      <c r="B27" s="7" t="s">
        <v>70</v>
      </c>
      <c r="C27" s="7" t="s">
        <v>148</v>
      </c>
      <c r="D27" s="7" t="s">
        <v>149</v>
      </c>
      <c r="E27" s="7" t="s">
        <v>150</v>
      </c>
      <c r="F27" s="7" t="s">
        <v>151</v>
      </c>
      <c r="G27" s="7" t="s">
        <v>152</v>
      </c>
      <c r="H27" s="8">
        <v>45440</v>
      </c>
      <c r="I27" s="7" t="s">
        <v>39</v>
      </c>
      <c r="J27" s="7"/>
      <c r="K27" s="7" t="s">
        <v>153</v>
      </c>
    </row>
    <row r="28" spans="1:11" ht="45" x14ac:dyDescent="0.25">
      <c r="A28" s="6">
        <v>997</v>
      </c>
      <c r="B28" s="7" t="s">
        <v>70</v>
      </c>
      <c r="C28" s="7" t="s">
        <v>154</v>
      </c>
      <c r="D28" s="7" t="s">
        <v>155</v>
      </c>
      <c r="E28" s="7" t="s">
        <v>156</v>
      </c>
      <c r="F28" s="7" t="s">
        <v>157</v>
      </c>
      <c r="G28" s="7" t="s">
        <v>81</v>
      </c>
      <c r="H28" s="8">
        <v>45441</v>
      </c>
      <c r="I28" s="7" t="s">
        <v>39</v>
      </c>
      <c r="J28" s="7"/>
      <c r="K28" s="7" t="s">
        <v>41</v>
      </c>
    </row>
    <row r="29" spans="1:11" ht="45" x14ac:dyDescent="0.25">
      <c r="A29" s="6">
        <v>996</v>
      </c>
      <c r="B29" s="7" t="s">
        <v>64</v>
      </c>
      <c r="C29" s="7" t="s">
        <v>158</v>
      </c>
      <c r="D29" s="7" t="s">
        <v>159</v>
      </c>
      <c r="E29" s="7" t="s">
        <v>156</v>
      </c>
      <c r="F29" s="7" t="s">
        <v>157</v>
      </c>
      <c r="G29" s="7" t="s">
        <v>81</v>
      </c>
      <c r="H29" s="8">
        <v>45441</v>
      </c>
      <c r="I29" s="7" t="s">
        <v>39</v>
      </c>
      <c r="J29" s="7" t="s">
        <v>40</v>
      </c>
      <c r="K29" s="7" t="s">
        <v>138</v>
      </c>
    </row>
    <row r="30" spans="1:11" ht="45" x14ac:dyDescent="0.25">
      <c r="A30" s="6">
        <v>995</v>
      </c>
      <c r="B30" s="7" t="s">
        <v>70</v>
      </c>
      <c r="C30" s="7" t="s">
        <v>160</v>
      </c>
      <c r="D30" s="7" t="s">
        <v>161</v>
      </c>
      <c r="E30" s="7" t="s">
        <v>162</v>
      </c>
      <c r="F30" s="7" t="s">
        <v>163</v>
      </c>
      <c r="G30" s="7" t="s">
        <v>164</v>
      </c>
      <c r="H30" s="8">
        <v>45485</v>
      </c>
      <c r="I30" s="7" t="s">
        <v>39</v>
      </c>
      <c r="J30" s="7"/>
      <c r="K30" s="7" t="s">
        <v>138</v>
      </c>
    </row>
    <row r="31" spans="1:11" ht="45" x14ac:dyDescent="0.25">
      <c r="A31" s="6">
        <v>994</v>
      </c>
      <c r="B31" s="7" t="s">
        <v>127</v>
      </c>
      <c r="C31" s="7" t="s">
        <v>165</v>
      </c>
      <c r="D31" s="7" t="s">
        <v>166</v>
      </c>
      <c r="E31" s="7" t="s">
        <v>167</v>
      </c>
      <c r="F31" s="7" t="s">
        <v>168</v>
      </c>
      <c r="G31" s="7" t="s">
        <v>132</v>
      </c>
      <c r="H31" s="8">
        <v>45440</v>
      </c>
      <c r="I31" s="7" t="s">
        <v>39</v>
      </c>
      <c r="J31" s="7"/>
      <c r="K31" s="7" t="s">
        <v>76</v>
      </c>
    </row>
    <row r="32" spans="1:11" ht="45" x14ac:dyDescent="0.25">
      <c r="A32" s="6">
        <v>993</v>
      </c>
      <c r="B32" s="7" t="s">
        <v>127</v>
      </c>
      <c r="C32" s="7" t="s">
        <v>169</v>
      </c>
      <c r="D32" s="7" t="s">
        <v>170</v>
      </c>
      <c r="E32" s="7" t="s">
        <v>171</v>
      </c>
      <c r="F32" s="7" t="s">
        <v>172</v>
      </c>
      <c r="G32" s="7" t="s">
        <v>132</v>
      </c>
      <c r="H32" s="8">
        <v>45440</v>
      </c>
      <c r="I32" s="7" t="s">
        <v>39</v>
      </c>
      <c r="J32" s="7"/>
      <c r="K32" s="7" t="s">
        <v>76</v>
      </c>
    </row>
    <row r="33" spans="1:11" ht="30" x14ac:dyDescent="0.25">
      <c r="A33" s="6">
        <v>992</v>
      </c>
      <c r="B33" s="7" t="s">
        <v>70</v>
      </c>
      <c r="C33" s="7" t="s">
        <v>173</v>
      </c>
      <c r="D33" s="7" t="s">
        <v>174</v>
      </c>
      <c r="E33" s="7" t="s">
        <v>175</v>
      </c>
      <c r="F33" s="7" t="s">
        <v>176</v>
      </c>
      <c r="G33" s="7" t="s">
        <v>132</v>
      </c>
      <c r="H33" s="8">
        <v>45440</v>
      </c>
      <c r="I33" s="7" t="s">
        <v>39</v>
      </c>
      <c r="J33" s="7"/>
      <c r="K33" s="7" t="s">
        <v>76</v>
      </c>
    </row>
    <row r="34" spans="1:11" ht="120" x14ac:dyDescent="0.25">
      <c r="A34" s="6">
        <v>991</v>
      </c>
      <c r="B34" s="7" t="s">
        <v>64</v>
      </c>
      <c r="C34" s="7" t="s">
        <v>177</v>
      </c>
      <c r="D34" s="7" t="s">
        <v>178</v>
      </c>
      <c r="E34" s="7" t="s">
        <v>179</v>
      </c>
      <c r="F34" s="7" t="s">
        <v>180</v>
      </c>
      <c r="G34" s="7" t="s">
        <v>126</v>
      </c>
      <c r="H34" s="8">
        <v>45463</v>
      </c>
      <c r="I34" s="7" t="s">
        <v>39</v>
      </c>
      <c r="J34" s="7" t="s">
        <v>40</v>
      </c>
      <c r="K34" s="7" t="s">
        <v>109</v>
      </c>
    </row>
    <row r="35" spans="1:11" ht="45" x14ac:dyDescent="0.25">
      <c r="A35" s="6">
        <v>990</v>
      </c>
      <c r="B35" s="7" t="s">
        <v>64</v>
      </c>
      <c r="C35" s="7" t="s">
        <v>181</v>
      </c>
      <c r="D35" s="7" t="s">
        <v>182</v>
      </c>
      <c r="E35" s="7" t="s">
        <v>183</v>
      </c>
      <c r="F35" s="7" t="s">
        <v>184</v>
      </c>
      <c r="G35" s="7" t="s">
        <v>126</v>
      </c>
      <c r="H35" s="8">
        <v>45441</v>
      </c>
      <c r="I35" s="7" t="s">
        <v>39</v>
      </c>
      <c r="J35" s="7" t="s">
        <v>40</v>
      </c>
      <c r="K35" s="7" t="s">
        <v>41</v>
      </c>
    </row>
    <row r="36" spans="1:11" ht="90" x14ac:dyDescent="0.25">
      <c r="A36" s="6">
        <v>989</v>
      </c>
      <c r="B36" s="7" t="s">
        <v>64</v>
      </c>
      <c r="C36" s="7" t="s">
        <v>185</v>
      </c>
      <c r="D36" s="7" t="s">
        <v>186</v>
      </c>
      <c r="E36" s="7" t="s">
        <v>187</v>
      </c>
      <c r="F36" s="7" t="s">
        <v>188</v>
      </c>
      <c r="G36" s="7" t="s">
        <v>126</v>
      </c>
      <c r="H36" s="8">
        <v>45462</v>
      </c>
      <c r="I36" s="7" t="s">
        <v>39</v>
      </c>
      <c r="J36" s="7" t="s">
        <v>40</v>
      </c>
      <c r="K36" s="7" t="s">
        <v>109</v>
      </c>
    </row>
    <row r="37" spans="1:11" ht="90" x14ac:dyDescent="0.25">
      <c r="A37" s="6">
        <v>988</v>
      </c>
      <c r="B37" s="7" t="s">
        <v>64</v>
      </c>
      <c r="C37" s="7" t="s">
        <v>189</v>
      </c>
      <c r="D37" s="7" t="s">
        <v>190</v>
      </c>
      <c r="E37" s="7" t="s">
        <v>191</v>
      </c>
      <c r="F37" s="7" t="s">
        <v>192</v>
      </c>
      <c r="G37" s="7" t="s">
        <v>100</v>
      </c>
      <c r="H37" s="8">
        <v>45440</v>
      </c>
      <c r="I37" s="7" t="s">
        <v>39</v>
      </c>
      <c r="J37" s="7" t="s">
        <v>40</v>
      </c>
      <c r="K37" s="7" t="s">
        <v>109</v>
      </c>
    </row>
    <row r="38" spans="1:11" ht="60" x14ac:dyDescent="0.25">
      <c r="A38" s="6">
        <v>987</v>
      </c>
      <c r="B38" s="7" t="s">
        <v>70</v>
      </c>
      <c r="C38" s="7" t="s">
        <v>193</v>
      </c>
      <c r="D38" s="7" t="s">
        <v>194</v>
      </c>
      <c r="E38" s="7" t="s">
        <v>195</v>
      </c>
      <c r="F38" s="7" t="s">
        <v>196</v>
      </c>
      <c r="G38" s="7" t="s">
        <v>100</v>
      </c>
      <c r="H38" s="8">
        <v>45432</v>
      </c>
      <c r="I38" s="7" t="s">
        <v>39</v>
      </c>
      <c r="J38" s="7"/>
      <c r="K38" s="7" t="s">
        <v>76</v>
      </c>
    </row>
    <row r="39" spans="1:11" ht="60" x14ac:dyDescent="0.25">
      <c r="A39" s="6">
        <v>986</v>
      </c>
      <c r="B39" s="7" t="s">
        <v>127</v>
      </c>
      <c r="C39" s="7" t="s">
        <v>197</v>
      </c>
      <c r="D39" s="7" t="s">
        <v>198</v>
      </c>
      <c r="E39" s="7" t="s">
        <v>199</v>
      </c>
      <c r="F39" s="7" t="s">
        <v>200</v>
      </c>
      <c r="G39" s="7" t="s">
        <v>164</v>
      </c>
      <c r="H39" s="8">
        <v>45484</v>
      </c>
      <c r="I39" s="7" t="s">
        <v>39</v>
      </c>
      <c r="J39" s="7"/>
      <c r="K39" s="7" t="s">
        <v>138</v>
      </c>
    </row>
    <row r="40" spans="1:11" ht="45" x14ac:dyDescent="0.25">
      <c r="A40" s="6">
        <v>985</v>
      </c>
      <c r="B40" s="7" t="s">
        <v>127</v>
      </c>
      <c r="C40" s="7" t="s">
        <v>201</v>
      </c>
      <c r="D40" s="7" t="s">
        <v>202</v>
      </c>
      <c r="E40" s="7" t="s">
        <v>203</v>
      </c>
      <c r="F40" s="7" t="s">
        <v>204</v>
      </c>
      <c r="G40" s="7" t="s">
        <v>132</v>
      </c>
      <c r="H40" s="8">
        <v>45439</v>
      </c>
      <c r="I40" s="7" t="s">
        <v>39</v>
      </c>
      <c r="J40" s="7"/>
      <c r="K40" s="7" t="s">
        <v>76</v>
      </c>
    </row>
    <row r="41" spans="1:11" ht="60" x14ac:dyDescent="0.25">
      <c r="A41" s="6">
        <v>984</v>
      </c>
      <c r="B41" s="7" t="s">
        <v>70</v>
      </c>
      <c r="C41" s="7" t="s">
        <v>205</v>
      </c>
      <c r="D41" s="7" t="s">
        <v>206</v>
      </c>
      <c r="E41" s="7" t="s">
        <v>207</v>
      </c>
      <c r="F41" s="7" t="s">
        <v>208</v>
      </c>
      <c r="G41" s="7" t="s">
        <v>100</v>
      </c>
      <c r="H41" s="8">
        <v>45329</v>
      </c>
      <c r="I41" s="7" t="s">
        <v>39</v>
      </c>
      <c r="J41" s="7"/>
      <c r="K41" s="7" t="s">
        <v>76</v>
      </c>
    </row>
    <row r="42" spans="1:11" ht="45" x14ac:dyDescent="0.25">
      <c r="A42" s="6">
        <v>983</v>
      </c>
      <c r="B42" s="7" t="s">
        <v>70</v>
      </c>
      <c r="C42" s="7" t="s">
        <v>209</v>
      </c>
      <c r="D42" s="7" t="s">
        <v>210</v>
      </c>
      <c r="E42" s="7" t="s">
        <v>211</v>
      </c>
      <c r="F42" s="7" t="s">
        <v>212</v>
      </c>
      <c r="G42" s="7" t="s">
        <v>69</v>
      </c>
      <c r="H42" s="8">
        <v>45454</v>
      </c>
      <c r="I42" s="7" t="s">
        <v>39</v>
      </c>
      <c r="J42" s="7"/>
      <c r="K42" s="7" t="s">
        <v>76</v>
      </c>
    </row>
    <row r="43" spans="1:11" ht="90" x14ac:dyDescent="0.25">
      <c r="A43" s="6">
        <v>982</v>
      </c>
      <c r="B43" s="7" t="s">
        <v>70</v>
      </c>
      <c r="C43" s="7" t="s">
        <v>213</v>
      </c>
      <c r="D43" s="7" t="s">
        <v>214</v>
      </c>
      <c r="E43" s="7" t="s">
        <v>215</v>
      </c>
      <c r="F43" s="7" t="s">
        <v>216</v>
      </c>
      <c r="G43" s="7" t="s">
        <v>75</v>
      </c>
      <c r="H43" s="8">
        <v>45484</v>
      </c>
      <c r="I43" s="7" t="s">
        <v>39</v>
      </c>
      <c r="J43" s="7"/>
      <c r="K43" s="7" t="s">
        <v>138</v>
      </c>
    </row>
    <row r="44" spans="1:11" ht="45" x14ac:dyDescent="0.25">
      <c r="A44" s="6">
        <v>981</v>
      </c>
      <c r="B44" s="7" t="s">
        <v>70</v>
      </c>
      <c r="C44" s="7" t="s">
        <v>217</v>
      </c>
      <c r="D44" s="7" t="s">
        <v>218</v>
      </c>
      <c r="E44" s="7" t="s">
        <v>219</v>
      </c>
      <c r="F44" s="7" t="s">
        <v>220</v>
      </c>
      <c r="G44" s="7" t="s">
        <v>69</v>
      </c>
      <c r="H44" s="8">
        <v>45461</v>
      </c>
      <c r="I44" s="7" t="s">
        <v>39</v>
      </c>
      <c r="J44" s="7"/>
      <c r="K44" s="7" t="s">
        <v>76</v>
      </c>
    </row>
    <row r="45" spans="1:11" ht="30" x14ac:dyDescent="0.25">
      <c r="A45" s="6">
        <v>980</v>
      </c>
      <c r="B45" s="7" t="s">
        <v>64</v>
      </c>
      <c r="C45" s="7" t="s">
        <v>221</v>
      </c>
      <c r="D45" s="7" t="s">
        <v>222</v>
      </c>
      <c r="E45" s="7" t="s">
        <v>223</v>
      </c>
      <c r="F45" s="7" t="s">
        <v>224</v>
      </c>
      <c r="G45" s="7" t="s">
        <v>126</v>
      </c>
      <c r="H45" s="8">
        <v>45440</v>
      </c>
      <c r="I45" s="7" t="s">
        <v>39</v>
      </c>
      <c r="J45" s="7" t="s">
        <v>40</v>
      </c>
      <c r="K45" s="7" t="s">
        <v>41</v>
      </c>
    </row>
    <row r="46" spans="1:11" ht="45" x14ac:dyDescent="0.25">
      <c r="A46" s="6">
        <v>979</v>
      </c>
      <c r="B46" s="7" t="s">
        <v>64</v>
      </c>
      <c r="C46" s="7" t="s">
        <v>225</v>
      </c>
      <c r="D46" s="7" t="s">
        <v>226</v>
      </c>
      <c r="E46" s="7" t="s">
        <v>219</v>
      </c>
      <c r="F46" s="7" t="s">
        <v>220</v>
      </c>
      <c r="G46" s="7" t="s">
        <v>69</v>
      </c>
      <c r="H46" s="8">
        <v>45461</v>
      </c>
      <c r="I46" s="7" t="s">
        <v>39</v>
      </c>
      <c r="J46" s="7" t="s">
        <v>40</v>
      </c>
      <c r="K46" s="7" t="s">
        <v>76</v>
      </c>
    </row>
    <row r="47" spans="1:11" ht="45" x14ac:dyDescent="0.25">
      <c r="A47" s="6">
        <v>978</v>
      </c>
      <c r="B47" s="7" t="s">
        <v>127</v>
      </c>
      <c r="C47" s="7" t="s">
        <v>227</v>
      </c>
      <c r="D47" s="7" t="s">
        <v>228</v>
      </c>
      <c r="E47" s="7" t="s">
        <v>229</v>
      </c>
      <c r="F47" s="7" t="s">
        <v>230</v>
      </c>
      <c r="G47" s="7" t="s">
        <v>164</v>
      </c>
      <c r="H47" s="8">
        <v>45483</v>
      </c>
      <c r="I47" s="7" t="s">
        <v>39</v>
      </c>
      <c r="J47" s="7"/>
      <c r="K47" s="7" t="s">
        <v>138</v>
      </c>
    </row>
    <row r="48" spans="1:11" ht="45" x14ac:dyDescent="0.25">
      <c r="A48" s="6">
        <v>977</v>
      </c>
      <c r="B48" s="7" t="s">
        <v>64</v>
      </c>
      <c r="C48" s="7" t="s">
        <v>231</v>
      </c>
      <c r="D48" s="7" t="s">
        <v>232</v>
      </c>
      <c r="E48" s="7" t="s">
        <v>233</v>
      </c>
      <c r="F48" s="7" t="s">
        <v>234</v>
      </c>
      <c r="G48" s="7" t="s">
        <v>69</v>
      </c>
      <c r="H48" s="8">
        <v>45461</v>
      </c>
      <c r="I48" s="7" t="s">
        <v>39</v>
      </c>
      <c r="J48" s="7" t="s">
        <v>40</v>
      </c>
      <c r="K48" s="7" t="s">
        <v>41</v>
      </c>
    </row>
    <row r="49" spans="1:11" ht="60" x14ac:dyDescent="0.25">
      <c r="A49" s="6">
        <v>976</v>
      </c>
      <c r="B49" s="7" t="s">
        <v>33</v>
      </c>
      <c r="C49" s="7" t="s">
        <v>235</v>
      </c>
      <c r="D49" s="7" t="s">
        <v>236</v>
      </c>
      <c r="E49" s="7" t="s">
        <v>237</v>
      </c>
      <c r="F49" s="7" t="s">
        <v>238</v>
      </c>
      <c r="G49" s="7" t="s">
        <v>239</v>
      </c>
      <c r="H49" s="8">
        <v>45454</v>
      </c>
      <c r="I49" s="7" t="s">
        <v>39</v>
      </c>
      <c r="J49" s="7" t="s">
        <v>40</v>
      </c>
      <c r="K49" s="7" t="s">
        <v>138</v>
      </c>
    </row>
    <row r="50" spans="1:11" ht="45" x14ac:dyDescent="0.25">
      <c r="A50" s="6">
        <v>975</v>
      </c>
      <c r="B50" s="7" t="s">
        <v>70</v>
      </c>
      <c r="C50" s="7" t="s">
        <v>240</v>
      </c>
      <c r="D50" s="7" t="s">
        <v>241</v>
      </c>
      <c r="E50" s="7" t="s">
        <v>242</v>
      </c>
      <c r="F50" s="7" t="s">
        <v>243</v>
      </c>
      <c r="G50" s="7" t="s">
        <v>75</v>
      </c>
      <c r="H50" s="8">
        <v>45482</v>
      </c>
      <c r="I50" s="7" t="s">
        <v>39</v>
      </c>
      <c r="J50" s="7"/>
      <c r="K50" s="7" t="s">
        <v>138</v>
      </c>
    </row>
    <row r="51" spans="1:11" ht="60" x14ac:dyDescent="0.25">
      <c r="A51" s="6">
        <v>974</v>
      </c>
      <c r="B51" s="7" t="s">
        <v>33</v>
      </c>
      <c r="C51" s="7" t="s">
        <v>244</v>
      </c>
      <c r="D51" s="7" t="s">
        <v>245</v>
      </c>
      <c r="E51" s="7" t="s">
        <v>246</v>
      </c>
      <c r="F51" s="7" t="s">
        <v>247</v>
      </c>
      <c r="G51" s="7" t="s">
        <v>248</v>
      </c>
      <c r="H51" s="8">
        <v>45439</v>
      </c>
      <c r="I51" s="7" t="s">
        <v>39</v>
      </c>
      <c r="J51" s="7" t="s">
        <v>40</v>
      </c>
      <c r="K51" s="7" t="s">
        <v>76</v>
      </c>
    </row>
    <row r="52" spans="1:11" ht="45" x14ac:dyDescent="0.25">
      <c r="A52" s="6">
        <v>973</v>
      </c>
      <c r="B52" s="7" t="s">
        <v>70</v>
      </c>
      <c r="C52" s="7" t="s">
        <v>249</v>
      </c>
      <c r="D52" s="7" t="s">
        <v>250</v>
      </c>
      <c r="E52" s="7" t="s">
        <v>251</v>
      </c>
      <c r="F52" s="7" t="s">
        <v>252</v>
      </c>
      <c r="G52" s="7" t="s">
        <v>126</v>
      </c>
      <c r="H52" s="8">
        <v>45435</v>
      </c>
      <c r="I52" s="7" t="s">
        <v>39</v>
      </c>
      <c r="J52" s="7"/>
      <c r="K52" s="7" t="s">
        <v>138</v>
      </c>
    </row>
    <row r="53" spans="1:11" ht="60" x14ac:dyDescent="0.25">
      <c r="A53" s="6">
        <v>972</v>
      </c>
      <c r="B53" s="7" t="s">
        <v>33</v>
      </c>
      <c r="C53" s="7" t="s">
        <v>253</v>
      </c>
      <c r="D53" s="7" t="s">
        <v>254</v>
      </c>
      <c r="E53" s="7" t="s">
        <v>255</v>
      </c>
      <c r="F53" s="7" t="s">
        <v>256</v>
      </c>
      <c r="G53" s="7" t="s">
        <v>100</v>
      </c>
      <c r="H53" s="8">
        <v>45442</v>
      </c>
      <c r="I53" s="7" t="s">
        <v>39</v>
      </c>
      <c r="J53" s="7" t="s">
        <v>40</v>
      </c>
      <c r="K53" s="7" t="s">
        <v>109</v>
      </c>
    </row>
    <row r="54" spans="1:11" ht="45" x14ac:dyDescent="0.25">
      <c r="A54" s="6">
        <v>971</v>
      </c>
      <c r="B54" s="7" t="s">
        <v>64</v>
      </c>
      <c r="C54" s="7" t="s">
        <v>257</v>
      </c>
      <c r="D54" s="7" t="s">
        <v>258</v>
      </c>
      <c r="E54" s="7" t="s">
        <v>259</v>
      </c>
      <c r="F54" s="7" t="s">
        <v>260</v>
      </c>
      <c r="G54" s="7" t="s">
        <v>69</v>
      </c>
      <c r="H54" s="8">
        <v>45436</v>
      </c>
      <c r="I54" s="7" t="s">
        <v>39</v>
      </c>
      <c r="J54" s="7" t="s">
        <v>40</v>
      </c>
      <c r="K54" s="7" t="s">
        <v>109</v>
      </c>
    </row>
    <row r="55" spans="1:11" ht="45" x14ac:dyDescent="0.25">
      <c r="A55" s="6">
        <v>970</v>
      </c>
      <c r="B55" s="7" t="s">
        <v>70</v>
      </c>
      <c r="C55" s="7" t="s">
        <v>261</v>
      </c>
      <c r="D55" s="7" t="s">
        <v>262</v>
      </c>
      <c r="E55" s="7" t="s">
        <v>98</v>
      </c>
      <c r="F55" s="7" t="s">
        <v>263</v>
      </c>
      <c r="G55" s="7" t="s">
        <v>75</v>
      </c>
      <c r="H55" s="8">
        <v>45481</v>
      </c>
      <c r="I55" s="7" t="s">
        <v>39</v>
      </c>
      <c r="J55" s="7"/>
      <c r="K55" s="7" t="s">
        <v>138</v>
      </c>
    </row>
    <row r="56" spans="1:11" ht="105" x14ac:dyDescent="0.25">
      <c r="A56" s="6">
        <v>969</v>
      </c>
      <c r="B56" s="7" t="s">
        <v>33</v>
      </c>
      <c r="C56" s="7" t="s">
        <v>264</v>
      </c>
      <c r="D56" s="7" t="s">
        <v>265</v>
      </c>
      <c r="E56" s="7" t="s">
        <v>266</v>
      </c>
      <c r="F56" s="7" t="s">
        <v>267</v>
      </c>
      <c r="G56" s="7" t="s">
        <v>239</v>
      </c>
      <c r="H56" s="8">
        <v>45449</v>
      </c>
      <c r="I56" s="7" t="s">
        <v>39</v>
      </c>
      <c r="J56" s="7" t="s">
        <v>40</v>
      </c>
      <c r="K56" s="7" t="s">
        <v>109</v>
      </c>
    </row>
    <row r="57" spans="1:11" ht="45" x14ac:dyDescent="0.25">
      <c r="A57" s="6">
        <v>968</v>
      </c>
      <c r="B57" s="7" t="s">
        <v>70</v>
      </c>
      <c r="C57" s="7" t="s">
        <v>268</v>
      </c>
      <c r="D57" s="7" t="s">
        <v>269</v>
      </c>
      <c r="E57" s="7" t="s">
        <v>270</v>
      </c>
      <c r="F57" s="7" t="s">
        <v>271</v>
      </c>
      <c r="G57" s="7" t="s">
        <v>272</v>
      </c>
      <c r="H57" s="8">
        <v>45460</v>
      </c>
      <c r="I57" s="7" t="s">
        <v>39</v>
      </c>
      <c r="J57" s="7"/>
      <c r="K57" s="7" t="s">
        <v>76</v>
      </c>
    </row>
    <row r="58" spans="1:11" ht="45" x14ac:dyDescent="0.25">
      <c r="A58" s="6">
        <v>967</v>
      </c>
      <c r="B58" s="7" t="s">
        <v>64</v>
      </c>
      <c r="C58" s="7" t="s">
        <v>273</v>
      </c>
      <c r="D58" s="7" t="s">
        <v>274</v>
      </c>
      <c r="E58" s="7" t="s">
        <v>251</v>
      </c>
      <c r="F58" s="7" t="s">
        <v>252</v>
      </c>
      <c r="G58" s="7" t="s">
        <v>126</v>
      </c>
      <c r="H58" s="8">
        <v>45435</v>
      </c>
      <c r="I58" s="7" t="s">
        <v>39</v>
      </c>
      <c r="J58" s="7" t="s">
        <v>40</v>
      </c>
      <c r="K58" s="7" t="s">
        <v>138</v>
      </c>
    </row>
    <row r="59" spans="1:11" ht="45" x14ac:dyDescent="0.25">
      <c r="A59" s="6">
        <v>966</v>
      </c>
      <c r="B59" s="7" t="s">
        <v>64</v>
      </c>
      <c r="C59" s="7" t="s">
        <v>275</v>
      </c>
      <c r="D59" s="7" t="s">
        <v>276</v>
      </c>
      <c r="E59" s="7" t="s">
        <v>277</v>
      </c>
      <c r="F59" s="7" t="s">
        <v>278</v>
      </c>
      <c r="G59" s="7" t="s">
        <v>279</v>
      </c>
      <c r="H59" s="8">
        <v>45435</v>
      </c>
      <c r="I59" s="7" t="s">
        <v>39</v>
      </c>
      <c r="J59" s="7" t="s">
        <v>40</v>
      </c>
      <c r="K59" s="7" t="s">
        <v>109</v>
      </c>
    </row>
    <row r="60" spans="1:11" ht="60" x14ac:dyDescent="0.25">
      <c r="A60" s="6">
        <v>965</v>
      </c>
      <c r="B60" s="7" t="s">
        <v>64</v>
      </c>
      <c r="C60" s="7" t="s">
        <v>280</v>
      </c>
      <c r="D60" s="7" t="s">
        <v>281</v>
      </c>
      <c r="E60" s="7" t="s">
        <v>282</v>
      </c>
      <c r="F60" s="7" t="s">
        <v>283</v>
      </c>
      <c r="G60" s="7" t="s">
        <v>100</v>
      </c>
      <c r="H60" s="8">
        <v>45435</v>
      </c>
      <c r="I60" s="7" t="s">
        <v>39</v>
      </c>
      <c r="J60" s="7" t="s">
        <v>40</v>
      </c>
      <c r="K60" s="7" t="s">
        <v>76</v>
      </c>
    </row>
    <row r="61" spans="1:11" ht="60" x14ac:dyDescent="0.25">
      <c r="A61" s="6">
        <v>964</v>
      </c>
      <c r="B61" s="7" t="s">
        <v>64</v>
      </c>
      <c r="C61" s="7" t="s">
        <v>284</v>
      </c>
      <c r="D61" s="7" t="s">
        <v>285</v>
      </c>
      <c r="E61" s="7" t="s">
        <v>286</v>
      </c>
      <c r="F61" s="7" t="s">
        <v>287</v>
      </c>
      <c r="G61" s="7" t="s">
        <v>100</v>
      </c>
      <c r="H61" s="8">
        <v>45435</v>
      </c>
      <c r="I61" s="7" t="s">
        <v>39</v>
      </c>
      <c r="J61" s="7" t="s">
        <v>40</v>
      </c>
      <c r="K61" s="7" t="s">
        <v>41</v>
      </c>
    </row>
    <row r="62" spans="1:11" ht="60" x14ac:dyDescent="0.25">
      <c r="A62" s="6">
        <v>963</v>
      </c>
      <c r="B62" s="7" t="s">
        <v>64</v>
      </c>
      <c r="C62" s="7" t="s">
        <v>288</v>
      </c>
      <c r="D62" s="7" t="s">
        <v>289</v>
      </c>
      <c r="E62" s="7" t="s">
        <v>290</v>
      </c>
      <c r="F62" s="7" t="s">
        <v>291</v>
      </c>
      <c r="G62" s="7" t="s">
        <v>100</v>
      </c>
      <c r="H62" s="8">
        <v>45434</v>
      </c>
      <c r="I62" s="7" t="s">
        <v>39</v>
      </c>
      <c r="J62" s="7" t="s">
        <v>40</v>
      </c>
      <c r="K62" s="7" t="s">
        <v>76</v>
      </c>
    </row>
    <row r="63" spans="1:11" ht="60" x14ac:dyDescent="0.25">
      <c r="A63" s="6">
        <v>962</v>
      </c>
      <c r="B63" s="7" t="s">
        <v>64</v>
      </c>
      <c r="C63" s="7" t="s">
        <v>292</v>
      </c>
      <c r="D63" s="7" t="s">
        <v>293</v>
      </c>
      <c r="E63" s="7" t="s">
        <v>85</v>
      </c>
      <c r="F63" s="7" t="s">
        <v>294</v>
      </c>
      <c r="G63" s="7" t="s">
        <v>100</v>
      </c>
      <c r="H63" s="8">
        <v>45434</v>
      </c>
      <c r="I63" s="7" t="s">
        <v>39</v>
      </c>
      <c r="J63" s="7" t="s">
        <v>40</v>
      </c>
      <c r="K63" s="7" t="s">
        <v>109</v>
      </c>
    </row>
    <row r="64" spans="1:11" ht="60" x14ac:dyDescent="0.25">
      <c r="A64" s="6">
        <v>961</v>
      </c>
      <c r="B64" s="7" t="s">
        <v>64</v>
      </c>
      <c r="C64" s="7" t="s">
        <v>295</v>
      </c>
      <c r="D64" s="7" t="s">
        <v>296</v>
      </c>
      <c r="E64" s="7" t="s">
        <v>297</v>
      </c>
      <c r="F64" s="7" t="s">
        <v>298</v>
      </c>
      <c r="G64" s="7" t="s">
        <v>100</v>
      </c>
      <c r="H64" s="8">
        <v>45434</v>
      </c>
      <c r="I64" s="7" t="s">
        <v>39</v>
      </c>
      <c r="J64" s="7" t="s">
        <v>40</v>
      </c>
      <c r="K64" s="7" t="s">
        <v>76</v>
      </c>
    </row>
    <row r="65" spans="1:11" ht="60" x14ac:dyDescent="0.25">
      <c r="A65" s="6">
        <v>960</v>
      </c>
      <c r="B65" s="7" t="s">
        <v>64</v>
      </c>
      <c r="C65" s="7" t="s">
        <v>299</v>
      </c>
      <c r="D65" s="7" t="s">
        <v>300</v>
      </c>
      <c r="E65" s="7" t="s">
        <v>301</v>
      </c>
      <c r="F65" s="7" t="s">
        <v>302</v>
      </c>
      <c r="G65" s="7" t="s">
        <v>69</v>
      </c>
      <c r="H65" s="8">
        <v>45434</v>
      </c>
      <c r="I65" s="7" t="s">
        <v>39</v>
      </c>
      <c r="J65" s="7" t="s">
        <v>40</v>
      </c>
      <c r="K65" s="7" t="s">
        <v>41</v>
      </c>
    </row>
    <row r="66" spans="1:11" ht="60" x14ac:dyDescent="0.25">
      <c r="A66" s="6">
        <v>959</v>
      </c>
      <c r="B66" s="7" t="s">
        <v>70</v>
      </c>
      <c r="C66" s="7" t="s">
        <v>303</v>
      </c>
      <c r="D66" s="7" t="s">
        <v>304</v>
      </c>
      <c r="E66" s="7" t="s">
        <v>305</v>
      </c>
      <c r="F66" s="7" t="s">
        <v>306</v>
      </c>
      <c r="G66" s="7" t="s">
        <v>100</v>
      </c>
      <c r="H66" s="8">
        <v>45434</v>
      </c>
      <c r="I66" s="7" t="s">
        <v>39</v>
      </c>
      <c r="J66" s="7"/>
      <c r="K66" s="7" t="s">
        <v>76</v>
      </c>
    </row>
    <row r="67" spans="1:11" ht="45" x14ac:dyDescent="0.25">
      <c r="A67" s="6">
        <v>958</v>
      </c>
      <c r="B67" s="7" t="s">
        <v>64</v>
      </c>
      <c r="C67" s="7" t="s">
        <v>307</v>
      </c>
      <c r="D67" s="7" t="s">
        <v>308</v>
      </c>
      <c r="E67" s="7" t="s">
        <v>309</v>
      </c>
      <c r="F67" s="7" t="s">
        <v>310</v>
      </c>
      <c r="G67" s="7" t="s">
        <v>81</v>
      </c>
      <c r="H67" s="8">
        <v>45434</v>
      </c>
      <c r="I67" s="7" t="s">
        <v>39</v>
      </c>
      <c r="J67" s="7" t="s">
        <v>40</v>
      </c>
      <c r="K67" s="7" t="s">
        <v>41</v>
      </c>
    </row>
    <row r="68" spans="1:11" ht="45" x14ac:dyDescent="0.25">
      <c r="A68" s="6">
        <v>957</v>
      </c>
      <c r="B68" s="7" t="s">
        <v>64</v>
      </c>
      <c r="C68" s="7" t="s">
        <v>311</v>
      </c>
      <c r="D68" s="7" t="s">
        <v>312</v>
      </c>
      <c r="E68" s="7" t="s">
        <v>309</v>
      </c>
      <c r="F68" s="7" t="s">
        <v>313</v>
      </c>
      <c r="G68" s="7" t="s">
        <v>81</v>
      </c>
      <c r="H68" s="8">
        <v>45434</v>
      </c>
      <c r="I68" s="7" t="s">
        <v>39</v>
      </c>
      <c r="J68" s="7" t="s">
        <v>40</v>
      </c>
      <c r="K68" s="7" t="s">
        <v>41</v>
      </c>
    </row>
    <row r="69" spans="1:11" ht="45" x14ac:dyDescent="0.25">
      <c r="A69" s="6">
        <v>956</v>
      </c>
      <c r="B69" s="7" t="s">
        <v>64</v>
      </c>
      <c r="C69" s="7" t="s">
        <v>314</v>
      </c>
      <c r="D69" s="7" t="s">
        <v>315</v>
      </c>
      <c r="E69" s="7" t="s">
        <v>316</v>
      </c>
      <c r="F69" s="7" t="s">
        <v>317</v>
      </c>
      <c r="G69" s="7" t="s">
        <v>81</v>
      </c>
      <c r="H69" s="8">
        <v>45434</v>
      </c>
      <c r="I69" s="7" t="s">
        <v>39</v>
      </c>
      <c r="J69" s="7" t="s">
        <v>40</v>
      </c>
      <c r="K69" s="7" t="s">
        <v>41</v>
      </c>
    </row>
    <row r="70" spans="1:11" ht="60" x14ac:dyDescent="0.25">
      <c r="A70" s="6">
        <v>955</v>
      </c>
      <c r="B70" s="7" t="s">
        <v>70</v>
      </c>
      <c r="C70" s="7" t="s">
        <v>318</v>
      </c>
      <c r="D70" s="7" t="s">
        <v>319</v>
      </c>
      <c r="E70" s="7" t="s">
        <v>320</v>
      </c>
      <c r="F70" s="7" t="s">
        <v>321</v>
      </c>
      <c r="G70" s="7" t="s">
        <v>100</v>
      </c>
      <c r="H70" s="8">
        <v>45448</v>
      </c>
      <c r="I70" s="7" t="s">
        <v>39</v>
      </c>
      <c r="J70" s="7"/>
      <c r="K70" s="7" t="s">
        <v>138</v>
      </c>
    </row>
    <row r="71" spans="1:11" ht="60" x14ac:dyDescent="0.25">
      <c r="A71" s="6">
        <v>954</v>
      </c>
      <c r="B71" s="7" t="s">
        <v>64</v>
      </c>
      <c r="C71" s="7" t="s">
        <v>322</v>
      </c>
      <c r="D71" s="7" t="s">
        <v>323</v>
      </c>
      <c r="E71" s="7" t="s">
        <v>305</v>
      </c>
      <c r="F71" s="7" t="s">
        <v>306</v>
      </c>
      <c r="G71" s="7" t="s">
        <v>100</v>
      </c>
      <c r="H71" s="8">
        <v>45434</v>
      </c>
      <c r="I71" s="7" t="s">
        <v>39</v>
      </c>
      <c r="J71" s="7" t="s">
        <v>40</v>
      </c>
      <c r="K71" s="7" t="s">
        <v>76</v>
      </c>
    </row>
    <row r="72" spans="1:11" ht="90" x14ac:dyDescent="0.25">
      <c r="A72" s="6">
        <v>953</v>
      </c>
      <c r="B72" s="7" t="s">
        <v>64</v>
      </c>
      <c r="C72" s="7" t="s">
        <v>324</v>
      </c>
      <c r="D72" s="7" t="s">
        <v>325</v>
      </c>
      <c r="E72" s="7" t="s">
        <v>326</v>
      </c>
      <c r="F72" s="7" t="s">
        <v>327</v>
      </c>
      <c r="G72" s="7" t="s">
        <v>81</v>
      </c>
      <c r="H72" s="8">
        <v>45433</v>
      </c>
      <c r="I72" s="7" t="s">
        <v>39</v>
      </c>
      <c r="J72" s="7" t="s">
        <v>40</v>
      </c>
      <c r="K72" s="7" t="s">
        <v>109</v>
      </c>
    </row>
    <row r="73" spans="1:11" ht="45" x14ac:dyDescent="0.25">
      <c r="A73" s="6">
        <v>952</v>
      </c>
      <c r="B73" s="7" t="s">
        <v>64</v>
      </c>
      <c r="C73" s="7" t="s">
        <v>328</v>
      </c>
      <c r="D73" s="7" t="s">
        <v>329</v>
      </c>
      <c r="E73" s="7" t="s">
        <v>330</v>
      </c>
      <c r="F73" s="7" t="s">
        <v>331</v>
      </c>
      <c r="G73" s="7" t="s">
        <v>81</v>
      </c>
      <c r="H73" s="8">
        <v>45455</v>
      </c>
      <c r="I73" s="7" t="s">
        <v>39</v>
      </c>
      <c r="J73" s="7" t="s">
        <v>40</v>
      </c>
      <c r="K73" s="7" t="s">
        <v>109</v>
      </c>
    </row>
    <row r="74" spans="1:11" ht="60" x14ac:dyDescent="0.25">
      <c r="A74" s="6">
        <v>951</v>
      </c>
      <c r="B74" s="7" t="s">
        <v>64</v>
      </c>
      <c r="C74" s="7" t="s">
        <v>332</v>
      </c>
      <c r="D74" s="7" t="s">
        <v>333</v>
      </c>
      <c r="E74" s="7" t="s">
        <v>334</v>
      </c>
      <c r="F74" s="7" t="s">
        <v>335</v>
      </c>
      <c r="G74" s="7" t="s">
        <v>100</v>
      </c>
      <c r="H74" s="8">
        <v>45433</v>
      </c>
      <c r="I74" s="7" t="s">
        <v>39</v>
      </c>
      <c r="J74" s="7" t="s">
        <v>40</v>
      </c>
      <c r="K74" s="7" t="s">
        <v>109</v>
      </c>
    </row>
    <row r="75" spans="1:11" ht="60" x14ac:dyDescent="0.25">
      <c r="A75" s="6">
        <v>950</v>
      </c>
      <c r="B75" s="7" t="s">
        <v>64</v>
      </c>
      <c r="C75" s="7" t="s">
        <v>336</v>
      </c>
      <c r="D75" s="7" t="s">
        <v>337</v>
      </c>
      <c r="E75" s="7" t="s">
        <v>338</v>
      </c>
      <c r="F75" s="7" t="s">
        <v>339</v>
      </c>
      <c r="G75" s="7" t="s">
        <v>100</v>
      </c>
      <c r="H75" s="8">
        <v>45433</v>
      </c>
      <c r="I75" s="7" t="s">
        <v>39</v>
      </c>
      <c r="J75" s="7" t="s">
        <v>40</v>
      </c>
      <c r="K75" s="7" t="s">
        <v>340</v>
      </c>
    </row>
    <row r="76" spans="1:11" ht="45" x14ac:dyDescent="0.25">
      <c r="A76" s="6">
        <v>949</v>
      </c>
      <c r="B76" s="7" t="s">
        <v>64</v>
      </c>
      <c r="C76" s="7" t="s">
        <v>341</v>
      </c>
      <c r="D76" s="7" t="s">
        <v>342</v>
      </c>
      <c r="E76" s="7" t="s">
        <v>98</v>
      </c>
      <c r="F76" s="7" t="s">
        <v>343</v>
      </c>
      <c r="G76" s="7" t="s">
        <v>81</v>
      </c>
      <c r="H76" s="8">
        <v>45433</v>
      </c>
      <c r="I76" s="7" t="s">
        <v>39</v>
      </c>
      <c r="J76" s="7" t="s">
        <v>40</v>
      </c>
      <c r="K76" s="7" t="s">
        <v>109</v>
      </c>
    </row>
    <row r="77" spans="1:11" ht="45" x14ac:dyDescent="0.25">
      <c r="A77" s="6">
        <v>948</v>
      </c>
      <c r="B77" s="7" t="s">
        <v>64</v>
      </c>
      <c r="C77" s="7" t="s">
        <v>344</v>
      </c>
      <c r="D77" s="7" t="s">
        <v>345</v>
      </c>
      <c r="E77" s="7" t="s">
        <v>346</v>
      </c>
      <c r="F77" s="7" t="s">
        <v>347</v>
      </c>
      <c r="G77" s="7" t="s">
        <v>81</v>
      </c>
      <c r="H77" s="8">
        <v>45433</v>
      </c>
      <c r="I77" s="7" t="s">
        <v>39</v>
      </c>
      <c r="J77" s="7" t="s">
        <v>40</v>
      </c>
      <c r="K77" s="7" t="s">
        <v>109</v>
      </c>
    </row>
    <row r="78" spans="1:11" ht="60" x14ac:dyDescent="0.25">
      <c r="A78" s="6">
        <v>947</v>
      </c>
      <c r="B78" s="7" t="s">
        <v>70</v>
      </c>
      <c r="C78" s="7" t="s">
        <v>348</v>
      </c>
      <c r="D78" s="7" t="s">
        <v>349</v>
      </c>
      <c r="E78" s="7" t="s">
        <v>350</v>
      </c>
      <c r="F78" s="7" t="s">
        <v>351</v>
      </c>
      <c r="G78" s="7" t="s">
        <v>100</v>
      </c>
      <c r="H78" s="8">
        <v>45429</v>
      </c>
      <c r="I78" s="7" t="s">
        <v>39</v>
      </c>
      <c r="J78" s="7"/>
      <c r="K78" s="7" t="s">
        <v>76</v>
      </c>
    </row>
    <row r="79" spans="1:11" ht="60" x14ac:dyDescent="0.25">
      <c r="A79" s="6">
        <v>946</v>
      </c>
      <c r="B79" s="7" t="s">
        <v>33</v>
      </c>
      <c r="C79" s="7" t="s">
        <v>352</v>
      </c>
      <c r="D79" s="7" t="s">
        <v>353</v>
      </c>
      <c r="E79" s="7" t="s">
        <v>195</v>
      </c>
      <c r="F79" s="7" t="s">
        <v>354</v>
      </c>
      <c r="G79" s="7" t="s">
        <v>100</v>
      </c>
      <c r="H79" s="8">
        <v>45433</v>
      </c>
      <c r="I79" s="7" t="s">
        <v>39</v>
      </c>
      <c r="J79" s="7" t="s">
        <v>40</v>
      </c>
      <c r="K79" s="7" t="s">
        <v>109</v>
      </c>
    </row>
    <row r="80" spans="1:11" ht="75" x14ac:dyDescent="0.25">
      <c r="A80" s="6">
        <v>945</v>
      </c>
      <c r="B80" s="7" t="s">
        <v>64</v>
      </c>
      <c r="C80" s="7" t="s">
        <v>355</v>
      </c>
      <c r="D80" s="7" t="s">
        <v>356</v>
      </c>
      <c r="E80" s="7" t="s">
        <v>124</v>
      </c>
      <c r="F80" s="7" t="s">
        <v>357</v>
      </c>
      <c r="G80" s="7" t="s">
        <v>81</v>
      </c>
      <c r="H80" s="8">
        <v>45432</v>
      </c>
      <c r="I80" s="7" t="s">
        <v>39</v>
      </c>
      <c r="J80" s="7" t="s">
        <v>40</v>
      </c>
      <c r="K80" s="7" t="s">
        <v>41</v>
      </c>
    </row>
    <row r="81" spans="1:11" ht="60" x14ac:dyDescent="0.25">
      <c r="A81" s="6">
        <v>944</v>
      </c>
      <c r="B81" s="7" t="s">
        <v>64</v>
      </c>
      <c r="C81" s="7" t="s">
        <v>358</v>
      </c>
      <c r="D81" s="7" t="s">
        <v>359</v>
      </c>
      <c r="E81" s="7" t="s">
        <v>360</v>
      </c>
      <c r="F81" s="7" t="s">
        <v>361</v>
      </c>
      <c r="G81" s="7" t="s">
        <v>100</v>
      </c>
      <c r="H81" s="8">
        <v>45443</v>
      </c>
      <c r="I81" s="7" t="s">
        <v>39</v>
      </c>
      <c r="J81" s="7" t="s">
        <v>40</v>
      </c>
      <c r="K81" s="7" t="s">
        <v>41</v>
      </c>
    </row>
    <row r="82" spans="1:11" ht="60" x14ac:dyDescent="0.25">
      <c r="A82" s="6">
        <v>943</v>
      </c>
      <c r="B82" s="7" t="s">
        <v>64</v>
      </c>
      <c r="C82" s="7" t="s">
        <v>362</v>
      </c>
      <c r="D82" s="7" t="s">
        <v>363</v>
      </c>
      <c r="E82" s="7" t="s">
        <v>360</v>
      </c>
      <c r="F82" s="7" t="s">
        <v>361</v>
      </c>
      <c r="G82" s="7" t="s">
        <v>100</v>
      </c>
      <c r="H82" s="8">
        <v>45443</v>
      </c>
      <c r="I82" s="7" t="s">
        <v>39</v>
      </c>
      <c r="J82" s="7" t="s">
        <v>40</v>
      </c>
      <c r="K82" s="7" t="s">
        <v>41</v>
      </c>
    </row>
    <row r="83" spans="1:11" ht="45" x14ac:dyDescent="0.25">
      <c r="A83" s="6">
        <v>942</v>
      </c>
      <c r="B83" s="7" t="s">
        <v>33</v>
      </c>
      <c r="C83" s="7" t="s">
        <v>364</v>
      </c>
      <c r="D83" s="7" t="s">
        <v>365</v>
      </c>
      <c r="E83" s="7" t="s">
        <v>366</v>
      </c>
      <c r="F83" s="7" t="s">
        <v>367</v>
      </c>
      <c r="G83" s="7" t="s">
        <v>272</v>
      </c>
      <c r="H83" s="8">
        <v>45454</v>
      </c>
      <c r="I83" s="7" t="s">
        <v>39</v>
      </c>
      <c r="J83" s="7" t="s">
        <v>40</v>
      </c>
      <c r="K83" s="7" t="s">
        <v>109</v>
      </c>
    </row>
    <row r="84" spans="1:11" ht="45" x14ac:dyDescent="0.25">
      <c r="A84" s="6">
        <v>941</v>
      </c>
      <c r="B84" s="7" t="s">
        <v>64</v>
      </c>
      <c r="C84" s="7" t="s">
        <v>368</v>
      </c>
      <c r="D84" s="7" t="s">
        <v>369</v>
      </c>
      <c r="E84" s="7" t="s">
        <v>211</v>
      </c>
      <c r="F84" s="7" t="s">
        <v>212</v>
      </c>
      <c r="G84" s="7" t="s">
        <v>69</v>
      </c>
      <c r="H84" s="8">
        <v>45454</v>
      </c>
      <c r="I84" s="7" t="s">
        <v>39</v>
      </c>
      <c r="J84" s="7" t="s">
        <v>40</v>
      </c>
      <c r="K84" s="7" t="s">
        <v>76</v>
      </c>
    </row>
    <row r="85" spans="1:11" ht="45" x14ac:dyDescent="0.25">
      <c r="A85" s="6">
        <v>940</v>
      </c>
      <c r="B85" s="7" t="s">
        <v>64</v>
      </c>
      <c r="C85" s="7" t="s">
        <v>370</v>
      </c>
      <c r="D85" s="7" t="s">
        <v>371</v>
      </c>
      <c r="E85" s="7" t="s">
        <v>372</v>
      </c>
      <c r="F85" s="7" t="s">
        <v>373</v>
      </c>
      <c r="G85" s="7" t="s">
        <v>69</v>
      </c>
      <c r="H85" s="8">
        <v>45443</v>
      </c>
      <c r="I85" s="7" t="s">
        <v>39</v>
      </c>
      <c r="J85" s="7" t="s">
        <v>40</v>
      </c>
      <c r="K85" s="7" t="s">
        <v>109</v>
      </c>
    </row>
    <row r="86" spans="1:11" ht="75" x14ac:dyDescent="0.25">
      <c r="A86" s="6">
        <v>939</v>
      </c>
      <c r="B86" s="7" t="s">
        <v>33</v>
      </c>
      <c r="C86" s="7" t="s">
        <v>374</v>
      </c>
      <c r="D86" s="7" t="s">
        <v>375</v>
      </c>
      <c r="E86" s="7" t="s">
        <v>376</v>
      </c>
      <c r="F86" s="7" t="s">
        <v>377</v>
      </c>
      <c r="G86" s="7" t="s">
        <v>378</v>
      </c>
      <c r="H86" s="8">
        <v>45442</v>
      </c>
      <c r="I86" s="7" t="s">
        <v>39</v>
      </c>
      <c r="J86" s="7" t="s">
        <v>40</v>
      </c>
      <c r="K86" s="7" t="s">
        <v>76</v>
      </c>
    </row>
    <row r="87" spans="1:11" ht="75" x14ac:dyDescent="0.25">
      <c r="A87" s="6">
        <v>938</v>
      </c>
      <c r="B87" s="7" t="s">
        <v>64</v>
      </c>
      <c r="C87" s="7" t="s">
        <v>379</v>
      </c>
      <c r="D87" s="7" t="s">
        <v>380</v>
      </c>
      <c r="E87" s="7" t="s">
        <v>381</v>
      </c>
      <c r="F87" s="7" t="s">
        <v>382</v>
      </c>
      <c r="G87" s="7" t="s">
        <v>100</v>
      </c>
      <c r="H87" s="8">
        <v>45429</v>
      </c>
      <c r="I87" s="7" t="s">
        <v>39</v>
      </c>
      <c r="J87" s="7" t="s">
        <v>40</v>
      </c>
      <c r="K87" s="7" t="s">
        <v>41</v>
      </c>
    </row>
    <row r="88" spans="1:11" ht="60" x14ac:dyDescent="0.25">
      <c r="A88" s="6">
        <v>937</v>
      </c>
      <c r="B88" s="7" t="s">
        <v>64</v>
      </c>
      <c r="C88" s="7" t="s">
        <v>383</v>
      </c>
      <c r="D88" s="7" t="s">
        <v>384</v>
      </c>
      <c r="E88" s="7" t="s">
        <v>103</v>
      </c>
      <c r="F88" s="7" t="s">
        <v>385</v>
      </c>
      <c r="G88" s="7" t="s">
        <v>100</v>
      </c>
      <c r="H88" s="8">
        <v>45429</v>
      </c>
      <c r="I88" s="7" t="s">
        <v>39</v>
      </c>
      <c r="J88" s="7" t="s">
        <v>40</v>
      </c>
      <c r="K88" s="7" t="s">
        <v>41</v>
      </c>
    </row>
    <row r="89" spans="1:11" ht="60" x14ac:dyDescent="0.25">
      <c r="A89" s="6">
        <v>936</v>
      </c>
      <c r="B89" s="7" t="s">
        <v>64</v>
      </c>
      <c r="C89" s="7" t="s">
        <v>386</v>
      </c>
      <c r="D89" s="7" t="s">
        <v>387</v>
      </c>
      <c r="E89" s="7" t="s">
        <v>388</v>
      </c>
      <c r="F89" s="7" t="s">
        <v>389</v>
      </c>
      <c r="G89" s="7" t="s">
        <v>100</v>
      </c>
      <c r="H89" s="8">
        <v>45429</v>
      </c>
      <c r="I89" s="7" t="s">
        <v>39</v>
      </c>
      <c r="J89" s="7" t="s">
        <v>40</v>
      </c>
      <c r="K89" s="7" t="s">
        <v>41</v>
      </c>
    </row>
    <row r="90" spans="1:11" ht="60" x14ac:dyDescent="0.25">
      <c r="A90" s="6">
        <v>935</v>
      </c>
      <c r="B90" s="7" t="s">
        <v>64</v>
      </c>
      <c r="C90" s="7" t="s">
        <v>390</v>
      </c>
      <c r="D90" s="7" t="s">
        <v>391</v>
      </c>
      <c r="E90" s="7" t="s">
        <v>392</v>
      </c>
      <c r="F90" s="7" t="s">
        <v>393</v>
      </c>
      <c r="G90" s="7" t="s">
        <v>100</v>
      </c>
      <c r="H90" s="8">
        <v>45429</v>
      </c>
      <c r="I90" s="7" t="s">
        <v>39</v>
      </c>
      <c r="J90" s="7" t="s">
        <v>40</v>
      </c>
      <c r="K90" s="7" t="s">
        <v>76</v>
      </c>
    </row>
    <row r="91" spans="1:11" ht="45" x14ac:dyDescent="0.25">
      <c r="A91" s="6">
        <v>934</v>
      </c>
      <c r="B91" s="7" t="s">
        <v>64</v>
      </c>
      <c r="C91" s="7" t="s">
        <v>394</v>
      </c>
      <c r="D91" s="7" t="s">
        <v>395</v>
      </c>
      <c r="E91" s="7" t="s">
        <v>396</v>
      </c>
      <c r="F91" s="7" t="s">
        <v>397</v>
      </c>
      <c r="G91" s="7" t="s">
        <v>81</v>
      </c>
      <c r="H91" s="8">
        <v>45433</v>
      </c>
      <c r="I91" s="7" t="s">
        <v>39</v>
      </c>
      <c r="J91" s="7" t="s">
        <v>40</v>
      </c>
      <c r="K91" s="7" t="s">
        <v>41</v>
      </c>
    </row>
    <row r="92" spans="1:11" ht="60" x14ac:dyDescent="0.25">
      <c r="A92" s="6">
        <v>933</v>
      </c>
      <c r="B92" s="7" t="s">
        <v>64</v>
      </c>
      <c r="C92" s="7" t="s">
        <v>398</v>
      </c>
      <c r="D92" s="7" t="s">
        <v>399</v>
      </c>
      <c r="E92" s="7" t="s">
        <v>350</v>
      </c>
      <c r="F92" s="7" t="s">
        <v>351</v>
      </c>
      <c r="G92" s="7" t="s">
        <v>100</v>
      </c>
      <c r="H92" s="8">
        <v>45429</v>
      </c>
      <c r="I92" s="7" t="s">
        <v>39</v>
      </c>
      <c r="J92" s="7" t="s">
        <v>40</v>
      </c>
      <c r="K92" s="7" t="s">
        <v>76</v>
      </c>
    </row>
    <row r="93" spans="1:11" ht="60" x14ac:dyDescent="0.25">
      <c r="A93" s="6">
        <v>932</v>
      </c>
      <c r="B93" s="7" t="s">
        <v>64</v>
      </c>
      <c r="C93" s="7" t="s">
        <v>400</v>
      </c>
      <c r="D93" s="7" t="s">
        <v>401</v>
      </c>
      <c r="E93" s="7" t="s">
        <v>402</v>
      </c>
      <c r="F93" s="7" t="s">
        <v>403</v>
      </c>
      <c r="G93" s="7" t="s">
        <v>100</v>
      </c>
      <c r="H93" s="8">
        <v>45433</v>
      </c>
      <c r="I93" s="7" t="s">
        <v>39</v>
      </c>
      <c r="J93" s="7" t="s">
        <v>40</v>
      </c>
      <c r="K93" s="7" t="s">
        <v>109</v>
      </c>
    </row>
    <row r="94" spans="1:11" ht="60" x14ac:dyDescent="0.25">
      <c r="A94" s="6">
        <v>931</v>
      </c>
      <c r="B94" s="7" t="s">
        <v>64</v>
      </c>
      <c r="C94" s="7" t="s">
        <v>404</v>
      </c>
      <c r="D94" s="7" t="s">
        <v>405</v>
      </c>
      <c r="E94" s="7" t="s">
        <v>406</v>
      </c>
      <c r="F94" s="7" t="s">
        <v>407</v>
      </c>
      <c r="G94" s="7" t="s">
        <v>100</v>
      </c>
      <c r="H94" s="8">
        <v>45429</v>
      </c>
      <c r="I94" s="7" t="s">
        <v>39</v>
      </c>
      <c r="J94" s="7" t="s">
        <v>40</v>
      </c>
      <c r="K94" s="7" t="s">
        <v>76</v>
      </c>
    </row>
    <row r="95" spans="1:11" ht="60" x14ac:dyDescent="0.25">
      <c r="A95" s="6">
        <v>930</v>
      </c>
      <c r="B95" s="7" t="s">
        <v>64</v>
      </c>
      <c r="C95" s="7" t="s">
        <v>408</v>
      </c>
      <c r="D95" s="7" t="s">
        <v>409</v>
      </c>
      <c r="E95" s="7" t="s">
        <v>259</v>
      </c>
      <c r="F95" s="7" t="s">
        <v>410</v>
      </c>
      <c r="G95" s="7" t="s">
        <v>100</v>
      </c>
      <c r="H95" s="8">
        <v>45432</v>
      </c>
      <c r="I95" s="7" t="s">
        <v>39</v>
      </c>
      <c r="J95" s="7" t="s">
        <v>40</v>
      </c>
      <c r="K95" s="7" t="s">
        <v>109</v>
      </c>
    </row>
    <row r="96" spans="1:11" ht="60" x14ac:dyDescent="0.25">
      <c r="A96" s="6">
        <v>929</v>
      </c>
      <c r="B96" s="7" t="s">
        <v>64</v>
      </c>
      <c r="C96" s="7" t="s">
        <v>411</v>
      </c>
      <c r="D96" s="7" t="s">
        <v>412</v>
      </c>
      <c r="E96" s="7" t="s">
        <v>103</v>
      </c>
      <c r="F96" s="7" t="s">
        <v>413</v>
      </c>
      <c r="G96" s="7" t="s">
        <v>100</v>
      </c>
      <c r="H96" s="8">
        <v>45429</v>
      </c>
      <c r="I96" s="7" t="s">
        <v>39</v>
      </c>
      <c r="J96" s="7" t="s">
        <v>40</v>
      </c>
      <c r="K96" s="7" t="s">
        <v>41</v>
      </c>
    </row>
    <row r="97" spans="1:11" ht="60" x14ac:dyDescent="0.25">
      <c r="A97" s="6">
        <v>928</v>
      </c>
      <c r="B97" s="7" t="s">
        <v>64</v>
      </c>
      <c r="C97" s="7" t="s">
        <v>414</v>
      </c>
      <c r="D97" s="7" t="s">
        <v>415</v>
      </c>
      <c r="E97" s="7" t="s">
        <v>416</v>
      </c>
      <c r="F97" s="7" t="s">
        <v>413</v>
      </c>
      <c r="G97" s="7" t="s">
        <v>100</v>
      </c>
      <c r="H97" s="8">
        <v>45429</v>
      </c>
      <c r="I97" s="7" t="s">
        <v>39</v>
      </c>
      <c r="J97" s="7" t="s">
        <v>40</v>
      </c>
      <c r="K97" s="7" t="s">
        <v>41</v>
      </c>
    </row>
    <row r="98" spans="1:11" ht="60" x14ac:dyDescent="0.25">
      <c r="A98" s="6">
        <v>927</v>
      </c>
      <c r="B98" s="7" t="s">
        <v>64</v>
      </c>
      <c r="C98" s="7" t="s">
        <v>417</v>
      </c>
      <c r="D98" s="7" t="s">
        <v>418</v>
      </c>
      <c r="E98" s="7" t="s">
        <v>183</v>
      </c>
      <c r="F98" s="7" t="s">
        <v>419</v>
      </c>
      <c r="G98" s="7" t="s">
        <v>100</v>
      </c>
      <c r="H98" s="8">
        <v>45429</v>
      </c>
      <c r="I98" s="7" t="s">
        <v>39</v>
      </c>
      <c r="J98" s="7" t="s">
        <v>40</v>
      </c>
      <c r="K98" s="7" t="s">
        <v>41</v>
      </c>
    </row>
    <row r="99" spans="1:11" ht="60" x14ac:dyDescent="0.25">
      <c r="A99" s="6">
        <v>926</v>
      </c>
      <c r="B99" s="7" t="s">
        <v>64</v>
      </c>
      <c r="C99" s="7" t="s">
        <v>420</v>
      </c>
      <c r="D99" s="7" t="s">
        <v>421</v>
      </c>
      <c r="E99" s="7" t="s">
        <v>422</v>
      </c>
      <c r="F99" s="7" t="s">
        <v>423</v>
      </c>
      <c r="G99" s="7" t="s">
        <v>81</v>
      </c>
      <c r="H99" s="8">
        <v>45450</v>
      </c>
      <c r="I99" s="7" t="s">
        <v>39</v>
      </c>
      <c r="J99" s="7" t="s">
        <v>40</v>
      </c>
      <c r="K99" s="7" t="s">
        <v>41</v>
      </c>
    </row>
    <row r="100" spans="1:11" ht="75" x14ac:dyDescent="0.25">
      <c r="A100" s="6">
        <v>925</v>
      </c>
      <c r="B100" s="7" t="s">
        <v>64</v>
      </c>
      <c r="C100" s="7" t="s">
        <v>424</v>
      </c>
      <c r="D100" s="7" t="s">
        <v>425</v>
      </c>
      <c r="E100" s="7" t="s">
        <v>103</v>
      </c>
      <c r="F100" s="7" t="s">
        <v>426</v>
      </c>
      <c r="G100" s="7" t="s">
        <v>100</v>
      </c>
      <c r="H100" s="8">
        <v>45442</v>
      </c>
      <c r="I100" s="7" t="s">
        <v>39</v>
      </c>
      <c r="J100" s="7" t="s">
        <v>40</v>
      </c>
      <c r="K100" s="7" t="s">
        <v>109</v>
      </c>
    </row>
    <row r="101" spans="1:11" ht="75" x14ac:dyDescent="0.25">
      <c r="A101" s="6">
        <v>924</v>
      </c>
      <c r="B101" s="7" t="s">
        <v>64</v>
      </c>
      <c r="C101" s="7" t="s">
        <v>427</v>
      </c>
      <c r="D101" s="7" t="s">
        <v>428</v>
      </c>
      <c r="E101" s="7" t="s">
        <v>145</v>
      </c>
      <c r="F101" s="7" t="s">
        <v>426</v>
      </c>
      <c r="G101" s="7" t="s">
        <v>100</v>
      </c>
      <c r="H101" s="8">
        <v>45442</v>
      </c>
      <c r="I101" s="7" t="s">
        <v>39</v>
      </c>
      <c r="J101" s="7" t="s">
        <v>40</v>
      </c>
      <c r="K101" s="7" t="s">
        <v>109</v>
      </c>
    </row>
    <row r="102" spans="1:11" ht="60" x14ac:dyDescent="0.25">
      <c r="A102" s="6">
        <v>923</v>
      </c>
      <c r="B102" s="7" t="s">
        <v>64</v>
      </c>
      <c r="C102" s="7" t="s">
        <v>429</v>
      </c>
      <c r="D102" s="7" t="s">
        <v>430</v>
      </c>
      <c r="E102" s="7" t="s">
        <v>431</v>
      </c>
      <c r="F102" s="7" t="s">
        <v>432</v>
      </c>
      <c r="G102" s="7" t="s">
        <v>100</v>
      </c>
      <c r="H102" s="8">
        <v>45442</v>
      </c>
      <c r="I102" s="7" t="s">
        <v>39</v>
      </c>
      <c r="J102" s="7" t="s">
        <v>40</v>
      </c>
      <c r="K102" s="7" t="s">
        <v>433</v>
      </c>
    </row>
    <row r="103" spans="1:11" ht="60" x14ac:dyDescent="0.25">
      <c r="A103" s="6">
        <v>922</v>
      </c>
      <c r="B103" s="7" t="s">
        <v>64</v>
      </c>
      <c r="C103" s="7" t="s">
        <v>434</v>
      </c>
      <c r="D103" s="7" t="s">
        <v>435</v>
      </c>
      <c r="E103" s="7" t="s">
        <v>183</v>
      </c>
      <c r="F103" s="7" t="s">
        <v>436</v>
      </c>
      <c r="G103" s="7" t="s">
        <v>81</v>
      </c>
      <c r="H103" s="8">
        <v>45429</v>
      </c>
      <c r="I103" s="7" t="s">
        <v>39</v>
      </c>
      <c r="J103" s="7" t="s">
        <v>40</v>
      </c>
      <c r="K103" s="7" t="s">
        <v>41</v>
      </c>
    </row>
    <row r="104" spans="1:11" ht="60" x14ac:dyDescent="0.25">
      <c r="A104" s="6">
        <v>921</v>
      </c>
      <c r="B104" s="7" t="s">
        <v>70</v>
      </c>
      <c r="C104" s="7" t="s">
        <v>437</v>
      </c>
      <c r="D104" s="7" t="s">
        <v>438</v>
      </c>
      <c r="E104" s="7" t="s">
        <v>229</v>
      </c>
      <c r="F104" s="7" t="s">
        <v>439</v>
      </c>
      <c r="G104" s="7" t="s">
        <v>164</v>
      </c>
      <c r="H104" s="8">
        <v>45471</v>
      </c>
      <c r="I104" s="7" t="s">
        <v>39</v>
      </c>
      <c r="J104" s="7"/>
      <c r="K104" s="7" t="s">
        <v>138</v>
      </c>
    </row>
    <row r="105" spans="1:11" ht="90" x14ac:dyDescent="0.25">
      <c r="A105" s="6">
        <v>920</v>
      </c>
      <c r="B105" s="7" t="s">
        <v>70</v>
      </c>
      <c r="C105" s="7" t="s">
        <v>440</v>
      </c>
      <c r="D105" s="7" t="s">
        <v>441</v>
      </c>
      <c r="E105" s="7" t="s">
        <v>442</v>
      </c>
      <c r="F105" s="7" t="s">
        <v>443</v>
      </c>
      <c r="G105" s="7" t="s">
        <v>444</v>
      </c>
      <c r="H105" s="8">
        <v>45427</v>
      </c>
      <c r="I105" s="7" t="s">
        <v>39</v>
      </c>
      <c r="J105" s="7"/>
      <c r="K105" s="7" t="s">
        <v>138</v>
      </c>
    </row>
    <row r="106" spans="1:11" ht="90" x14ac:dyDescent="0.25">
      <c r="A106" s="6">
        <v>919</v>
      </c>
      <c r="B106" s="7" t="s">
        <v>70</v>
      </c>
      <c r="C106" s="7" t="s">
        <v>445</v>
      </c>
      <c r="D106" s="7" t="s">
        <v>446</v>
      </c>
      <c r="E106" s="7" t="s">
        <v>229</v>
      </c>
      <c r="F106" s="7" t="s">
        <v>447</v>
      </c>
      <c r="G106" s="7" t="s">
        <v>164</v>
      </c>
      <c r="H106" s="8">
        <v>45471</v>
      </c>
      <c r="I106" s="7" t="s">
        <v>39</v>
      </c>
      <c r="J106" s="7"/>
      <c r="K106" s="7" t="s">
        <v>138</v>
      </c>
    </row>
    <row r="107" spans="1:11" ht="45" x14ac:dyDescent="0.25">
      <c r="A107" s="6">
        <v>918</v>
      </c>
      <c r="B107" s="7" t="s">
        <v>64</v>
      </c>
      <c r="C107" s="7" t="s">
        <v>448</v>
      </c>
      <c r="D107" s="7" t="s">
        <v>449</v>
      </c>
      <c r="E107" s="7" t="s">
        <v>242</v>
      </c>
      <c r="F107" s="7" t="s">
        <v>450</v>
      </c>
      <c r="G107" s="7" t="s">
        <v>81</v>
      </c>
      <c r="H107" s="8">
        <v>45432</v>
      </c>
      <c r="I107" s="7" t="s">
        <v>39</v>
      </c>
      <c r="J107" s="7" t="s">
        <v>40</v>
      </c>
      <c r="K107" s="7" t="s">
        <v>82</v>
      </c>
    </row>
    <row r="108" spans="1:11" ht="60" x14ac:dyDescent="0.25">
      <c r="A108" s="6">
        <v>917</v>
      </c>
      <c r="B108" s="7" t="s">
        <v>64</v>
      </c>
      <c r="C108" s="7" t="s">
        <v>451</v>
      </c>
      <c r="D108" s="7" t="s">
        <v>452</v>
      </c>
      <c r="E108" s="7" t="s">
        <v>73</v>
      </c>
      <c r="F108" s="7" t="s">
        <v>453</v>
      </c>
      <c r="G108" s="7" t="s">
        <v>454</v>
      </c>
      <c r="H108" s="8">
        <v>45447</v>
      </c>
      <c r="I108" s="7" t="s">
        <v>39</v>
      </c>
      <c r="J108" s="7" t="s">
        <v>40</v>
      </c>
      <c r="K108" s="7" t="s">
        <v>340</v>
      </c>
    </row>
    <row r="109" spans="1:11" ht="60" x14ac:dyDescent="0.25">
      <c r="A109" s="6">
        <v>916</v>
      </c>
      <c r="B109" s="7" t="s">
        <v>64</v>
      </c>
      <c r="C109" s="7" t="s">
        <v>455</v>
      </c>
      <c r="D109" s="7" t="s">
        <v>456</v>
      </c>
      <c r="E109" s="7" t="s">
        <v>73</v>
      </c>
      <c r="F109" s="7" t="s">
        <v>457</v>
      </c>
      <c r="G109" s="7" t="s">
        <v>454</v>
      </c>
      <c r="H109" s="8">
        <v>45447</v>
      </c>
      <c r="I109" s="7" t="s">
        <v>39</v>
      </c>
      <c r="J109" s="7" t="s">
        <v>40</v>
      </c>
      <c r="K109" s="7" t="s">
        <v>340</v>
      </c>
    </row>
    <row r="110" spans="1:11" ht="45" x14ac:dyDescent="0.25">
      <c r="A110" s="6">
        <v>915</v>
      </c>
      <c r="B110" s="7" t="s">
        <v>70</v>
      </c>
      <c r="C110" s="7" t="s">
        <v>458</v>
      </c>
      <c r="D110" s="7" t="s">
        <v>459</v>
      </c>
      <c r="E110" s="7" t="s">
        <v>460</v>
      </c>
      <c r="F110" s="7" t="s">
        <v>461</v>
      </c>
      <c r="G110" s="7" t="s">
        <v>462</v>
      </c>
      <c r="H110" s="8">
        <v>45420</v>
      </c>
      <c r="I110" s="7" t="s">
        <v>39</v>
      </c>
      <c r="J110" s="7"/>
      <c r="K110" s="7" t="s">
        <v>76</v>
      </c>
    </row>
    <row r="111" spans="1:11" ht="45" x14ac:dyDescent="0.25">
      <c r="A111" s="6">
        <v>914</v>
      </c>
      <c r="B111" s="7" t="s">
        <v>64</v>
      </c>
      <c r="C111" s="7" t="s">
        <v>463</v>
      </c>
      <c r="D111" s="7" t="s">
        <v>464</v>
      </c>
      <c r="E111" s="7" t="s">
        <v>465</v>
      </c>
      <c r="F111" s="7" t="s">
        <v>466</v>
      </c>
      <c r="G111" s="7" t="s">
        <v>81</v>
      </c>
      <c r="H111" s="8">
        <v>45420</v>
      </c>
      <c r="I111" s="7" t="s">
        <v>39</v>
      </c>
      <c r="J111" s="7" t="s">
        <v>40</v>
      </c>
      <c r="K111" s="7" t="s">
        <v>41</v>
      </c>
    </row>
    <row r="112" spans="1:11" ht="60" x14ac:dyDescent="0.25">
      <c r="A112" s="6">
        <v>913</v>
      </c>
      <c r="B112" s="7" t="s">
        <v>64</v>
      </c>
      <c r="C112" s="7" t="s">
        <v>467</v>
      </c>
      <c r="D112" s="7" t="s">
        <v>468</v>
      </c>
      <c r="E112" s="7" t="s">
        <v>270</v>
      </c>
      <c r="F112" s="7" t="s">
        <v>469</v>
      </c>
      <c r="G112" s="7" t="s">
        <v>69</v>
      </c>
      <c r="H112" s="8">
        <v>45441</v>
      </c>
      <c r="I112" s="7" t="s">
        <v>39</v>
      </c>
      <c r="J112" s="7" t="s">
        <v>40</v>
      </c>
      <c r="K112" s="7" t="s">
        <v>41</v>
      </c>
    </row>
    <row r="113" spans="1:11" ht="105" x14ac:dyDescent="0.25">
      <c r="A113" s="6">
        <v>912</v>
      </c>
      <c r="B113" s="7" t="s">
        <v>33</v>
      </c>
      <c r="C113" s="7" t="s">
        <v>470</v>
      </c>
      <c r="D113" s="7" t="s">
        <v>471</v>
      </c>
      <c r="E113" s="7" t="s">
        <v>270</v>
      </c>
      <c r="F113" s="7" t="s">
        <v>472</v>
      </c>
      <c r="G113" s="7" t="s">
        <v>473</v>
      </c>
      <c r="H113" s="8">
        <v>45441</v>
      </c>
      <c r="I113" s="7" t="s">
        <v>39</v>
      </c>
      <c r="J113" s="7" t="s">
        <v>40</v>
      </c>
      <c r="K113" s="7" t="s">
        <v>109</v>
      </c>
    </row>
    <row r="114" spans="1:11" ht="90" x14ac:dyDescent="0.25">
      <c r="A114" s="6">
        <v>911</v>
      </c>
      <c r="B114" s="7" t="s">
        <v>33</v>
      </c>
      <c r="C114" s="7" t="s">
        <v>474</v>
      </c>
      <c r="D114" s="7" t="s">
        <v>475</v>
      </c>
      <c r="E114" s="7" t="s">
        <v>270</v>
      </c>
      <c r="F114" s="7" t="s">
        <v>476</v>
      </c>
      <c r="G114" s="7" t="s">
        <v>272</v>
      </c>
      <c r="H114" s="8">
        <v>45441</v>
      </c>
      <c r="I114" s="7" t="s">
        <v>39</v>
      </c>
      <c r="J114" s="7" t="s">
        <v>40</v>
      </c>
      <c r="K114" s="7" t="s">
        <v>109</v>
      </c>
    </row>
    <row r="115" spans="1:11" ht="45" x14ac:dyDescent="0.25">
      <c r="A115" s="6">
        <v>910</v>
      </c>
      <c r="B115" s="7" t="s">
        <v>33</v>
      </c>
      <c r="C115" s="7" t="s">
        <v>477</v>
      </c>
      <c r="D115" s="7" t="s">
        <v>478</v>
      </c>
      <c r="E115" s="7" t="s">
        <v>479</v>
      </c>
      <c r="F115" s="7" t="s">
        <v>480</v>
      </c>
      <c r="G115" s="7" t="s">
        <v>481</v>
      </c>
      <c r="H115" s="8">
        <v>45422</v>
      </c>
      <c r="I115" s="7" t="s">
        <v>39</v>
      </c>
      <c r="J115" s="7" t="s">
        <v>40</v>
      </c>
      <c r="K115" s="7" t="s">
        <v>41</v>
      </c>
    </row>
    <row r="116" spans="1:11" ht="60" x14ac:dyDescent="0.25">
      <c r="A116" s="6">
        <v>909</v>
      </c>
      <c r="B116" s="7" t="s">
        <v>33</v>
      </c>
      <c r="C116" s="7" t="s">
        <v>482</v>
      </c>
      <c r="D116" s="7" t="s">
        <v>483</v>
      </c>
      <c r="E116" s="7" t="s">
        <v>484</v>
      </c>
      <c r="F116" s="7" t="s">
        <v>485</v>
      </c>
      <c r="G116" s="7" t="s">
        <v>100</v>
      </c>
      <c r="H116" s="8">
        <v>45432</v>
      </c>
      <c r="I116" s="7" t="s">
        <v>39</v>
      </c>
      <c r="J116" s="7" t="s">
        <v>40</v>
      </c>
      <c r="K116" s="7" t="s">
        <v>76</v>
      </c>
    </row>
    <row r="117" spans="1:11" ht="60" x14ac:dyDescent="0.25">
      <c r="A117" s="6">
        <v>908</v>
      </c>
      <c r="B117" s="7" t="s">
        <v>33</v>
      </c>
      <c r="C117" s="7" t="s">
        <v>486</v>
      </c>
      <c r="D117" s="7" t="s">
        <v>487</v>
      </c>
      <c r="E117" s="7" t="s">
        <v>195</v>
      </c>
      <c r="F117" s="7" t="s">
        <v>196</v>
      </c>
      <c r="G117" s="7" t="s">
        <v>100</v>
      </c>
      <c r="H117" s="8">
        <v>45432</v>
      </c>
      <c r="I117" s="7" t="s">
        <v>39</v>
      </c>
      <c r="J117" s="7" t="s">
        <v>40</v>
      </c>
      <c r="K117" s="7" t="s">
        <v>76</v>
      </c>
    </row>
    <row r="118" spans="1:11" ht="105" x14ac:dyDescent="0.25">
      <c r="A118" s="6">
        <v>907</v>
      </c>
      <c r="B118" s="7" t="s">
        <v>64</v>
      </c>
      <c r="C118" s="7" t="s">
        <v>488</v>
      </c>
      <c r="D118" s="7" t="s">
        <v>489</v>
      </c>
      <c r="E118" s="7" t="s">
        <v>270</v>
      </c>
      <c r="F118" s="7" t="s">
        <v>490</v>
      </c>
      <c r="G118" s="7" t="s">
        <v>100</v>
      </c>
      <c r="H118" s="8">
        <v>45432</v>
      </c>
      <c r="I118" s="7" t="s">
        <v>39</v>
      </c>
      <c r="J118" s="7" t="s">
        <v>40</v>
      </c>
      <c r="K118" s="7" t="s">
        <v>41</v>
      </c>
    </row>
    <row r="119" spans="1:11" ht="30" x14ac:dyDescent="0.25">
      <c r="A119" s="6">
        <v>906</v>
      </c>
      <c r="B119" s="7" t="s">
        <v>33</v>
      </c>
      <c r="C119" s="7" t="s">
        <v>491</v>
      </c>
      <c r="D119" s="7" t="s">
        <v>492</v>
      </c>
      <c r="E119" s="7" t="s">
        <v>416</v>
      </c>
      <c r="F119" s="7" t="s">
        <v>493</v>
      </c>
      <c r="G119" s="7" t="s">
        <v>481</v>
      </c>
      <c r="H119" s="8">
        <v>45418</v>
      </c>
      <c r="I119" s="7" t="s">
        <v>39</v>
      </c>
      <c r="J119" s="7" t="s">
        <v>40</v>
      </c>
      <c r="K119" s="7" t="s">
        <v>41</v>
      </c>
    </row>
    <row r="120" spans="1:11" ht="45" x14ac:dyDescent="0.25">
      <c r="A120" s="6">
        <v>905</v>
      </c>
      <c r="B120" s="7" t="s">
        <v>70</v>
      </c>
      <c r="C120" s="7" t="s">
        <v>494</v>
      </c>
      <c r="D120" s="7" t="s">
        <v>495</v>
      </c>
      <c r="E120" s="7" t="s">
        <v>460</v>
      </c>
      <c r="F120" s="7" t="s">
        <v>496</v>
      </c>
      <c r="G120" s="7" t="s">
        <v>462</v>
      </c>
      <c r="H120" s="8">
        <v>45415</v>
      </c>
      <c r="I120" s="7" t="s">
        <v>39</v>
      </c>
      <c r="J120" s="7"/>
      <c r="K120" s="7" t="s">
        <v>76</v>
      </c>
    </row>
    <row r="121" spans="1:11" ht="45" x14ac:dyDescent="0.25">
      <c r="A121" s="6">
        <v>904</v>
      </c>
      <c r="B121" s="7" t="s">
        <v>33</v>
      </c>
      <c r="C121" s="7" t="s">
        <v>497</v>
      </c>
      <c r="D121" s="7" t="s">
        <v>498</v>
      </c>
      <c r="E121" s="7" t="s">
        <v>465</v>
      </c>
      <c r="F121" s="7" t="s">
        <v>499</v>
      </c>
      <c r="G121" s="7" t="s">
        <v>500</v>
      </c>
      <c r="H121" s="8">
        <v>45415</v>
      </c>
      <c r="I121" s="7" t="s">
        <v>39</v>
      </c>
      <c r="J121" s="7" t="s">
        <v>40</v>
      </c>
      <c r="K121" s="7" t="s">
        <v>109</v>
      </c>
    </row>
    <row r="122" spans="1:11" ht="105" x14ac:dyDescent="0.25">
      <c r="A122" s="6">
        <v>903</v>
      </c>
      <c r="B122" s="7" t="s">
        <v>33</v>
      </c>
      <c r="C122" s="7" t="s">
        <v>501</v>
      </c>
      <c r="D122" s="7" t="s">
        <v>502</v>
      </c>
      <c r="E122" s="7" t="s">
        <v>270</v>
      </c>
      <c r="F122" s="7" t="s">
        <v>503</v>
      </c>
      <c r="G122" s="7" t="s">
        <v>272</v>
      </c>
      <c r="H122" s="8">
        <v>45461</v>
      </c>
      <c r="I122" s="7" t="s">
        <v>39</v>
      </c>
      <c r="J122" s="7" t="s">
        <v>40</v>
      </c>
      <c r="K122" s="7" t="s">
        <v>504</v>
      </c>
    </row>
    <row r="123" spans="1:11" ht="105" x14ac:dyDescent="0.25">
      <c r="A123" s="6">
        <v>902</v>
      </c>
      <c r="B123" s="7" t="s">
        <v>33</v>
      </c>
      <c r="C123" s="7" t="s">
        <v>505</v>
      </c>
      <c r="D123" s="7" t="s">
        <v>506</v>
      </c>
      <c r="E123" s="7" t="s">
        <v>270</v>
      </c>
      <c r="F123" s="7" t="s">
        <v>507</v>
      </c>
      <c r="G123" s="7" t="s">
        <v>100</v>
      </c>
      <c r="H123" s="8">
        <v>45429</v>
      </c>
      <c r="I123" s="7" t="s">
        <v>39</v>
      </c>
      <c r="J123" s="7" t="s">
        <v>40</v>
      </c>
      <c r="K123" s="7" t="s">
        <v>109</v>
      </c>
    </row>
    <row r="124" spans="1:11" ht="90" x14ac:dyDescent="0.25">
      <c r="A124" s="6">
        <v>901</v>
      </c>
      <c r="B124" s="7" t="s">
        <v>33</v>
      </c>
      <c r="C124" s="7" t="s">
        <v>508</v>
      </c>
      <c r="D124" s="7" t="s">
        <v>509</v>
      </c>
      <c r="E124" s="7" t="s">
        <v>270</v>
      </c>
      <c r="F124" s="7" t="s">
        <v>510</v>
      </c>
      <c r="G124" s="7" t="s">
        <v>100</v>
      </c>
      <c r="H124" s="8">
        <v>45429</v>
      </c>
      <c r="I124" s="7" t="s">
        <v>39</v>
      </c>
      <c r="J124" s="7" t="s">
        <v>40</v>
      </c>
      <c r="K124" s="7" t="s">
        <v>109</v>
      </c>
    </row>
    <row r="125" spans="1:11" ht="90" x14ac:dyDescent="0.25">
      <c r="A125" s="6">
        <v>900</v>
      </c>
      <c r="B125" s="7" t="s">
        <v>33</v>
      </c>
      <c r="C125" s="7" t="s">
        <v>511</v>
      </c>
      <c r="D125" s="7" t="s">
        <v>512</v>
      </c>
      <c r="E125" s="7" t="s">
        <v>270</v>
      </c>
      <c r="F125" s="7" t="s">
        <v>513</v>
      </c>
      <c r="G125" s="7" t="s">
        <v>514</v>
      </c>
      <c r="H125" s="8">
        <v>45443</v>
      </c>
      <c r="I125" s="7" t="s">
        <v>39</v>
      </c>
      <c r="J125" s="7" t="s">
        <v>40</v>
      </c>
      <c r="K125" s="7" t="s">
        <v>109</v>
      </c>
    </row>
    <row r="126" spans="1:11" ht="90" x14ac:dyDescent="0.25">
      <c r="A126" s="6">
        <v>899</v>
      </c>
      <c r="B126" s="7" t="s">
        <v>64</v>
      </c>
      <c r="C126" s="7" t="s">
        <v>515</v>
      </c>
      <c r="D126" s="7" t="s">
        <v>516</v>
      </c>
      <c r="E126" s="7" t="s">
        <v>517</v>
      </c>
      <c r="F126" s="7" t="s">
        <v>518</v>
      </c>
      <c r="G126" s="7" t="s">
        <v>69</v>
      </c>
      <c r="H126" s="8">
        <v>45418</v>
      </c>
      <c r="I126" s="7" t="s">
        <v>39</v>
      </c>
      <c r="J126" s="7" t="s">
        <v>40</v>
      </c>
      <c r="K126" s="7" t="s">
        <v>76</v>
      </c>
    </row>
    <row r="127" spans="1:11" ht="60" x14ac:dyDescent="0.25">
      <c r="A127" s="6">
        <v>898</v>
      </c>
      <c r="B127" s="7" t="s">
        <v>64</v>
      </c>
      <c r="C127" s="7" t="s">
        <v>519</v>
      </c>
      <c r="D127" s="7" t="s">
        <v>520</v>
      </c>
      <c r="E127" s="7" t="s">
        <v>422</v>
      </c>
      <c r="F127" s="7" t="s">
        <v>521</v>
      </c>
      <c r="G127" s="7" t="s">
        <v>81</v>
      </c>
      <c r="H127" s="8">
        <v>45418</v>
      </c>
      <c r="I127" s="7" t="s">
        <v>39</v>
      </c>
      <c r="J127" s="7" t="s">
        <v>40</v>
      </c>
      <c r="K127" s="7" t="s">
        <v>41</v>
      </c>
    </row>
    <row r="128" spans="1:11" ht="45" x14ac:dyDescent="0.25">
      <c r="A128" s="6">
        <v>897</v>
      </c>
      <c r="B128" s="7" t="s">
        <v>33</v>
      </c>
      <c r="C128" s="7" t="s">
        <v>522</v>
      </c>
      <c r="D128" s="7" t="s">
        <v>523</v>
      </c>
      <c r="E128" s="7" t="s">
        <v>524</v>
      </c>
      <c r="F128" s="7" t="s">
        <v>525</v>
      </c>
      <c r="G128" s="7" t="s">
        <v>75</v>
      </c>
      <c r="H128" s="8">
        <v>45490</v>
      </c>
      <c r="I128" s="7" t="s">
        <v>526</v>
      </c>
      <c r="J128" s="7" t="s">
        <v>40</v>
      </c>
      <c r="K128" s="7" t="s">
        <v>41</v>
      </c>
    </row>
    <row r="129" spans="1:11" ht="60" x14ac:dyDescent="0.25">
      <c r="A129" s="6">
        <v>896</v>
      </c>
      <c r="B129" s="7" t="s">
        <v>33</v>
      </c>
      <c r="C129" s="7" t="s">
        <v>527</v>
      </c>
      <c r="D129" s="7" t="s">
        <v>528</v>
      </c>
      <c r="E129" s="7" t="s">
        <v>56</v>
      </c>
      <c r="F129" s="7" t="s">
        <v>529</v>
      </c>
      <c r="G129" s="7" t="s">
        <v>38</v>
      </c>
      <c r="H129" s="8">
        <v>45461</v>
      </c>
      <c r="I129" s="7" t="s">
        <v>526</v>
      </c>
      <c r="J129" s="7" t="s">
        <v>40</v>
      </c>
      <c r="K129" s="7" t="s">
        <v>41</v>
      </c>
    </row>
    <row r="130" spans="1:11" ht="90" x14ac:dyDescent="0.25">
      <c r="A130" s="6">
        <v>895</v>
      </c>
      <c r="B130" s="7" t="s">
        <v>33</v>
      </c>
      <c r="C130" s="7" t="s">
        <v>530</v>
      </c>
      <c r="D130" s="7" t="s">
        <v>531</v>
      </c>
      <c r="E130" s="7" t="s">
        <v>532</v>
      </c>
      <c r="F130" s="7" t="s">
        <v>533</v>
      </c>
      <c r="G130" s="7" t="s">
        <v>534</v>
      </c>
      <c r="H130" s="8">
        <v>45443</v>
      </c>
      <c r="I130" s="7" t="s">
        <v>526</v>
      </c>
      <c r="J130" s="7" t="s">
        <v>40</v>
      </c>
      <c r="K130" s="7" t="s">
        <v>109</v>
      </c>
    </row>
    <row r="131" spans="1:11" ht="90" x14ac:dyDescent="0.25">
      <c r="A131" s="6">
        <v>894</v>
      </c>
      <c r="B131" s="7" t="s">
        <v>33</v>
      </c>
      <c r="C131" s="7" t="s">
        <v>535</v>
      </c>
      <c r="D131" s="7" t="s">
        <v>536</v>
      </c>
      <c r="E131" s="7" t="s">
        <v>537</v>
      </c>
      <c r="F131" s="7" t="s">
        <v>538</v>
      </c>
      <c r="G131" s="7" t="s">
        <v>534</v>
      </c>
      <c r="H131" s="8">
        <v>45443</v>
      </c>
      <c r="I131" s="7" t="s">
        <v>526</v>
      </c>
      <c r="J131" s="7" t="s">
        <v>40</v>
      </c>
      <c r="K131" s="7" t="s">
        <v>109</v>
      </c>
    </row>
    <row r="132" spans="1:11" ht="60" x14ac:dyDescent="0.25">
      <c r="A132" s="6">
        <v>893</v>
      </c>
      <c r="B132" s="7" t="s">
        <v>33</v>
      </c>
      <c r="C132" s="7" t="s">
        <v>539</v>
      </c>
      <c r="D132" s="7" t="s">
        <v>540</v>
      </c>
      <c r="E132" s="7" t="s">
        <v>541</v>
      </c>
      <c r="F132" s="7" t="s">
        <v>542</v>
      </c>
      <c r="G132" s="7" t="s">
        <v>543</v>
      </c>
      <c r="H132" s="8">
        <v>45461</v>
      </c>
      <c r="I132" s="7" t="s">
        <v>526</v>
      </c>
      <c r="J132" s="7" t="s">
        <v>40</v>
      </c>
      <c r="K132" s="7" t="s">
        <v>41</v>
      </c>
    </row>
    <row r="133" spans="1:11" ht="60" x14ac:dyDescent="0.25">
      <c r="A133" s="6">
        <v>892</v>
      </c>
      <c r="B133" s="7" t="s">
        <v>33</v>
      </c>
      <c r="C133" s="7" t="s">
        <v>544</v>
      </c>
      <c r="D133" s="7" t="s">
        <v>545</v>
      </c>
      <c r="E133" s="7" t="s">
        <v>546</v>
      </c>
      <c r="F133" s="7" t="s">
        <v>547</v>
      </c>
      <c r="G133" s="7" t="s">
        <v>100</v>
      </c>
      <c r="H133" s="8">
        <v>45461</v>
      </c>
      <c r="I133" s="7" t="s">
        <v>526</v>
      </c>
      <c r="J133" s="7" t="s">
        <v>40</v>
      </c>
      <c r="K133" s="7" t="s">
        <v>41</v>
      </c>
    </row>
    <row r="134" spans="1:11" ht="105" x14ac:dyDescent="0.25">
      <c r="A134" s="6">
        <v>891</v>
      </c>
      <c r="B134" s="7" t="s">
        <v>33</v>
      </c>
      <c r="C134" s="7" t="s">
        <v>548</v>
      </c>
      <c r="D134" s="7" t="s">
        <v>549</v>
      </c>
      <c r="E134" s="7" t="s">
        <v>550</v>
      </c>
      <c r="F134" s="7" t="s">
        <v>551</v>
      </c>
      <c r="G134" s="7" t="s">
        <v>552</v>
      </c>
      <c r="H134" s="8">
        <v>45443</v>
      </c>
      <c r="I134" s="7" t="s">
        <v>526</v>
      </c>
      <c r="J134" s="7" t="s">
        <v>40</v>
      </c>
      <c r="K134" s="7" t="s">
        <v>41</v>
      </c>
    </row>
    <row r="135" spans="1:11" ht="60" x14ac:dyDescent="0.25">
      <c r="A135" s="6">
        <v>890</v>
      </c>
      <c r="B135" s="7" t="s">
        <v>33</v>
      </c>
      <c r="C135" s="7" t="s">
        <v>553</v>
      </c>
      <c r="D135" s="7" t="s">
        <v>554</v>
      </c>
      <c r="E135" s="7" t="s">
        <v>555</v>
      </c>
      <c r="F135" s="7" t="s">
        <v>556</v>
      </c>
      <c r="G135" s="7" t="s">
        <v>557</v>
      </c>
      <c r="H135" s="8">
        <v>45461</v>
      </c>
      <c r="I135" s="7" t="s">
        <v>526</v>
      </c>
      <c r="J135" s="7" t="s">
        <v>40</v>
      </c>
      <c r="K135" s="7" t="s">
        <v>41</v>
      </c>
    </row>
    <row r="136" spans="1:11" ht="45" x14ac:dyDescent="0.25">
      <c r="A136" s="6">
        <v>889</v>
      </c>
      <c r="B136" s="7" t="s">
        <v>33</v>
      </c>
      <c r="C136" s="7" t="s">
        <v>558</v>
      </c>
      <c r="D136" s="7" t="s">
        <v>559</v>
      </c>
      <c r="E136" s="7" t="s">
        <v>560</v>
      </c>
      <c r="F136" s="7" t="s">
        <v>561</v>
      </c>
      <c r="G136" s="7" t="s">
        <v>543</v>
      </c>
      <c r="H136" s="8">
        <v>45461</v>
      </c>
      <c r="I136" s="7" t="s">
        <v>526</v>
      </c>
      <c r="J136" s="7" t="s">
        <v>40</v>
      </c>
      <c r="K136" s="7" t="s">
        <v>41</v>
      </c>
    </row>
    <row r="137" spans="1:11" ht="45" x14ac:dyDescent="0.25">
      <c r="A137" s="6">
        <v>888</v>
      </c>
      <c r="B137" s="7" t="s">
        <v>33</v>
      </c>
      <c r="C137" s="7" t="s">
        <v>562</v>
      </c>
      <c r="D137" s="7" t="s">
        <v>563</v>
      </c>
      <c r="E137" s="7" t="s">
        <v>564</v>
      </c>
      <c r="F137" s="7" t="s">
        <v>565</v>
      </c>
      <c r="G137" s="7" t="s">
        <v>566</v>
      </c>
      <c r="H137" s="8">
        <v>45443</v>
      </c>
      <c r="I137" s="7" t="s">
        <v>526</v>
      </c>
      <c r="J137" s="7" t="s">
        <v>40</v>
      </c>
      <c r="K137" s="7" t="s">
        <v>109</v>
      </c>
    </row>
    <row r="138" spans="1:11" ht="45" x14ac:dyDescent="0.25">
      <c r="A138" s="6">
        <v>887</v>
      </c>
      <c r="B138" s="7" t="s">
        <v>64</v>
      </c>
      <c r="C138" s="7" t="s">
        <v>567</v>
      </c>
      <c r="D138" s="7" t="s">
        <v>568</v>
      </c>
      <c r="E138" s="7" t="s">
        <v>569</v>
      </c>
      <c r="F138" s="7" t="s">
        <v>570</v>
      </c>
      <c r="G138" s="7" t="s">
        <v>69</v>
      </c>
      <c r="H138" s="8">
        <v>45468</v>
      </c>
      <c r="I138" s="7" t="s">
        <v>526</v>
      </c>
      <c r="J138" s="7" t="s">
        <v>40</v>
      </c>
      <c r="K138" s="7" t="s">
        <v>41</v>
      </c>
    </row>
    <row r="139" spans="1:11" ht="90" x14ac:dyDescent="0.25">
      <c r="A139" s="6">
        <v>886</v>
      </c>
      <c r="B139" s="7" t="s">
        <v>33</v>
      </c>
      <c r="C139" s="7" t="s">
        <v>571</v>
      </c>
      <c r="D139" s="7" t="s">
        <v>572</v>
      </c>
      <c r="E139" s="7" t="s">
        <v>573</v>
      </c>
      <c r="F139" s="7" t="s">
        <v>574</v>
      </c>
      <c r="G139" s="7" t="s">
        <v>534</v>
      </c>
      <c r="H139" s="8">
        <v>45443</v>
      </c>
      <c r="I139" s="7" t="s">
        <v>526</v>
      </c>
      <c r="J139" s="7" t="s">
        <v>40</v>
      </c>
      <c r="K139" s="7" t="s">
        <v>109</v>
      </c>
    </row>
    <row r="140" spans="1:11" ht="45" x14ac:dyDescent="0.25">
      <c r="A140" s="6">
        <v>885</v>
      </c>
      <c r="B140" s="7" t="s">
        <v>33</v>
      </c>
      <c r="C140" s="7" t="s">
        <v>575</v>
      </c>
      <c r="D140" s="7" t="s">
        <v>576</v>
      </c>
      <c r="E140" s="7" t="s">
        <v>577</v>
      </c>
      <c r="F140" s="7" t="s">
        <v>578</v>
      </c>
      <c r="G140" s="7" t="s">
        <v>579</v>
      </c>
      <c r="H140" s="8">
        <v>45443</v>
      </c>
      <c r="I140" s="7" t="s">
        <v>526</v>
      </c>
      <c r="J140" s="7" t="s">
        <v>40</v>
      </c>
      <c r="K140" s="7" t="s">
        <v>41</v>
      </c>
    </row>
    <row r="141" spans="1:11" ht="120" x14ac:dyDescent="0.25">
      <c r="A141" s="6">
        <v>884</v>
      </c>
      <c r="B141" s="7" t="s">
        <v>33</v>
      </c>
      <c r="C141" s="7" t="s">
        <v>580</v>
      </c>
      <c r="D141" s="7" t="s">
        <v>581</v>
      </c>
      <c r="E141" s="7" t="s">
        <v>582</v>
      </c>
      <c r="F141" s="7" t="s">
        <v>583</v>
      </c>
      <c r="G141" s="7" t="s">
        <v>584</v>
      </c>
      <c r="H141" s="8">
        <v>45443</v>
      </c>
      <c r="I141" s="7" t="s">
        <v>526</v>
      </c>
      <c r="J141" s="7" t="s">
        <v>40</v>
      </c>
      <c r="K141" s="7" t="s">
        <v>41</v>
      </c>
    </row>
    <row r="142" spans="1:11" ht="90" x14ac:dyDescent="0.25">
      <c r="A142" s="6">
        <v>883</v>
      </c>
      <c r="B142" s="7" t="s">
        <v>33</v>
      </c>
      <c r="C142" s="7" t="s">
        <v>585</v>
      </c>
      <c r="D142" s="7" t="s">
        <v>586</v>
      </c>
      <c r="E142" s="7" t="s">
        <v>195</v>
      </c>
      <c r="F142" s="7" t="s">
        <v>587</v>
      </c>
      <c r="G142" s="7" t="s">
        <v>100</v>
      </c>
      <c r="H142" s="8">
        <v>45461</v>
      </c>
      <c r="I142" s="7" t="s">
        <v>526</v>
      </c>
      <c r="J142" s="7" t="s">
        <v>40</v>
      </c>
      <c r="K142" s="7" t="s">
        <v>41</v>
      </c>
    </row>
    <row r="143" spans="1:11" ht="105" x14ac:dyDescent="0.25">
      <c r="A143" s="6">
        <v>882</v>
      </c>
      <c r="B143" s="7" t="s">
        <v>33</v>
      </c>
      <c r="C143" s="7" t="s">
        <v>588</v>
      </c>
      <c r="D143" s="7" t="s">
        <v>589</v>
      </c>
      <c r="E143" s="7" t="s">
        <v>590</v>
      </c>
      <c r="F143" s="7" t="s">
        <v>591</v>
      </c>
      <c r="G143" s="7" t="s">
        <v>543</v>
      </c>
      <c r="H143" s="8">
        <v>45461</v>
      </c>
      <c r="I143" s="7" t="s">
        <v>526</v>
      </c>
      <c r="J143" s="7" t="s">
        <v>40</v>
      </c>
      <c r="K143" s="7" t="s">
        <v>41</v>
      </c>
    </row>
    <row r="144" spans="1:11" ht="60" x14ac:dyDescent="0.25">
      <c r="A144" s="6">
        <v>881</v>
      </c>
      <c r="B144" s="7" t="s">
        <v>33</v>
      </c>
      <c r="C144" s="7" t="s">
        <v>592</v>
      </c>
      <c r="D144" s="7" t="s">
        <v>593</v>
      </c>
      <c r="E144" s="7" t="s">
        <v>594</v>
      </c>
      <c r="F144" s="7" t="s">
        <v>595</v>
      </c>
      <c r="G144" s="7" t="s">
        <v>596</v>
      </c>
      <c r="H144" s="8">
        <v>45443</v>
      </c>
      <c r="I144" s="7" t="s">
        <v>526</v>
      </c>
      <c r="J144" s="7" t="s">
        <v>40</v>
      </c>
      <c r="K144" s="7" t="s">
        <v>41</v>
      </c>
    </row>
    <row r="145" spans="1:11" ht="105" x14ac:dyDescent="0.25">
      <c r="A145" s="6">
        <v>880</v>
      </c>
      <c r="B145" s="7" t="s">
        <v>70</v>
      </c>
      <c r="C145" s="7" t="s">
        <v>597</v>
      </c>
      <c r="D145" s="7" t="s">
        <v>598</v>
      </c>
      <c r="E145" s="7" t="s">
        <v>599</v>
      </c>
      <c r="F145" s="7" t="s">
        <v>600</v>
      </c>
      <c r="G145" s="7" t="s">
        <v>272</v>
      </c>
      <c r="H145" s="8">
        <v>45300</v>
      </c>
      <c r="I145" s="7" t="s">
        <v>526</v>
      </c>
      <c r="J145" s="7"/>
      <c r="K145" s="7" t="s">
        <v>76</v>
      </c>
    </row>
    <row r="146" spans="1:11" ht="30" x14ac:dyDescent="0.25">
      <c r="A146" s="6">
        <v>879</v>
      </c>
      <c r="B146" s="7" t="s">
        <v>70</v>
      </c>
      <c r="C146" s="7" t="s">
        <v>601</v>
      </c>
      <c r="D146" s="7" t="s">
        <v>602</v>
      </c>
      <c r="E146" s="7" t="s">
        <v>603</v>
      </c>
      <c r="F146" s="7" t="s">
        <v>604</v>
      </c>
      <c r="G146" s="7" t="s">
        <v>605</v>
      </c>
      <c r="H146" s="8">
        <v>45443</v>
      </c>
      <c r="I146" s="7" t="s">
        <v>526</v>
      </c>
      <c r="J146" s="7" t="s">
        <v>40</v>
      </c>
      <c r="K146" s="7" t="s">
        <v>76</v>
      </c>
    </row>
    <row r="147" spans="1:11" ht="60" x14ac:dyDescent="0.25">
      <c r="A147" s="6">
        <v>878</v>
      </c>
      <c r="B147" s="7" t="s">
        <v>33</v>
      </c>
      <c r="C147" s="7" t="s">
        <v>606</v>
      </c>
      <c r="D147" s="7" t="s">
        <v>607</v>
      </c>
      <c r="E147" s="7" t="s">
        <v>608</v>
      </c>
      <c r="F147" s="7" t="s">
        <v>609</v>
      </c>
      <c r="G147" s="7" t="s">
        <v>610</v>
      </c>
      <c r="H147" s="8">
        <v>45461</v>
      </c>
      <c r="I147" s="7" t="s">
        <v>526</v>
      </c>
      <c r="J147" s="7" t="s">
        <v>40</v>
      </c>
      <c r="K147" s="7" t="s">
        <v>340</v>
      </c>
    </row>
    <row r="148" spans="1:11" ht="45" x14ac:dyDescent="0.25">
      <c r="A148" s="6">
        <v>877</v>
      </c>
      <c r="B148" s="7" t="s">
        <v>70</v>
      </c>
      <c r="C148" s="7" t="s">
        <v>611</v>
      </c>
      <c r="D148" s="7" t="s">
        <v>612</v>
      </c>
      <c r="E148" s="7" t="s">
        <v>613</v>
      </c>
      <c r="F148" s="7" t="s">
        <v>614</v>
      </c>
      <c r="G148" s="7" t="s">
        <v>81</v>
      </c>
      <c r="H148" s="8">
        <v>45455</v>
      </c>
      <c r="I148" s="7" t="s">
        <v>526</v>
      </c>
      <c r="J148" s="7"/>
      <c r="K148" s="7" t="s">
        <v>76</v>
      </c>
    </row>
    <row r="149" spans="1:11" ht="75" x14ac:dyDescent="0.25">
      <c r="A149" s="6">
        <v>876</v>
      </c>
      <c r="B149" s="7" t="s">
        <v>70</v>
      </c>
      <c r="C149" s="7" t="s">
        <v>615</v>
      </c>
      <c r="D149" s="7" t="s">
        <v>616</v>
      </c>
      <c r="E149" s="7" t="s">
        <v>617</v>
      </c>
      <c r="F149" s="7" t="s">
        <v>618</v>
      </c>
      <c r="G149" s="7" t="s">
        <v>100</v>
      </c>
      <c r="H149" s="8">
        <v>45461</v>
      </c>
      <c r="I149" s="7" t="s">
        <v>526</v>
      </c>
      <c r="J149" s="7"/>
      <c r="K149" s="7" t="s">
        <v>138</v>
      </c>
    </row>
    <row r="150" spans="1:11" ht="75" x14ac:dyDescent="0.25">
      <c r="A150" s="6">
        <v>875</v>
      </c>
      <c r="B150" s="7" t="s">
        <v>70</v>
      </c>
      <c r="C150" s="7" t="s">
        <v>619</v>
      </c>
      <c r="D150" s="7" t="s">
        <v>620</v>
      </c>
      <c r="E150" s="7" t="s">
        <v>621</v>
      </c>
      <c r="F150" s="7" t="s">
        <v>622</v>
      </c>
      <c r="G150" s="7" t="s">
        <v>100</v>
      </c>
      <c r="H150" s="8">
        <v>45461</v>
      </c>
      <c r="I150" s="7" t="s">
        <v>526</v>
      </c>
      <c r="J150" s="7"/>
      <c r="K150" s="7" t="s">
        <v>138</v>
      </c>
    </row>
    <row r="151" spans="1:11" ht="75" x14ac:dyDescent="0.25">
      <c r="A151" s="6">
        <v>874</v>
      </c>
      <c r="B151" s="7" t="s">
        <v>70</v>
      </c>
      <c r="C151" s="7" t="s">
        <v>623</v>
      </c>
      <c r="D151" s="7" t="s">
        <v>624</v>
      </c>
      <c r="E151" s="7" t="s">
        <v>625</v>
      </c>
      <c r="F151" s="7" t="s">
        <v>626</v>
      </c>
      <c r="G151" s="7" t="s">
        <v>100</v>
      </c>
      <c r="H151" s="8">
        <v>45461</v>
      </c>
      <c r="I151" s="7" t="s">
        <v>526</v>
      </c>
      <c r="J151" s="7"/>
      <c r="K151" s="7" t="s">
        <v>138</v>
      </c>
    </row>
    <row r="152" spans="1:11" ht="90" x14ac:dyDescent="0.25">
      <c r="A152" s="6">
        <v>873</v>
      </c>
      <c r="B152" s="7" t="s">
        <v>70</v>
      </c>
      <c r="C152" s="7" t="s">
        <v>627</v>
      </c>
      <c r="D152" s="7" t="s">
        <v>628</v>
      </c>
      <c r="E152" s="7" t="s">
        <v>629</v>
      </c>
      <c r="F152" s="7" t="s">
        <v>630</v>
      </c>
      <c r="G152" s="7" t="s">
        <v>100</v>
      </c>
      <c r="H152" s="8">
        <v>45461</v>
      </c>
      <c r="I152" s="7" t="s">
        <v>526</v>
      </c>
      <c r="J152" s="7"/>
      <c r="K152" s="7" t="s">
        <v>138</v>
      </c>
    </row>
    <row r="153" spans="1:11" ht="75" x14ac:dyDescent="0.25">
      <c r="A153" s="6">
        <v>872</v>
      </c>
      <c r="B153" s="7" t="s">
        <v>70</v>
      </c>
      <c r="C153" s="7" t="s">
        <v>631</v>
      </c>
      <c r="D153" s="7" t="s">
        <v>632</v>
      </c>
      <c r="E153" s="7" t="s">
        <v>633</v>
      </c>
      <c r="F153" s="7" t="s">
        <v>634</v>
      </c>
      <c r="G153" s="7" t="s">
        <v>100</v>
      </c>
      <c r="H153" s="8">
        <v>45461</v>
      </c>
      <c r="I153" s="7" t="s">
        <v>526</v>
      </c>
      <c r="J153" s="7"/>
      <c r="K153" s="7" t="s">
        <v>138</v>
      </c>
    </row>
    <row r="154" spans="1:11" ht="75" x14ac:dyDescent="0.25">
      <c r="A154" s="6">
        <v>871</v>
      </c>
      <c r="B154" s="7" t="s">
        <v>70</v>
      </c>
      <c r="C154" s="7" t="s">
        <v>635</v>
      </c>
      <c r="D154" s="7" t="s">
        <v>636</v>
      </c>
      <c r="E154" s="7" t="s">
        <v>637</v>
      </c>
      <c r="F154" s="7" t="s">
        <v>638</v>
      </c>
      <c r="G154" s="7" t="s">
        <v>100</v>
      </c>
      <c r="H154" s="8">
        <v>45461</v>
      </c>
      <c r="I154" s="7" t="s">
        <v>526</v>
      </c>
      <c r="J154" s="7"/>
      <c r="K154" s="7" t="s">
        <v>138</v>
      </c>
    </row>
    <row r="155" spans="1:11" ht="75" x14ac:dyDescent="0.25">
      <c r="A155" s="6">
        <v>870</v>
      </c>
      <c r="B155" s="7" t="s">
        <v>70</v>
      </c>
      <c r="C155" s="7" t="s">
        <v>639</v>
      </c>
      <c r="D155" s="7" t="s">
        <v>640</v>
      </c>
      <c r="E155" s="7" t="s">
        <v>641</v>
      </c>
      <c r="F155" s="7" t="s">
        <v>642</v>
      </c>
      <c r="G155" s="7" t="s">
        <v>100</v>
      </c>
      <c r="H155" s="8">
        <v>45461</v>
      </c>
      <c r="I155" s="7" t="s">
        <v>526</v>
      </c>
      <c r="J155" s="7"/>
      <c r="K155" s="7" t="s">
        <v>138</v>
      </c>
    </row>
    <row r="156" spans="1:11" ht="75" x14ac:dyDescent="0.25">
      <c r="A156" s="6">
        <v>869</v>
      </c>
      <c r="B156" s="7" t="s">
        <v>70</v>
      </c>
      <c r="C156" s="7" t="s">
        <v>643</v>
      </c>
      <c r="D156" s="7" t="s">
        <v>644</v>
      </c>
      <c r="E156" s="7" t="s">
        <v>645</v>
      </c>
      <c r="F156" s="7" t="s">
        <v>646</v>
      </c>
      <c r="G156" s="7" t="s">
        <v>100</v>
      </c>
      <c r="H156" s="8">
        <v>45461</v>
      </c>
      <c r="I156" s="7" t="s">
        <v>526</v>
      </c>
      <c r="J156" s="7"/>
      <c r="K156" s="7" t="s">
        <v>138</v>
      </c>
    </row>
    <row r="157" spans="1:11" ht="75" x14ac:dyDescent="0.25">
      <c r="A157" s="6">
        <v>868</v>
      </c>
      <c r="B157" s="7" t="s">
        <v>70</v>
      </c>
      <c r="C157" s="7" t="s">
        <v>647</v>
      </c>
      <c r="D157" s="7" t="s">
        <v>648</v>
      </c>
      <c r="E157" s="7" t="s">
        <v>649</v>
      </c>
      <c r="F157" s="7" t="s">
        <v>650</v>
      </c>
      <c r="G157" s="7" t="s">
        <v>100</v>
      </c>
      <c r="H157" s="8">
        <v>45461</v>
      </c>
      <c r="I157" s="7" t="s">
        <v>526</v>
      </c>
      <c r="J157" s="7"/>
      <c r="K157" s="7" t="s">
        <v>138</v>
      </c>
    </row>
    <row r="158" spans="1:11" ht="75" x14ac:dyDescent="0.25">
      <c r="A158" s="6">
        <v>867</v>
      </c>
      <c r="B158" s="7" t="s">
        <v>70</v>
      </c>
      <c r="C158" s="7" t="s">
        <v>651</v>
      </c>
      <c r="D158" s="7" t="s">
        <v>652</v>
      </c>
      <c r="E158" s="7" t="s">
        <v>653</v>
      </c>
      <c r="F158" s="7" t="s">
        <v>654</v>
      </c>
      <c r="G158" s="7" t="s">
        <v>100</v>
      </c>
      <c r="H158" s="8">
        <v>45461</v>
      </c>
      <c r="I158" s="7" t="s">
        <v>526</v>
      </c>
      <c r="J158" s="7"/>
      <c r="K158" s="7" t="s">
        <v>138</v>
      </c>
    </row>
    <row r="159" spans="1:11" ht="75" x14ac:dyDescent="0.25">
      <c r="A159" s="6">
        <v>866</v>
      </c>
      <c r="B159" s="7" t="s">
        <v>70</v>
      </c>
      <c r="C159" s="7" t="s">
        <v>655</v>
      </c>
      <c r="D159" s="7" t="s">
        <v>656</v>
      </c>
      <c r="E159" s="7" t="s">
        <v>376</v>
      </c>
      <c r="F159" s="7" t="s">
        <v>657</v>
      </c>
      <c r="G159" s="7" t="s">
        <v>100</v>
      </c>
      <c r="H159" s="8">
        <v>45461</v>
      </c>
      <c r="I159" s="7" t="s">
        <v>526</v>
      </c>
      <c r="J159" s="7"/>
      <c r="K159" s="7" t="s">
        <v>138</v>
      </c>
    </row>
    <row r="160" spans="1:11" ht="75" x14ac:dyDescent="0.25">
      <c r="A160" s="6">
        <v>865</v>
      </c>
      <c r="B160" s="7" t="s">
        <v>70</v>
      </c>
      <c r="C160" s="7" t="s">
        <v>658</v>
      </c>
      <c r="D160" s="7" t="s">
        <v>659</v>
      </c>
      <c r="E160" s="7" t="s">
        <v>660</v>
      </c>
      <c r="F160" s="7" t="s">
        <v>661</v>
      </c>
      <c r="G160" s="7" t="s">
        <v>100</v>
      </c>
      <c r="H160" s="8">
        <v>45461</v>
      </c>
      <c r="I160" s="7" t="s">
        <v>526</v>
      </c>
      <c r="J160" s="7"/>
      <c r="K160" s="7" t="s">
        <v>138</v>
      </c>
    </row>
    <row r="161" spans="1:11" ht="75" x14ac:dyDescent="0.25">
      <c r="A161" s="6">
        <v>864</v>
      </c>
      <c r="B161" s="7" t="s">
        <v>70</v>
      </c>
      <c r="C161" s="7" t="s">
        <v>662</v>
      </c>
      <c r="D161" s="7" t="s">
        <v>663</v>
      </c>
      <c r="E161" s="7" t="s">
        <v>664</v>
      </c>
      <c r="F161" s="7" t="s">
        <v>665</v>
      </c>
      <c r="G161" s="7" t="s">
        <v>100</v>
      </c>
      <c r="H161" s="8">
        <v>45461</v>
      </c>
      <c r="I161" s="7" t="s">
        <v>526</v>
      </c>
      <c r="J161" s="7"/>
      <c r="K161" s="7" t="s">
        <v>138</v>
      </c>
    </row>
    <row r="162" spans="1:11" ht="75" x14ac:dyDescent="0.25">
      <c r="A162" s="6">
        <v>863</v>
      </c>
      <c r="B162" s="7" t="s">
        <v>70</v>
      </c>
      <c r="C162" s="7" t="s">
        <v>666</v>
      </c>
      <c r="D162" s="7" t="s">
        <v>667</v>
      </c>
      <c r="E162" s="7" t="s">
        <v>668</v>
      </c>
      <c r="F162" s="7" t="s">
        <v>669</v>
      </c>
      <c r="G162" s="7" t="s">
        <v>100</v>
      </c>
      <c r="H162" s="8">
        <v>45461</v>
      </c>
      <c r="I162" s="7" t="s">
        <v>526</v>
      </c>
      <c r="J162" s="7"/>
      <c r="K162" s="7" t="s">
        <v>138</v>
      </c>
    </row>
    <row r="163" spans="1:11" ht="90" x14ac:dyDescent="0.25">
      <c r="A163" s="6">
        <v>862</v>
      </c>
      <c r="B163" s="7" t="s">
        <v>70</v>
      </c>
      <c r="C163" s="7" t="s">
        <v>670</v>
      </c>
      <c r="D163" s="7" t="s">
        <v>671</v>
      </c>
      <c r="E163" s="7" t="s">
        <v>672</v>
      </c>
      <c r="F163" s="7" t="s">
        <v>673</v>
      </c>
      <c r="G163" s="7" t="s">
        <v>100</v>
      </c>
      <c r="H163" s="8">
        <v>45461</v>
      </c>
      <c r="I163" s="7" t="s">
        <v>526</v>
      </c>
      <c r="J163" s="7"/>
      <c r="K163" s="7" t="s">
        <v>138</v>
      </c>
    </row>
    <row r="164" spans="1:11" ht="90" x14ac:dyDescent="0.25">
      <c r="A164" s="6">
        <v>861</v>
      </c>
      <c r="B164" s="7" t="s">
        <v>70</v>
      </c>
      <c r="C164" s="7" t="s">
        <v>674</v>
      </c>
      <c r="D164" s="7" t="s">
        <v>675</v>
      </c>
      <c r="E164" s="7" t="s">
        <v>676</v>
      </c>
      <c r="F164" s="7" t="s">
        <v>677</v>
      </c>
      <c r="G164" s="7" t="s">
        <v>100</v>
      </c>
      <c r="H164" s="8">
        <v>45461</v>
      </c>
      <c r="I164" s="7" t="s">
        <v>526</v>
      </c>
      <c r="J164" s="7"/>
      <c r="K164" s="7" t="s">
        <v>138</v>
      </c>
    </row>
    <row r="165" spans="1:11" ht="75" x14ac:dyDescent="0.25">
      <c r="A165" s="6">
        <v>860</v>
      </c>
      <c r="B165" s="7" t="s">
        <v>70</v>
      </c>
      <c r="C165" s="7" t="s">
        <v>678</v>
      </c>
      <c r="D165" s="7" t="s">
        <v>679</v>
      </c>
      <c r="E165" s="7" t="s">
        <v>680</v>
      </c>
      <c r="F165" s="7" t="s">
        <v>681</v>
      </c>
      <c r="G165" s="7" t="s">
        <v>100</v>
      </c>
      <c r="H165" s="8">
        <v>45461</v>
      </c>
      <c r="I165" s="7" t="s">
        <v>526</v>
      </c>
      <c r="J165" s="7"/>
      <c r="K165" s="7" t="s">
        <v>138</v>
      </c>
    </row>
    <row r="166" spans="1:11" ht="75" x14ac:dyDescent="0.25">
      <c r="A166" s="6">
        <v>859</v>
      </c>
      <c r="B166" s="7" t="s">
        <v>70</v>
      </c>
      <c r="C166" s="7" t="s">
        <v>682</v>
      </c>
      <c r="D166" s="7" t="s">
        <v>683</v>
      </c>
      <c r="E166" s="7" t="s">
        <v>684</v>
      </c>
      <c r="F166" s="7" t="s">
        <v>685</v>
      </c>
      <c r="G166" s="7" t="s">
        <v>100</v>
      </c>
      <c r="H166" s="8">
        <v>45461</v>
      </c>
      <c r="I166" s="7" t="s">
        <v>526</v>
      </c>
      <c r="J166" s="7"/>
      <c r="K166" s="7" t="s">
        <v>138</v>
      </c>
    </row>
    <row r="167" spans="1:11" ht="75" x14ac:dyDescent="0.25">
      <c r="A167" s="6">
        <v>858</v>
      </c>
      <c r="B167" s="7" t="s">
        <v>70</v>
      </c>
      <c r="C167" s="7" t="s">
        <v>686</v>
      </c>
      <c r="D167" s="7" t="s">
        <v>687</v>
      </c>
      <c r="E167" s="7" t="s">
        <v>688</v>
      </c>
      <c r="F167" s="7" t="s">
        <v>689</v>
      </c>
      <c r="G167" s="7" t="s">
        <v>100</v>
      </c>
      <c r="H167" s="8">
        <v>45461</v>
      </c>
      <c r="I167" s="7" t="s">
        <v>526</v>
      </c>
      <c r="J167" s="7"/>
      <c r="K167" s="7" t="s">
        <v>138</v>
      </c>
    </row>
    <row r="168" spans="1:11" ht="75" x14ac:dyDescent="0.25">
      <c r="A168" s="6">
        <v>857</v>
      </c>
      <c r="B168" s="7" t="s">
        <v>70</v>
      </c>
      <c r="C168" s="7" t="s">
        <v>690</v>
      </c>
      <c r="D168" s="7" t="s">
        <v>691</v>
      </c>
      <c r="E168" s="7" t="s">
        <v>692</v>
      </c>
      <c r="F168" s="7" t="s">
        <v>693</v>
      </c>
      <c r="G168" s="7" t="s">
        <v>100</v>
      </c>
      <c r="H168" s="8">
        <v>45461</v>
      </c>
      <c r="I168" s="7" t="s">
        <v>526</v>
      </c>
      <c r="J168" s="7"/>
      <c r="K168" s="7" t="s">
        <v>138</v>
      </c>
    </row>
    <row r="169" spans="1:11" ht="90" x14ac:dyDescent="0.25">
      <c r="A169" s="6">
        <v>856</v>
      </c>
      <c r="B169" s="7" t="s">
        <v>70</v>
      </c>
      <c r="C169" s="7" t="s">
        <v>694</v>
      </c>
      <c r="D169" s="7" t="s">
        <v>695</v>
      </c>
      <c r="E169" s="7" t="s">
        <v>696</v>
      </c>
      <c r="F169" s="7" t="s">
        <v>697</v>
      </c>
      <c r="G169" s="7" t="s">
        <v>100</v>
      </c>
      <c r="H169" s="8">
        <v>45461</v>
      </c>
      <c r="I169" s="7" t="s">
        <v>526</v>
      </c>
      <c r="J169" s="7"/>
      <c r="K169" s="7" t="s">
        <v>138</v>
      </c>
    </row>
    <row r="170" spans="1:11" ht="75" x14ac:dyDescent="0.25">
      <c r="A170" s="6">
        <v>855</v>
      </c>
      <c r="B170" s="7" t="s">
        <v>70</v>
      </c>
      <c r="C170" s="7" t="s">
        <v>698</v>
      </c>
      <c r="D170" s="7" t="s">
        <v>699</v>
      </c>
      <c r="E170" s="7" t="s">
        <v>700</v>
      </c>
      <c r="F170" s="7" t="s">
        <v>701</v>
      </c>
      <c r="G170" s="7" t="s">
        <v>100</v>
      </c>
      <c r="H170" s="8">
        <v>45461</v>
      </c>
      <c r="I170" s="7" t="s">
        <v>526</v>
      </c>
      <c r="J170" s="7"/>
      <c r="K170" s="7" t="s">
        <v>138</v>
      </c>
    </row>
    <row r="171" spans="1:11" ht="75" x14ac:dyDescent="0.25">
      <c r="A171" s="6">
        <v>854</v>
      </c>
      <c r="B171" s="7" t="s">
        <v>70</v>
      </c>
      <c r="C171" s="7" t="s">
        <v>702</v>
      </c>
      <c r="D171" s="7" t="s">
        <v>703</v>
      </c>
      <c r="E171" s="7" t="s">
        <v>704</v>
      </c>
      <c r="F171" s="7" t="s">
        <v>705</v>
      </c>
      <c r="G171" s="7" t="s">
        <v>100</v>
      </c>
      <c r="H171" s="8">
        <v>45461</v>
      </c>
      <c r="I171" s="7" t="s">
        <v>526</v>
      </c>
      <c r="J171" s="7"/>
      <c r="K171" s="7" t="s">
        <v>138</v>
      </c>
    </row>
    <row r="172" spans="1:11" ht="75" x14ac:dyDescent="0.25">
      <c r="A172" s="6">
        <v>853</v>
      </c>
      <c r="B172" s="7" t="s">
        <v>70</v>
      </c>
      <c r="C172" s="7" t="s">
        <v>706</v>
      </c>
      <c r="D172" s="7" t="s">
        <v>707</v>
      </c>
      <c r="E172" s="7" t="s">
        <v>708</v>
      </c>
      <c r="F172" s="7" t="s">
        <v>709</v>
      </c>
      <c r="G172" s="7" t="s">
        <v>100</v>
      </c>
      <c r="H172" s="8">
        <v>45461</v>
      </c>
      <c r="I172" s="7" t="s">
        <v>526</v>
      </c>
      <c r="J172" s="7"/>
      <c r="K172" s="7" t="s">
        <v>138</v>
      </c>
    </row>
    <row r="173" spans="1:11" ht="75" x14ac:dyDescent="0.25">
      <c r="A173" s="6">
        <v>852</v>
      </c>
      <c r="B173" s="7" t="s">
        <v>70</v>
      </c>
      <c r="C173" s="7" t="s">
        <v>710</v>
      </c>
      <c r="D173" s="7" t="s">
        <v>711</v>
      </c>
      <c r="E173" s="7" t="s">
        <v>712</v>
      </c>
      <c r="F173" s="7" t="s">
        <v>713</v>
      </c>
      <c r="G173" s="7" t="s">
        <v>100</v>
      </c>
      <c r="H173" s="8">
        <v>45461</v>
      </c>
      <c r="I173" s="7" t="s">
        <v>526</v>
      </c>
      <c r="J173" s="7"/>
      <c r="K173" s="7" t="s">
        <v>138</v>
      </c>
    </row>
    <row r="174" spans="1:11" ht="90" x14ac:dyDescent="0.25">
      <c r="A174" s="6">
        <v>851</v>
      </c>
      <c r="B174" s="7" t="s">
        <v>70</v>
      </c>
      <c r="C174" s="7" t="s">
        <v>714</v>
      </c>
      <c r="D174" s="7" t="s">
        <v>715</v>
      </c>
      <c r="E174" s="7" t="s">
        <v>716</v>
      </c>
      <c r="F174" s="7" t="s">
        <v>717</v>
      </c>
      <c r="G174" s="7" t="s">
        <v>100</v>
      </c>
      <c r="H174" s="8">
        <v>45461</v>
      </c>
      <c r="I174" s="7" t="s">
        <v>526</v>
      </c>
      <c r="J174" s="7"/>
      <c r="K174" s="7" t="s">
        <v>138</v>
      </c>
    </row>
    <row r="175" spans="1:11" ht="75" x14ac:dyDescent="0.25">
      <c r="A175" s="6">
        <v>850</v>
      </c>
      <c r="B175" s="7" t="s">
        <v>70</v>
      </c>
      <c r="C175" s="7" t="s">
        <v>718</v>
      </c>
      <c r="D175" s="7" t="s">
        <v>719</v>
      </c>
      <c r="E175" s="7" t="s">
        <v>720</v>
      </c>
      <c r="F175" s="7" t="s">
        <v>721</v>
      </c>
      <c r="G175" s="7" t="s">
        <v>100</v>
      </c>
      <c r="H175" s="8">
        <v>45461</v>
      </c>
      <c r="I175" s="7" t="s">
        <v>526</v>
      </c>
      <c r="J175" s="7"/>
      <c r="K175" s="7" t="s">
        <v>138</v>
      </c>
    </row>
    <row r="176" spans="1:11" ht="75" x14ac:dyDescent="0.25">
      <c r="A176" s="6">
        <v>849</v>
      </c>
      <c r="B176" s="7" t="s">
        <v>70</v>
      </c>
      <c r="C176" s="7" t="s">
        <v>722</v>
      </c>
      <c r="D176" s="7" t="s">
        <v>723</v>
      </c>
      <c r="E176" s="7" t="s">
        <v>724</v>
      </c>
      <c r="F176" s="7" t="s">
        <v>725</v>
      </c>
      <c r="G176" s="7" t="s">
        <v>100</v>
      </c>
      <c r="H176" s="8">
        <v>45461</v>
      </c>
      <c r="I176" s="7" t="s">
        <v>526</v>
      </c>
      <c r="J176" s="7"/>
      <c r="K176" s="7" t="s">
        <v>138</v>
      </c>
    </row>
    <row r="177" spans="1:11" ht="75" x14ac:dyDescent="0.25">
      <c r="A177" s="6">
        <v>848</v>
      </c>
      <c r="B177" s="7" t="s">
        <v>70</v>
      </c>
      <c r="C177" s="7" t="s">
        <v>726</v>
      </c>
      <c r="D177" s="7" t="s">
        <v>727</v>
      </c>
      <c r="E177" s="7" t="s">
        <v>728</v>
      </c>
      <c r="F177" s="7" t="s">
        <v>729</v>
      </c>
      <c r="G177" s="7" t="s">
        <v>100</v>
      </c>
      <c r="H177" s="8">
        <v>45461</v>
      </c>
      <c r="I177" s="7" t="s">
        <v>526</v>
      </c>
      <c r="J177" s="7"/>
      <c r="K177" s="7" t="s">
        <v>138</v>
      </c>
    </row>
    <row r="178" spans="1:11" ht="75" x14ac:dyDescent="0.25">
      <c r="A178" s="6">
        <v>847</v>
      </c>
      <c r="B178" s="7" t="s">
        <v>70</v>
      </c>
      <c r="C178" s="7" t="s">
        <v>730</v>
      </c>
      <c r="D178" s="7" t="s">
        <v>731</v>
      </c>
      <c r="E178" s="7" t="s">
        <v>732</v>
      </c>
      <c r="F178" s="7" t="s">
        <v>733</v>
      </c>
      <c r="G178" s="7" t="s">
        <v>100</v>
      </c>
      <c r="H178" s="8">
        <v>45461</v>
      </c>
      <c r="I178" s="7" t="s">
        <v>526</v>
      </c>
      <c r="J178" s="7"/>
      <c r="K178" s="7" t="s">
        <v>138</v>
      </c>
    </row>
    <row r="179" spans="1:11" ht="75" x14ac:dyDescent="0.25">
      <c r="A179" s="6">
        <v>846</v>
      </c>
      <c r="B179" s="7" t="s">
        <v>70</v>
      </c>
      <c r="C179" s="7" t="s">
        <v>734</v>
      </c>
      <c r="D179" s="7" t="s">
        <v>735</v>
      </c>
      <c r="E179" s="7" t="s">
        <v>736</v>
      </c>
      <c r="F179" s="7" t="s">
        <v>737</v>
      </c>
      <c r="G179" s="7" t="s">
        <v>100</v>
      </c>
      <c r="H179" s="8">
        <v>45460</v>
      </c>
      <c r="I179" s="7" t="s">
        <v>526</v>
      </c>
      <c r="J179" s="7"/>
      <c r="K179" s="7" t="s">
        <v>138</v>
      </c>
    </row>
    <row r="180" spans="1:11" ht="75" x14ac:dyDescent="0.25">
      <c r="A180" s="6">
        <v>845</v>
      </c>
      <c r="B180" s="7" t="s">
        <v>70</v>
      </c>
      <c r="C180" s="7" t="s">
        <v>738</v>
      </c>
      <c r="D180" s="7" t="s">
        <v>739</v>
      </c>
      <c r="E180" s="7" t="s">
        <v>740</v>
      </c>
      <c r="F180" s="7" t="s">
        <v>741</v>
      </c>
      <c r="G180" s="7" t="s">
        <v>100</v>
      </c>
      <c r="H180" s="8">
        <v>45460</v>
      </c>
      <c r="I180" s="7" t="s">
        <v>526</v>
      </c>
      <c r="J180" s="7"/>
      <c r="K180" s="7" t="s">
        <v>138</v>
      </c>
    </row>
    <row r="181" spans="1:11" ht="75" x14ac:dyDescent="0.25">
      <c r="A181" s="6">
        <v>844</v>
      </c>
      <c r="B181" s="7" t="s">
        <v>70</v>
      </c>
      <c r="C181" s="7" t="s">
        <v>742</v>
      </c>
      <c r="D181" s="7" t="s">
        <v>743</v>
      </c>
      <c r="E181" s="7" t="s">
        <v>744</v>
      </c>
      <c r="F181" s="7" t="s">
        <v>745</v>
      </c>
      <c r="G181" s="7" t="s">
        <v>100</v>
      </c>
      <c r="H181" s="8">
        <v>45460</v>
      </c>
      <c r="I181" s="7" t="s">
        <v>526</v>
      </c>
      <c r="J181" s="7"/>
      <c r="K181" s="7" t="s">
        <v>138</v>
      </c>
    </row>
    <row r="182" spans="1:11" ht="90" x14ac:dyDescent="0.25">
      <c r="A182" s="6">
        <v>843</v>
      </c>
      <c r="B182" s="7" t="s">
        <v>70</v>
      </c>
      <c r="C182" s="7" t="s">
        <v>746</v>
      </c>
      <c r="D182" s="7" t="s">
        <v>747</v>
      </c>
      <c r="E182" s="7" t="s">
        <v>748</v>
      </c>
      <c r="F182" s="7" t="s">
        <v>749</v>
      </c>
      <c r="G182" s="7" t="s">
        <v>100</v>
      </c>
      <c r="H182" s="8">
        <v>45460</v>
      </c>
      <c r="I182" s="7" t="s">
        <v>526</v>
      </c>
      <c r="J182" s="7"/>
      <c r="K182" s="7" t="s">
        <v>138</v>
      </c>
    </row>
    <row r="183" spans="1:11" ht="90" x14ac:dyDescent="0.25">
      <c r="A183" s="6">
        <v>842</v>
      </c>
      <c r="B183" s="7" t="s">
        <v>70</v>
      </c>
      <c r="C183" s="7" t="s">
        <v>750</v>
      </c>
      <c r="D183" s="7" t="s">
        <v>751</v>
      </c>
      <c r="E183" s="7" t="s">
        <v>752</v>
      </c>
      <c r="F183" s="7" t="s">
        <v>753</v>
      </c>
      <c r="G183" s="7" t="s">
        <v>100</v>
      </c>
      <c r="H183" s="8">
        <v>45460</v>
      </c>
      <c r="I183" s="7" t="s">
        <v>526</v>
      </c>
      <c r="J183" s="7"/>
      <c r="K183" s="7" t="s">
        <v>138</v>
      </c>
    </row>
    <row r="184" spans="1:11" ht="90" x14ac:dyDescent="0.25">
      <c r="A184" s="6">
        <v>841</v>
      </c>
      <c r="B184" s="7" t="s">
        <v>70</v>
      </c>
      <c r="C184" s="7" t="s">
        <v>754</v>
      </c>
      <c r="D184" s="7" t="s">
        <v>755</v>
      </c>
      <c r="E184" s="7" t="s">
        <v>756</v>
      </c>
      <c r="F184" s="7" t="s">
        <v>757</v>
      </c>
      <c r="G184" s="7" t="s">
        <v>100</v>
      </c>
      <c r="H184" s="8">
        <v>45460</v>
      </c>
      <c r="I184" s="7" t="s">
        <v>526</v>
      </c>
      <c r="J184" s="7"/>
      <c r="K184" s="7" t="s">
        <v>138</v>
      </c>
    </row>
    <row r="185" spans="1:11" ht="90" x14ac:dyDescent="0.25">
      <c r="A185" s="6">
        <v>840</v>
      </c>
      <c r="B185" s="7" t="s">
        <v>70</v>
      </c>
      <c r="C185" s="7" t="s">
        <v>758</v>
      </c>
      <c r="D185" s="7" t="s">
        <v>759</v>
      </c>
      <c r="E185" s="7" t="s">
        <v>760</v>
      </c>
      <c r="F185" s="7" t="s">
        <v>761</v>
      </c>
      <c r="G185" s="7" t="s">
        <v>100</v>
      </c>
      <c r="H185" s="8">
        <v>45460</v>
      </c>
      <c r="I185" s="7" t="s">
        <v>526</v>
      </c>
      <c r="J185" s="7"/>
      <c r="K185" s="7" t="s">
        <v>138</v>
      </c>
    </row>
    <row r="186" spans="1:11" ht="90" x14ac:dyDescent="0.25">
      <c r="A186" s="6">
        <v>839</v>
      </c>
      <c r="B186" s="7" t="s">
        <v>70</v>
      </c>
      <c r="C186" s="7" t="s">
        <v>762</v>
      </c>
      <c r="D186" s="7" t="s">
        <v>763</v>
      </c>
      <c r="E186" s="7" t="s">
        <v>764</v>
      </c>
      <c r="F186" s="7" t="s">
        <v>765</v>
      </c>
      <c r="G186" s="7" t="s">
        <v>100</v>
      </c>
      <c r="H186" s="8">
        <v>45460</v>
      </c>
      <c r="I186" s="7" t="s">
        <v>526</v>
      </c>
      <c r="J186" s="7"/>
      <c r="K186" s="7" t="s">
        <v>138</v>
      </c>
    </row>
    <row r="187" spans="1:11" ht="90" x14ac:dyDescent="0.25">
      <c r="A187" s="6">
        <v>838</v>
      </c>
      <c r="B187" s="7" t="s">
        <v>70</v>
      </c>
      <c r="C187" s="7" t="s">
        <v>766</v>
      </c>
      <c r="D187" s="7" t="s">
        <v>767</v>
      </c>
      <c r="E187" s="7" t="s">
        <v>768</v>
      </c>
      <c r="F187" s="7" t="s">
        <v>769</v>
      </c>
      <c r="G187" s="7" t="s">
        <v>100</v>
      </c>
      <c r="H187" s="8">
        <v>45460</v>
      </c>
      <c r="I187" s="7" t="s">
        <v>526</v>
      </c>
      <c r="J187" s="7"/>
      <c r="K187" s="7" t="s">
        <v>138</v>
      </c>
    </row>
    <row r="188" spans="1:11" ht="75" x14ac:dyDescent="0.25">
      <c r="A188" s="6">
        <v>837</v>
      </c>
      <c r="B188" s="7" t="s">
        <v>70</v>
      </c>
      <c r="C188" s="7" t="s">
        <v>770</v>
      </c>
      <c r="D188" s="7" t="s">
        <v>771</v>
      </c>
      <c r="E188" s="7" t="s">
        <v>772</v>
      </c>
      <c r="F188" s="7" t="s">
        <v>773</v>
      </c>
      <c r="G188" s="7" t="s">
        <v>100</v>
      </c>
      <c r="H188" s="8">
        <v>45460</v>
      </c>
      <c r="I188" s="7" t="s">
        <v>526</v>
      </c>
      <c r="J188" s="7"/>
      <c r="K188" s="7" t="s">
        <v>138</v>
      </c>
    </row>
    <row r="189" spans="1:11" ht="75" x14ac:dyDescent="0.25">
      <c r="A189" s="6">
        <v>836</v>
      </c>
      <c r="B189" s="7" t="s">
        <v>70</v>
      </c>
      <c r="C189" s="7" t="s">
        <v>774</v>
      </c>
      <c r="D189" s="7" t="s">
        <v>775</v>
      </c>
      <c r="E189" s="7" t="s">
        <v>776</v>
      </c>
      <c r="F189" s="7" t="s">
        <v>777</v>
      </c>
      <c r="G189" s="7" t="s">
        <v>100</v>
      </c>
      <c r="H189" s="8">
        <v>45460</v>
      </c>
      <c r="I189" s="7" t="s">
        <v>526</v>
      </c>
      <c r="J189" s="7"/>
      <c r="K189" s="7" t="s">
        <v>138</v>
      </c>
    </row>
    <row r="190" spans="1:11" ht="75" x14ac:dyDescent="0.25">
      <c r="A190" s="6">
        <v>835</v>
      </c>
      <c r="B190" s="7" t="s">
        <v>70</v>
      </c>
      <c r="C190" s="7" t="s">
        <v>778</v>
      </c>
      <c r="D190" s="7" t="s">
        <v>779</v>
      </c>
      <c r="E190" s="7" t="s">
        <v>780</v>
      </c>
      <c r="F190" s="7" t="s">
        <v>781</v>
      </c>
      <c r="G190" s="7" t="s">
        <v>100</v>
      </c>
      <c r="H190" s="8">
        <v>45460</v>
      </c>
      <c r="I190" s="7" t="s">
        <v>526</v>
      </c>
      <c r="J190" s="7"/>
      <c r="K190" s="7" t="s">
        <v>138</v>
      </c>
    </row>
    <row r="191" spans="1:11" ht="75" x14ac:dyDescent="0.25">
      <c r="A191" s="6">
        <v>834</v>
      </c>
      <c r="B191" s="7" t="s">
        <v>70</v>
      </c>
      <c r="C191" s="7" t="s">
        <v>782</v>
      </c>
      <c r="D191" s="7" t="s">
        <v>783</v>
      </c>
      <c r="E191" s="7" t="s">
        <v>784</v>
      </c>
      <c r="F191" s="7" t="s">
        <v>785</v>
      </c>
      <c r="G191" s="7" t="s">
        <v>100</v>
      </c>
      <c r="H191" s="8">
        <v>45460</v>
      </c>
      <c r="I191" s="7" t="s">
        <v>526</v>
      </c>
      <c r="J191" s="7"/>
      <c r="K191" s="7" t="s">
        <v>138</v>
      </c>
    </row>
    <row r="192" spans="1:11" ht="90" x14ac:dyDescent="0.25">
      <c r="A192" s="6">
        <v>833</v>
      </c>
      <c r="B192" s="7" t="s">
        <v>70</v>
      </c>
      <c r="C192" s="7" t="s">
        <v>786</v>
      </c>
      <c r="D192" s="7" t="s">
        <v>787</v>
      </c>
      <c r="E192" s="7" t="s">
        <v>788</v>
      </c>
      <c r="F192" s="7" t="s">
        <v>789</v>
      </c>
      <c r="G192" s="7" t="s">
        <v>100</v>
      </c>
      <c r="H192" s="8">
        <v>45460</v>
      </c>
      <c r="I192" s="7" t="s">
        <v>526</v>
      </c>
      <c r="J192" s="7"/>
      <c r="K192" s="7" t="s">
        <v>138</v>
      </c>
    </row>
    <row r="193" spans="1:11" ht="75" x14ac:dyDescent="0.25">
      <c r="A193" s="6">
        <v>832</v>
      </c>
      <c r="B193" s="7" t="s">
        <v>70</v>
      </c>
      <c r="C193" s="7" t="s">
        <v>790</v>
      </c>
      <c r="D193" s="7" t="s">
        <v>791</v>
      </c>
      <c r="E193" s="7" t="s">
        <v>792</v>
      </c>
      <c r="F193" s="7" t="s">
        <v>793</v>
      </c>
      <c r="G193" s="7" t="s">
        <v>100</v>
      </c>
      <c r="H193" s="8">
        <v>45460</v>
      </c>
      <c r="I193" s="7" t="s">
        <v>526</v>
      </c>
      <c r="J193" s="7"/>
      <c r="K193" s="7" t="s">
        <v>138</v>
      </c>
    </row>
    <row r="194" spans="1:11" ht="75" x14ac:dyDescent="0.25">
      <c r="A194" s="6">
        <v>831</v>
      </c>
      <c r="B194" s="7" t="s">
        <v>70</v>
      </c>
      <c r="C194" s="7" t="s">
        <v>794</v>
      </c>
      <c r="D194" s="7" t="s">
        <v>795</v>
      </c>
      <c r="E194" s="7" t="s">
        <v>796</v>
      </c>
      <c r="F194" s="7" t="s">
        <v>797</v>
      </c>
      <c r="G194" s="7" t="s">
        <v>100</v>
      </c>
      <c r="H194" s="8">
        <v>45460</v>
      </c>
      <c r="I194" s="7" t="s">
        <v>526</v>
      </c>
      <c r="J194" s="7"/>
      <c r="K194" s="7" t="s">
        <v>138</v>
      </c>
    </row>
    <row r="195" spans="1:11" ht="75" x14ac:dyDescent="0.25">
      <c r="A195" s="6">
        <v>830</v>
      </c>
      <c r="B195" s="7" t="s">
        <v>70</v>
      </c>
      <c r="C195" s="7" t="s">
        <v>798</v>
      </c>
      <c r="D195" s="7" t="s">
        <v>799</v>
      </c>
      <c r="E195" s="7" t="s">
        <v>800</v>
      </c>
      <c r="F195" s="7" t="s">
        <v>801</v>
      </c>
      <c r="G195" s="7" t="s">
        <v>100</v>
      </c>
      <c r="H195" s="8">
        <v>45460</v>
      </c>
      <c r="I195" s="7" t="s">
        <v>526</v>
      </c>
      <c r="J195" s="7"/>
      <c r="K195" s="7" t="s">
        <v>138</v>
      </c>
    </row>
    <row r="196" spans="1:11" ht="75" x14ac:dyDescent="0.25">
      <c r="A196" s="6">
        <v>829</v>
      </c>
      <c r="B196" s="7" t="s">
        <v>70</v>
      </c>
      <c r="C196" s="7" t="s">
        <v>802</v>
      </c>
      <c r="D196" s="7" t="s">
        <v>803</v>
      </c>
      <c r="E196" s="7" t="s">
        <v>804</v>
      </c>
      <c r="F196" s="7" t="s">
        <v>805</v>
      </c>
      <c r="G196" s="7" t="s">
        <v>100</v>
      </c>
      <c r="H196" s="8">
        <v>45460</v>
      </c>
      <c r="I196" s="7" t="s">
        <v>526</v>
      </c>
      <c r="J196" s="7"/>
      <c r="K196" s="7" t="s">
        <v>138</v>
      </c>
    </row>
    <row r="197" spans="1:11" ht="75" x14ac:dyDescent="0.25">
      <c r="A197" s="6">
        <v>828</v>
      </c>
      <c r="B197" s="7" t="s">
        <v>70</v>
      </c>
      <c r="C197" s="7" t="s">
        <v>806</v>
      </c>
      <c r="D197" s="7" t="s">
        <v>807</v>
      </c>
      <c r="E197" s="7" t="s">
        <v>808</v>
      </c>
      <c r="F197" s="7" t="s">
        <v>809</v>
      </c>
      <c r="G197" s="7" t="s">
        <v>100</v>
      </c>
      <c r="H197" s="8">
        <v>45460</v>
      </c>
      <c r="I197" s="7" t="s">
        <v>526</v>
      </c>
      <c r="J197" s="7"/>
      <c r="K197" s="7" t="s">
        <v>138</v>
      </c>
    </row>
    <row r="198" spans="1:11" ht="75" x14ac:dyDescent="0.25">
      <c r="A198" s="6">
        <v>827</v>
      </c>
      <c r="B198" s="7" t="s">
        <v>70</v>
      </c>
      <c r="C198" s="7" t="s">
        <v>810</v>
      </c>
      <c r="D198" s="7" t="s">
        <v>811</v>
      </c>
      <c r="E198" s="7" t="s">
        <v>812</v>
      </c>
      <c r="F198" s="7" t="s">
        <v>813</v>
      </c>
      <c r="G198" s="7" t="s">
        <v>100</v>
      </c>
      <c r="H198" s="8">
        <v>45460</v>
      </c>
      <c r="I198" s="7" t="s">
        <v>526</v>
      </c>
      <c r="J198" s="7"/>
      <c r="K198" s="7" t="s">
        <v>138</v>
      </c>
    </row>
    <row r="199" spans="1:11" ht="75" x14ac:dyDescent="0.25">
      <c r="A199" s="6">
        <v>826</v>
      </c>
      <c r="B199" s="7" t="s">
        <v>70</v>
      </c>
      <c r="C199" s="7" t="s">
        <v>814</v>
      </c>
      <c r="D199" s="7" t="s">
        <v>815</v>
      </c>
      <c r="E199" s="7" t="s">
        <v>816</v>
      </c>
      <c r="F199" s="7" t="s">
        <v>817</v>
      </c>
      <c r="G199" s="7" t="s">
        <v>100</v>
      </c>
      <c r="H199" s="8">
        <v>45460</v>
      </c>
      <c r="I199" s="7" t="s">
        <v>526</v>
      </c>
      <c r="J199" s="7"/>
      <c r="K199" s="7" t="s">
        <v>138</v>
      </c>
    </row>
    <row r="200" spans="1:11" ht="45" x14ac:dyDescent="0.25">
      <c r="A200" s="6">
        <v>825</v>
      </c>
      <c r="B200" s="7" t="s">
        <v>33</v>
      </c>
      <c r="C200" s="7" t="s">
        <v>818</v>
      </c>
      <c r="D200" s="7" t="s">
        <v>819</v>
      </c>
      <c r="E200" s="7" t="s">
        <v>820</v>
      </c>
      <c r="F200" s="7" t="s">
        <v>821</v>
      </c>
      <c r="G200" s="7" t="s">
        <v>75</v>
      </c>
      <c r="H200" s="8">
        <v>45489</v>
      </c>
      <c r="I200" s="7" t="s">
        <v>526</v>
      </c>
      <c r="J200" s="7" t="s">
        <v>40</v>
      </c>
      <c r="K200" s="7" t="s">
        <v>41</v>
      </c>
    </row>
    <row r="201" spans="1:11" ht="45" x14ac:dyDescent="0.25">
      <c r="A201" s="6">
        <v>824</v>
      </c>
      <c r="B201" s="7" t="s">
        <v>70</v>
      </c>
      <c r="C201" s="7" t="s">
        <v>822</v>
      </c>
      <c r="D201" s="7" t="s">
        <v>823</v>
      </c>
      <c r="E201" s="7" t="s">
        <v>824</v>
      </c>
      <c r="F201" s="7" t="s">
        <v>825</v>
      </c>
      <c r="G201" s="7" t="s">
        <v>81</v>
      </c>
      <c r="H201" s="8">
        <v>45358</v>
      </c>
      <c r="I201" s="7" t="s">
        <v>526</v>
      </c>
      <c r="J201" s="7"/>
      <c r="K201" s="7" t="s">
        <v>76</v>
      </c>
    </row>
    <row r="202" spans="1:11" ht="75" x14ac:dyDescent="0.25">
      <c r="A202" s="6">
        <v>823</v>
      </c>
      <c r="B202" s="7" t="s">
        <v>70</v>
      </c>
      <c r="C202" s="7" t="s">
        <v>826</v>
      </c>
      <c r="D202" s="7" t="s">
        <v>827</v>
      </c>
      <c r="E202" s="7" t="s">
        <v>828</v>
      </c>
      <c r="F202" s="7" t="s">
        <v>829</v>
      </c>
      <c r="G202" s="7" t="s">
        <v>100</v>
      </c>
      <c r="H202" s="8">
        <v>45460</v>
      </c>
      <c r="I202" s="7" t="s">
        <v>526</v>
      </c>
      <c r="J202" s="7"/>
      <c r="K202" s="7" t="s">
        <v>138</v>
      </c>
    </row>
    <row r="203" spans="1:11" ht="60" x14ac:dyDescent="0.25">
      <c r="A203" s="6">
        <v>822</v>
      </c>
      <c r="B203" s="7" t="s">
        <v>33</v>
      </c>
      <c r="C203" s="7" t="s">
        <v>830</v>
      </c>
      <c r="D203" s="7" t="s">
        <v>831</v>
      </c>
      <c r="E203" s="7" t="s">
        <v>832</v>
      </c>
      <c r="F203" s="7" t="s">
        <v>833</v>
      </c>
      <c r="G203" s="7" t="s">
        <v>75</v>
      </c>
      <c r="H203" s="8">
        <v>45489</v>
      </c>
      <c r="I203" s="7" t="s">
        <v>526</v>
      </c>
      <c r="J203" s="7" t="s">
        <v>40</v>
      </c>
      <c r="K203" s="7" t="s">
        <v>41</v>
      </c>
    </row>
    <row r="204" spans="1:11" ht="45" x14ac:dyDescent="0.25">
      <c r="A204" s="6">
        <v>821</v>
      </c>
      <c r="B204" s="7" t="s">
        <v>33</v>
      </c>
      <c r="C204" s="7" t="s">
        <v>834</v>
      </c>
      <c r="D204" s="7" t="s">
        <v>835</v>
      </c>
      <c r="E204" s="7" t="s">
        <v>836</v>
      </c>
      <c r="F204" s="7" t="s">
        <v>837</v>
      </c>
      <c r="G204" s="7" t="s">
        <v>75</v>
      </c>
      <c r="H204" s="8">
        <v>45489</v>
      </c>
      <c r="I204" s="7" t="s">
        <v>526</v>
      </c>
      <c r="J204" s="7" t="s">
        <v>40</v>
      </c>
      <c r="K204" s="7" t="s">
        <v>76</v>
      </c>
    </row>
    <row r="205" spans="1:11" ht="45" x14ac:dyDescent="0.25">
      <c r="A205" s="6">
        <v>820</v>
      </c>
      <c r="B205" s="7" t="s">
        <v>33</v>
      </c>
      <c r="C205" s="7" t="s">
        <v>838</v>
      </c>
      <c r="D205" s="7" t="s">
        <v>839</v>
      </c>
      <c r="E205" s="7" t="s">
        <v>836</v>
      </c>
      <c r="F205" s="7" t="s">
        <v>837</v>
      </c>
      <c r="G205" s="7" t="s">
        <v>840</v>
      </c>
      <c r="H205" s="8">
        <v>45442</v>
      </c>
      <c r="I205" s="7" t="s">
        <v>526</v>
      </c>
      <c r="J205" s="7" t="s">
        <v>40</v>
      </c>
      <c r="K205" s="7" t="s">
        <v>76</v>
      </c>
    </row>
    <row r="206" spans="1:11" ht="60" x14ac:dyDescent="0.25">
      <c r="A206" s="6">
        <v>819</v>
      </c>
      <c r="B206" s="7" t="s">
        <v>33</v>
      </c>
      <c r="C206" s="7" t="s">
        <v>841</v>
      </c>
      <c r="D206" s="7" t="s">
        <v>842</v>
      </c>
      <c r="E206" s="7" t="s">
        <v>843</v>
      </c>
      <c r="F206" s="7" t="s">
        <v>844</v>
      </c>
      <c r="G206" s="7" t="s">
        <v>75</v>
      </c>
      <c r="H206" s="8">
        <v>45489</v>
      </c>
      <c r="I206" s="7" t="s">
        <v>526</v>
      </c>
      <c r="J206" s="7" t="s">
        <v>40</v>
      </c>
      <c r="K206" s="7" t="s">
        <v>76</v>
      </c>
    </row>
    <row r="207" spans="1:11" ht="45" x14ac:dyDescent="0.25">
      <c r="A207" s="6">
        <v>818</v>
      </c>
      <c r="B207" s="7" t="s">
        <v>64</v>
      </c>
      <c r="C207" s="7" t="s">
        <v>845</v>
      </c>
      <c r="D207" s="7" t="s">
        <v>846</v>
      </c>
      <c r="E207" s="7" t="s">
        <v>847</v>
      </c>
      <c r="F207" s="7" t="s">
        <v>848</v>
      </c>
      <c r="G207" s="7" t="s">
        <v>81</v>
      </c>
      <c r="H207" s="8">
        <v>45489</v>
      </c>
      <c r="I207" s="7" t="s">
        <v>526</v>
      </c>
      <c r="J207" s="7" t="s">
        <v>40</v>
      </c>
      <c r="K207" s="7" t="s">
        <v>76</v>
      </c>
    </row>
    <row r="208" spans="1:11" ht="45" x14ac:dyDescent="0.25">
      <c r="A208" s="6">
        <v>817</v>
      </c>
      <c r="B208" s="7" t="s">
        <v>33</v>
      </c>
      <c r="C208" s="7" t="s">
        <v>849</v>
      </c>
      <c r="D208" s="7" t="s">
        <v>850</v>
      </c>
      <c r="E208" s="7" t="s">
        <v>851</v>
      </c>
      <c r="F208" s="7" t="s">
        <v>852</v>
      </c>
      <c r="G208" s="7" t="s">
        <v>75</v>
      </c>
      <c r="H208" s="8">
        <v>45489</v>
      </c>
      <c r="I208" s="7" t="s">
        <v>526</v>
      </c>
      <c r="J208" s="7" t="s">
        <v>40</v>
      </c>
      <c r="K208" s="7" t="s">
        <v>41</v>
      </c>
    </row>
    <row r="209" spans="1:11" ht="60" x14ac:dyDescent="0.25">
      <c r="A209" s="6">
        <v>816</v>
      </c>
      <c r="B209" s="7" t="s">
        <v>33</v>
      </c>
      <c r="C209" s="7" t="s">
        <v>853</v>
      </c>
      <c r="D209" s="7" t="s">
        <v>854</v>
      </c>
      <c r="E209" s="7" t="s">
        <v>855</v>
      </c>
      <c r="F209" s="7" t="s">
        <v>856</v>
      </c>
      <c r="G209" s="7" t="s">
        <v>75</v>
      </c>
      <c r="H209" s="8">
        <v>45489</v>
      </c>
      <c r="I209" s="7" t="s">
        <v>526</v>
      </c>
      <c r="J209" s="7" t="s">
        <v>40</v>
      </c>
      <c r="K209" s="7" t="s">
        <v>857</v>
      </c>
    </row>
    <row r="210" spans="1:11" ht="45" x14ac:dyDescent="0.25">
      <c r="A210" s="6">
        <v>815</v>
      </c>
      <c r="B210" s="7" t="s">
        <v>33</v>
      </c>
      <c r="C210" s="7" t="s">
        <v>858</v>
      </c>
      <c r="D210" s="7" t="s">
        <v>859</v>
      </c>
      <c r="E210" s="7" t="s">
        <v>860</v>
      </c>
      <c r="F210" s="7" t="s">
        <v>861</v>
      </c>
      <c r="G210" s="7" t="s">
        <v>862</v>
      </c>
      <c r="H210" s="8">
        <v>45442</v>
      </c>
      <c r="I210" s="7" t="s">
        <v>526</v>
      </c>
      <c r="J210" s="7" t="s">
        <v>40</v>
      </c>
      <c r="K210" s="7" t="s">
        <v>109</v>
      </c>
    </row>
    <row r="211" spans="1:11" ht="60" x14ac:dyDescent="0.25">
      <c r="A211" s="6">
        <v>814</v>
      </c>
      <c r="B211" s="7" t="s">
        <v>33</v>
      </c>
      <c r="C211" s="7" t="s">
        <v>863</v>
      </c>
      <c r="D211" s="7" t="s">
        <v>864</v>
      </c>
      <c r="E211" s="7" t="s">
        <v>865</v>
      </c>
      <c r="F211" s="7" t="s">
        <v>866</v>
      </c>
      <c r="G211" s="7" t="s">
        <v>862</v>
      </c>
      <c r="H211" s="8">
        <v>45442</v>
      </c>
      <c r="I211" s="7" t="s">
        <v>526</v>
      </c>
      <c r="J211" s="7" t="s">
        <v>40</v>
      </c>
      <c r="K211" s="7" t="s">
        <v>109</v>
      </c>
    </row>
    <row r="212" spans="1:11" ht="60" x14ac:dyDescent="0.25">
      <c r="A212" s="6">
        <v>813</v>
      </c>
      <c r="B212" s="7" t="s">
        <v>33</v>
      </c>
      <c r="C212" s="7" t="s">
        <v>867</v>
      </c>
      <c r="D212" s="7" t="s">
        <v>868</v>
      </c>
      <c r="E212" s="7" t="s">
        <v>869</v>
      </c>
      <c r="F212" s="7" t="s">
        <v>870</v>
      </c>
      <c r="G212" s="7" t="s">
        <v>610</v>
      </c>
      <c r="H212" s="8">
        <v>45460</v>
      </c>
      <c r="I212" s="7" t="s">
        <v>526</v>
      </c>
      <c r="J212" s="7" t="s">
        <v>40</v>
      </c>
      <c r="K212" s="7" t="s">
        <v>340</v>
      </c>
    </row>
    <row r="213" spans="1:11" ht="45" x14ac:dyDescent="0.25">
      <c r="A213" s="6">
        <v>812</v>
      </c>
      <c r="B213" s="7" t="s">
        <v>33</v>
      </c>
      <c r="C213" s="7" t="s">
        <v>871</v>
      </c>
      <c r="D213" s="7" t="s">
        <v>872</v>
      </c>
      <c r="E213" s="7" t="s">
        <v>873</v>
      </c>
      <c r="F213" s="7" t="s">
        <v>874</v>
      </c>
      <c r="G213" s="7" t="s">
        <v>862</v>
      </c>
      <c r="H213" s="8">
        <v>45442</v>
      </c>
      <c r="I213" s="7" t="s">
        <v>526</v>
      </c>
      <c r="J213" s="7" t="s">
        <v>40</v>
      </c>
      <c r="K213" s="7" t="s">
        <v>109</v>
      </c>
    </row>
    <row r="214" spans="1:11" ht="45" x14ac:dyDescent="0.25">
      <c r="A214" s="6">
        <v>811</v>
      </c>
      <c r="B214" s="7" t="s">
        <v>33</v>
      </c>
      <c r="C214" s="7" t="s">
        <v>875</v>
      </c>
      <c r="D214" s="7" t="s">
        <v>876</v>
      </c>
      <c r="E214" s="7" t="s">
        <v>366</v>
      </c>
      <c r="F214" s="7" t="s">
        <v>877</v>
      </c>
      <c r="G214" s="7" t="s">
        <v>862</v>
      </c>
      <c r="H214" s="8">
        <v>45442</v>
      </c>
      <c r="I214" s="7" t="s">
        <v>526</v>
      </c>
      <c r="J214" s="7" t="s">
        <v>40</v>
      </c>
      <c r="K214" s="7" t="s">
        <v>109</v>
      </c>
    </row>
    <row r="215" spans="1:11" ht="30" x14ac:dyDescent="0.25">
      <c r="A215" s="6">
        <v>810</v>
      </c>
      <c r="B215" s="7" t="s">
        <v>33</v>
      </c>
      <c r="C215" s="7" t="s">
        <v>878</v>
      </c>
      <c r="D215" s="7" t="s">
        <v>879</v>
      </c>
      <c r="E215" s="7" t="s">
        <v>880</v>
      </c>
      <c r="F215" s="7" t="s">
        <v>881</v>
      </c>
      <c r="G215" s="7" t="s">
        <v>378</v>
      </c>
      <c r="H215" s="8">
        <v>45460</v>
      </c>
      <c r="I215" s="7" t="s">
        <v>526</v>
      </c>
      <c r="J215" s="7" t="s">
        <v>40</v>
      </c>
      <c r="K215" s="7" t="s">
        <v>41</v>
      </c>
    </row>
    <row r="216" spans="1:11" ht="90" x14ac:dyDescent="0.25">
      <c r="A216" s="6">
        <v>809</v>
      </c>
      <c r="B216" s="7" t="s">
        <v>70</v>
      </c>
      <c r="C216" s="7" t="s">
        <v>882</v>
      </c>
      <c r="D216" s="7" t="s">
        <v>883</v>
      </c>
      <c r="E216" s="7" t="s">
        <v>884</v>
      </c>
      <c r="F216" s="7" t="s">
        <v>885</v>
      </c>
      <c r="G216" s="7" t="s">
        <v>534</v>
      </c>
      <c r="H216" s="8">
        <v>45432</v>
      </c>
      <c r="I216" s="7" t="s">
        <v>526</v>
      </c>
      <c r="J216" s="7"/>
      <c r="K216" s="7" t="s">
        <v>76</v>
      </c>
    </row>
    <row r="217" spans="1:11" ht="60" x14ac:dyDescent="0.25">
      <c r="A217" s="6">
        <v>808</v>
      </c>
      <c r="B217" s="7" t="s">
        <v>64</v>
      </c>
      <c r="C217" s="7" t="s">
        <v>886</v>
      </c>
      <c r="D217" s="7" t="s">
        <v>887</v>
      </c>
      <c r="E217" s="7" t="s">
        <v>888</v>
      </c>
      <c r="F217" s="7" t="s">
        <v>889</v>
      </c>
      <c r="G217" s="7" t="s">
        <v>81</v>
      </c>
      <c r="H217" s="8">
        <v>45467</v>
      </c>
      <c r="I217" s="7" t="s">
        <v>526</v>
      </c>
      <c r="J217" s="7" t="s">
        <v>40</v>
      </c>
      <c r="K217" s="7" t="s">
        <v>41</v>
      </c>
    </row>
    <row r="218" spans="1:11" ht="90" x14ac:dyDescent="0.25">
      <c r="A218" s="6">
        <v>807</v>
      </c>
      <c r="B218" s="7" t="s">
        <v>70</v>
      </c>
      <c r="C218" s="7" t="s">
        <v>890</v>
      </c>
      <c r="D218" s="7" t="s">
        <v>891</v>
      </c>
      <c r="E218" s="7" t="s">
        <v>892</v>
      </c>
      <c r="F218" s="7" t="s">
        <v>893</v>
      </c>
      <c r="G218" s="7" t="s">
        <v>100</v>
      </c>
      <c r="H218" s="8">
        <v>45460</v>
      </c>
      <c r="I218" s="7" t="s">
        <v>526</v>
      </c>
      <c r="J218" s="7"/>
      <c r="K218" s="7" t="s">
        <v>138</v>
      </c>
    </row>
    <row r="219" spans="1:11" ht="75" x14ac:dyDescent="0.25">
      <c r="A219" s="6">
        <v>806</v>
      </c>
      <c r="B219" s="7" t="s">
        <v>70</v>
      </c>
      <c r="C219" s="7" t="s">
        <v>894</v>
      </c>
      <c r="D219" s="7" t="s">
        <v>895</v>
      </c>
      <c r="E219" s="7" t="s">
        <v>896</v>
      </c>
      <c r="F219" s="7" t="s">
        <v>897</v>
      </c>
      <c r="G219" s="7" t="s">
        <v>100</v>
      </c>
      <c r="H219" s="8">
        <v>45460</v>
      </c>
      <c r="I219" s="7" t="s">
        <v>526</v>
      </c>
      <c r="J219" s="7"/>
      <c r="K219" s="7" t="s">
        <v>138</v>
      </c>
    </row>
    <row r="220" spans="1:11" ht="105" x14ac:dyDescent="0.25">
      <c r="A220" s="6">
        <v>805</v>
      </c>
      <c r="B220" s="7" t="s">
        <v>33</v>
      </c>
      <c r="C220" s="7" t="s">
        <v>898</v>
      </c>
      <c r="D220" s="7" t="s">
        <v>899</v>
      </c>
      <c r="E220" s="7" t="s">
        <v>900</v>
      </c>
      <c r="F220" s="7" t="s">
        <v>901</v>
      </c>
      <c r="G220" s="7" t="s">
        <v>75</v>
      </c>
      <c r="H220" s="8">
        <v>45489</v>
      </c>
      <c r="I220" s="7" t="s">
        <v>526</v>
      </c>
      <c r="J220" s="7" t="s">
        <v>40</v>
      </c>
      <c r="K220" s="7" t="s">
        <v>41</v>
      </c>
    </row>
    <row r="221" spans="1:11" ht="60" x14ac:dyDescent="0.25">
      <c r="A221" s="6">
        <v>804</v>
      </c>
      <c r="B221" s="7" t="s">
        <v>33</v>
      </c>
      <c r="C221" s="7" t="s">
        <v>902</v>
      </c>
      <c r="D221" s="7" t="s">
        <v>903</v>
      </c>
      <c r="E221" s="7" t="s">
        <v>904</v>
      </c>
      <c r="F221" s="7" t="s">
        <v>905</v>
      </c>
      <c r="G221" s="7" t="s">
        <v>75</v>
      </c>
      <c r="H221" s="8">
        <v>45489</v>
      </c>
      <c r="I221" s="7" t="s">
        <v>526</v>
      </c>
      <c r="J221" s="7" t="s">
        <v>40</v>
      </c>
      <c r="K221" s="7" t="s">
        <v>41</v>
      </c>
    </row>
    <row r="222" spans="1:11" ht="45" x14ac:dyDescent="0.25">
      <c r="A222" s="6">
        <v>803</v>
      </c>
      <c r="B222" s="7" t="s">
        <v>33</v>
      </c>
      <c r="C222" s="7" t="s">
        <v>906</v>
      </c>
      <c r="D222" s="7" t="s">
        <v>907</v>
      </c>
      <c r="E222" s="7" t="s">
        <v>908</v>
      </c>
      <c r="F222" s="7" t="s">
        <v>909</v>
      </c>
      <c r="G222" s="7" t="s">
        <v>75</v>
      </c>
      <c r="H222" s="8">
        <v>45489</v>
      </c>
      <c r="I222" s="7" t="s">
        <v>526</v>
      </c>
      <c r="J222" s="7" t="s">
        <v>40</v>
      </c>
      <c r="K222" s="7" t="s">
        <v>41</v>
      </c>
    </row>
    <row r="223" spans="1:11" ht="45" x14ac:dyDescent="0.25">
      <c r="A223" s="6">
        <v>802</v>
      </c>
      <c r="B223" s="7" t="s">
        <v>33</v>
      </c>
      <c r="C223" s="7" t="s">
        <v>910</v>
      </c>
      <c r="D223" s="7" t="s">
        <v>911</v>
      </c>
      <c r="E223" s="7" t="s">
        <v>912</v>
      </c>
      <c r="F223" s="7" t="s">
        <v>913</v>
      </c>
      <c r="G223" s="7" t="s">
        <v>75</v>
      </c>
      <c r="H223" s="8">
        <v>45489</v>
      </c>
      <c r="I223" s="7" t="s">
        <v>526</v>
      </c>
      <c r="J223" s="7" t="s">
        <v>40</v>
      </c>
      <c r="K223" s="7" t="s">
        <v>41</v>
      </c>
    </row>
    <row r="224" spans="1:11" ht="75" x14ac:dyDescent="0.25">
      <c r="A224" s="6">
        <v>801</v>
      </c>
      <c r="B224" s="7" t="s">
        <v>33</v>
      </c>
      <c r="C224" s="7" t="s">
        <v>914</v>
      </c>
      <c r="D224" s="7" t="s">
        <v>915</v>
      </c>
      <c r="E224" s="7" t="s">
        <v>916</v>
      </c>
      <c r="F224" s="7" t="s">
        <v>917</v>
      </c>
      <c r="G224" s="7" t="s">
        <v>543</v>
      </c>
      <c r="H224" s="8">
        <v>45460</v>
      </c>
      <c r="I224" s="7" t="s">
        <v>526</v>
      </c>
      <c r="J224" s="7" t="s">
        <v>40</v>
      </c>
      <c r="K224" s="7" t="s">
        <v>41</v>
      </c>
    </row>
    <row r="225" spans="1:11" ht="30" x14ac:dyDescent="0.25">
      <c r="A225" s="6">
        <v>800</v>
      </c>
      <c r="B225" s="7" t="s">
        <v>33</v>
      </c>
      <c r="C225" s="7" t="s">
        <v>918</v>
      </c>
      <c r="D225" s="7" t="s">
        <v>919</v>
      </c>
      <c r="E225" s="7" t="s">
        <v>920</v>
      </c>
      <c r="F225" s="7" t="s">
        <v>921</v>
      </c>
      <c r="G225" s="7" t="s">
        <v>75</v>
      </c>
      <c r="H225" s="8">
        <v>45489</v>
      </c>
      <c r="I225" s="7" t="s">
        <v>526</v>
      </c>
      <c r="J225" s="7" t="s">
        <v>40</v>
      </c>
      <c r="K225" s="7" t="s">
        <v>41</v>
      </c>
    </row>
    <row r="226" spans="1:11" ht="45" x14ac:dyDescent="0.25">
      <c r="A226" s="6">
        <v>799</v>
      </c>
      <c r="B226" s="7" t="s">
        <v>64</v>
      </c>
      <c r="C226" s="7" t="s">
        <v>922</v>
      </c>
      <c r="D226" s="7" t="s">
        <v>923</v>
      </c>
      <c r="E226" s="7" t="s">
        <v>924</v>
      </c>
      <c r="F226" s="7" t="s">
        <v>925</v>
      </c>
      <c r="G226" s="7" t="s">
        <v>81</v>
      </c>
      <c r="H226" s="8">
        <v>45464</v>
      </c>
      <c r="I226" s="7" t="s">
        <v>526</v>
      </c>
      <c r="J226" s="7" t="s">
        <v>40</v>
      </c>
      <c r="K226" s="7" t="s">
        <v>41</v>
      </c>
    </row>
    <row r="227" spans="1:11" ht="75" x14ac:dyDescent="0.25">
      <c r="A227" s="6">
        <v>798</v>
      </c>
      <c r="B227" s="7" t="s">
        <v>70</v>
      </c>
      <c r="C227" s="7" t="s">
        <v>926</v>
      </c>
      <c r="D227" s="7" t="s">
        <v>927</v>
      </c>
      <c r="E227" s="7" t="s">
        <v>928</v>
      </c>
      <c r="F227" s="7" t="s">
        <v>929</v>
      </c>
      <c r="G227" s="7" t="s">
        <v>100</v>
      </c>
      <c r="H227" s="8">
        <v>45457</v>
      </c>
      <c r="I227" s="7" t="s">
        <v>526</v>
      </c>
      <c r="J227" s="7"/>
      <c r="K227" s="7" t="s">
        <v>138</v>
      </c>
    </row>
    <row r="228" spans="1:11" ht="75" x14ac:dyDescent="0.25">
      <c r="A228" s="6">
        <v>797</v>
      </c>
      <c r="B228" s="7" t="s">
        <v>70</v>
      </c>
      <c r="C228" s="7" t="s">
        <v>930</v>
      </c>
      <c r="D228" s="7" t="s">
        <v>931</v>
      </c>
      <c r="E228" s="7" t="s">
        <v>932</v>
      </c>
      <c r="F228" s="7" t="s">
        <v>933</v>
      </c>
      <c r="G228" s="7" t="s">
        <v>100</v>
      </c>
      <c r="H228" s="8">
        <v>45457</v>
      </c>
      <c r="I228" s="7" t="s">
        <v>526</v>
      </c>
      <c r="J228" s="7"/>
      <c r="K228" s="7" t="s">
        <v>138</v>
      </c>
    </row>
    <row r="229" spans="1:11" ht="60" x14ac:dyDescent="0.25">
      <c r="A229" s="6">
        <v>796</v>
      </c>
      <c r="B229" s="7" t="s">
        <v>33</v>
      </c>
      <c r="C229" s="7" t="s">
        <v>934</v>
      </c>
      <c r="D229" s="7" t="s">
        <v>935</v>
      </c>
      <c r="E229" s="7" t="s">
        <v>936</v>
      </c>
      <c r="F229" s="7" t="s">
        <v>937</v>
      </c>
      <c r="G229" s="7" t="s">
        <v>543</v>
      </c>
      <c r="H229" s="8">
        <v>45457</v>
      </c>
      <c r="I229" s="7" t="s">
        <v>526</v>
      </c>
      <c r="J229" s="7" t="s">
        <v>40</v>
      </c>
      <c r="K229" s="7" t="s">
        <v>41</v>
      </c>
    </row>
    <row r="230" spans="1:11" ht="75" x14ac:dyDescent="0.25">
      <c r="A230" s="6">
        <v>795</v>
      </c>
      <c r="B230" s="7" t="s">
        <v>70</v>
      </c>
      <c r="C230" s="7" t="s">
        <v>938</v>
      </c>
      <c r="D230" s="7" t="s">
        <v>939</v>
      </c>
      <c r="E230" s="7" t="s">
        <v>940</v>
      </c>
      <c r="F230" s="7" t="s">
        <v>941</v>
      </c>
      <c r="G230" s="7" t="s">
        <v>100</v>
      </c>
      <c r="H230" s="8">
        <v>45457</v>
      </c>
      <c r="I230" s="7" t="s">
        <v>526</v>
      </c>
      <c r="J230" s="7"/>
      <c r="K230" s="7" t="s">
        <v>138</v>
      </c>
    </row>
    <row r="231" spans="1:11" ht="45" x14ac:dyDescent="0.25">
      <c r="A231" s="6">
        <v>794</v>
      </c>
      <c r="B231" s="7" t="s">
        <v>33</v>
      </c>
      <c r="C231" s="7" t="s">
        <v>942</v>
      </c>
      <c r="D231" s="7" t="s">
        <v>943</v>
      </c>
      <c r="E231" s="7" t="s">
        <v>316</v>
      </c>
      <c r="F231" s="7" t="s">
        <v>944</v>
      </c>
      <c r="G231" s="7" t="s">
        <v>75</v>
      </c>
      <c r="H231" s="8">
        <v>45488</v>
      </c>
      <c r="I231" s="7" t="s">
        <v>526</v>
      </c>
      <c r="J231" s="7" t="s">
        <v>40</v>
      </c>
      <c r="K231" s="7" t="s">
        <v>41</v>
      </c>
    </row>
    <row r="232" spans="1:11" ht="90" x14ac:dyDescent="0.25">
      <c r="A232" s="6">
        <v>793</v>
      </c>
      <c r="B232" s="7" t="s">
        <v>33</v>
      </c>
      <c r="C232" s="7" t="s">
        <v>945</v>
      </c>
      <c r="D232" s="7" t="s">
        <v>946</v>
      </c>
      <c r="E232" s="7" t="s">
        <v>947</v>
      </c>
      <c r="F232" s="7" t="s">
        <v>948</v>
      </c>
      <c r="G232" s="7" t="s">
        <v>543</v>
      </c>
      <c r="H232" s="8">
        <v>45457</v>
      </c>
      <c r="I232" s="7" t="s">
        <v>526</v>
      </c>
      <c r="J232" s="7" t="s">
        <v>40</v>
      </c>
      <c r="K232" s="7" t="s">
        <v>41</v>
      </c>
    </row>
    <row r="233" spans="1:11" ht="30" x14ac:dyDescent="0.25">
      <c r="A233" s="6">
        <v>792</v>
      </c>
      <c r="B233" s="7" t="s">
        <v>33</v>
      </c>
      <c r="C233" s="7" t="s">
        <v>949</v>
      </c>
      <c r="D233" s="7" t="s">
        <v>950</v>
      </c>
      <c r="E233" s="7" t="s">
        <v>951</v>
      </c>
      <c r="F233" s="7" t="s">
        <v>952</v>
      </c>
      <c r="G233" s="7" t="s">
        <v>862</v>
      </c>
      <c r="H233" s="8">
        <v>45441</v>
      </c>
      <c r="I233" s="7" t="s">
        <v>526</v>
      </c>
      <c r="J233" s="7" t="s">
        <v>40</v>
      </c>
      <c r="K233" s="7" t="s">
        <v>109</v>
      </c>
    </row>
    <row r="234" spans="1:11" ht="45" x14ac:dyDescent="0.25">
      <c r="A234" s="6">
        <v>791</v>
      </c>
      <c r="B234" s="7" t="s">
        <v>70</v>
      </c>
      <c r="C234" s="7" t="s">
        <v>953</v>
      </c>
      <c r="D234" s="7" t="s">
        <v>954</v>
      </c>
      <c r="E234" s="7" t="s">
        <v>955</v>
      </c>
      <c r="F234" s="7" t="s">
        <v>956</v>
      </c>
      <c r="G234" s="7" t="s">
        <v>840</v>
      </c>
      <c r="H234" s="8">
        <v>45405</v>
      </c>
      <c r="I234" s="7" t="s">
        <v>526</v>
      </c>
      <c r="J234" s="7"/>
      <c r="K234" s="7" t="s">
        <v>76</v>
      </c>
    </row>
    <row r="235" spans="1:11" ht="30" x14ac:dyDescent="0.25">
      <c r="A235" s="6">
        <v>790</v>
      </c>
      <c r="B235" s="7" t="s">
        <v>33</v>
      </c>
      <c r="C235" s="7" t="s">
        <v>957</v>
      </c>
      <c r="D235" s="7" t="s">
        <v>958</v>
      </c>
      <c r="E235" s="7" t="s">
        <v>959</v>
      </c>
      <c r="F235" s="7" t="s">
        <v>960</v>
      </c>
      <c r="G235" s="7" t="s">
        <v>75</v>
      </c>
      <c r="H235" s="8">
        <v>45488</v>
      </c>
      <c r="I235" s="7" t="s">
        <v>526</v>
      </c>
      <c r="J235" s="7" t="s">
        <v>40</v>
      </c>
      <c r="K235" s="7" t="s">
        <v>41</v>
      </c>
    </row>
    <row r="236" spans="1:11" ht="60" x14ac:dyDescent="0.25">
      <c r="A236" s="6">
        <v>789</v>
      </c>
      <c r="B236" s="7" t="s">
        <v>33</v>
      </c>
      <c r="C236" s="7" t="s">
        <v>961</v>
      </c>
      <c r="D236" s="7" t="s">
        <v>962</v>
      </c>
      <c r="E236" s="7" t="s">
        <v>963</v>
      </c>
      <c r="F236" s="7" t="s">
        <v>964</v>
      </c>
      <c r="G236" s="7" t="s">
        <v>610</v>
      </c>
      <c r="H236" s="8">
        <v>45457</v>
      </c>
      <c r="I236" s="7" t="s">
        <v>526</v>
      </c>
      <c r="J236" s="7" t="s">
        <v>40</v>
      </c>
      <c r="K236" s="7" t="s">
        <v>340</v>
      </c>
    </row>
    <row r="237" spans="1:11" ht="75" x14ac:dyDescent="0.25">
      <c r="A237" s="6">
        <v>788</v>
      </c>
      <c r="B237" s="7" t="s">
        <v>33</v>
      </c>
      <c r="C237" s="7" t="s">
        <v>965</v>
      </c>
      <c r="D237" s="7" t="s">
        <v>966</v>
      </c>
      <c r="E237" s="7" t="s">
        <v>967</v>
      </c>
      <c r="F237" s="7" t="s">
        <v>968</v>
      </c>
      <c r="G237" s="7" t="s">
        <v>378</v>
      </c>
      <c r="H237" s="8">
        <v>45457</v>
      </c>
      <c r="I237" s="7" t="s">
        <v>526</v>
      </c>
      <c r="J237" s="7" t="s">
        <v>40</v>
      </c>
      <c r="K237" s="7" t="s">
        <v>109</v>
      </c>
    </row>
    <row r="238" spans="1:11" ht="45" x14ac:dyDescent="0.25">
      <c r="A238" s="6">
        <v>787</v>
      </c>
      <c r="B238" s="7" t="s">
        <v>33</v>
      </c>
      <c r="C238" s="7" t="s">
        <v>969</v>
      </c>
      <c r="D238" s="7" t="s">
        <v>970</v>
      </c>
      <c r="E238" s="7" t="s">
        <v>971</v>
      </c>
      <c r="F238" s="7" t="s">
        <v>972</v>
      </c>
      <c r="G238" s="7" t="s">
        <v>75</v>
      </c>
      <c r="H238" s="8">
        <v>45488</v>
      </c>
      <c r="I238" s="7" t="s">
        <v>526</v>
      </c>
      <c r="J238" s="7" t="s">
        <v>40</v>
      </c>
      <c r="K238" s="7" t="s">
        <v>41</v>
      </c>
    </row>
    <row r="239" spans="1:11" ht="45" x14ac:dyDescent="0.25">
      <c r="A239" s="6">
        <v>786</v>
      </c>
      <c r="B239" s="7" t="s">
        <v>33</v>
      </c>
      <c r="C239" s="7" t="s">
        <v>973</v>
      </c>
      <c r="D239" s="7" t="s">
        <v>974</v>
      </c>
      <c r="E239" s="7" t="s">
        <v>975</v>
      </c>
      <c r="F239" s="7" t="s">
        <v>976</v>
      </c>
      <c r="G239" s="7" t="s">
        <v>75</v>
      </c>
      <c r="H239" s="8">
        <v>45488</v>
      </c>
      <c r="I239" s="7" t="s">
        <v>526</v>
      </c>
      <c r="J239" s="7" t="s">
        <v>40</v>
      </c>
      <c r="K239" s="7" t="s">
        <v>41</v>
      </c>
    </row>
    <row r="240" spans="1:11" ht="45" x14ac:dyDescent="0.25">
      <c r="A240" s="6">
        <v>785</v>
      </c>
      <c r="B240" s="7" t="s">
        <v>33</v>
      </c>
      <c r="C240" s="7" t="s">
        <v>977</v>
      </c>
      <c r="D240" s="7" t="s">
        <v>978</v>
      </c>
      <c r="E240" s="7" t="s">
        <v>979</v>
      </c>
      <c r="F240" s="7" t="s">
        <v>980</v>
      </c>
      <c r="G240" s="7" t="s">
        <v>75</v>
      </c>
      <c r="H240" s="8">
        <v>45488</v>
      </c>
      <c r="I240" s="7" t="s">
        <v>526</v>
      </c>
      <c r="J240" s="7" t="s">
        <v>40</v>
      </c>
      <c r="K240" s="7" t="s">
        <v>41</v>
      </c>
    </row>
    <row r="241" spans="1:11" ht="45" x14ac:dyDescent="0.25">
      <c r="A241" s="6">
        <v>784</v>
      </c>
      <c r="B241" s="7" t="s">
        <v>64</v>
      </c>
      <c r="C241" s="7" t="s">
        <v>981</v>
      </c>
      <c r="D241" s="7" t="s">
        <v>982</v>
      </c>
      <c r="E241" s="7" t="s">
        <v>983</v>
      </c>
      <c r="F241" s="7" t="s">
        <v>984</v>
      </c>
      <c r="G241" s="7" t="s">
        <v>81</v>
      </c>
      <c r="H241" s="8">
        <v>45464</v>
      </c>
      <c r="I241" s="7" t="s">
        <v>526</v>
      </c>
      <c r="J241" s="7" t="s">
        <v>40</v>
      </c>
      <c r="K241" s="7" t="s">
        <v>41</v>
      </c>
    </row>
    <row r="242" spans="1:11" ht="45" x14ac:dyDescent="0.25">
      <c r="A242" s="6">
        <v>783</v>
      </c>
      <c r="B242" s="7" t="s">
        <v>64</v>
      </c>
      <c r="C242" s="7" t="s">
        <v>985</v>
      </c>
      <c r="D242" s="7" t="s">
        <v>986</v>
      </c>
      <c r="E242" s="7" t="s">
        <v>983</v>
      </c>
      <c r="F242" s="7" t="s">
        <v>984</v>
      </c>
      <c r="G242" s="7" t="s">
        <v>81</v>
      </c>
      <c r="H242" s="8">
        <v>45464</v>
      </c>
      <c r="I242" s="7" t="s">
        <v>526</v>
      </c>
      <c r="J242" s="7" t="s">
        <v>40</v>
      </c>
      <c r="K242" s="7" t="s">
        <v>41</v>
      </c>
    </row>
    <row r="243" spans="1:11" ht="45" x14ac:dyDescent="0.25">
      <c r="A243" s="6">
        <v>782</v>
      </c>
      <c r="B243" s="7" t="s">
        <v>64</v>
      </c>
      <c r="C243" s="7" t="s">
        <v>987</v>
      </c>
      <c r="D243" s="7" t="s">
        <v>988</v>
      </c>
      <c r="E243" s="7" t="s">
        <v>983</v>
      </c>
      <c r="F243" s="7" t="s">
        <v>984</v>
      </c>
      <c r="G243" s="7" t="s">
        <v>81</v>
      </c>
      <c r="H243" s="8">
        <v>45464</v>
      </c>
      <c r="I243" s="7" t="s">
        <v>526</v>
      </c>
      <c r="J243" s="7" t="s">
        <v>40</v>
      </c>
      <c r="K243" s="7" t="s">
        <v>76</v>
      </c>
    </row>
    <row r="244" spans="1:11" ht="90" x14ac:dyDescent="0.25">
      <c r="A244" s="6">
        <v>781</v>
      </c>
      <c r="B244" s="7" t="s">
        <v>33</v>
      </c>
      <c r="C244" s="7" t="s">
        <v>989</v>
      </c>
      <c r="D244" s="7" t="s">
        <v>990</v>
      </c>
      <c r="E244" s="7" t="s">
        <v>991</v>
      </c>
      <c r="F244" s="7" t="s">
        <v>992</v>
      </c>
      <c r="G244" s="7" t="s">
        <v>75</v>
      </c>
      <c r="H244" s="8">
        <v>45488</v>
      </c>
      <c r="I244" s="7" t="s">
        <v>526</v>
      </c>
      <c r="J244" s="7" t="s">
        <v>40</v>
      </c>
      <c r="K244" s="7" t="s">
        <v>857</v>
      </c>
    </row>
    <row r="245" spans="1:11" ht="60" x14ac:dyDescent="0.25">
      <c r="A245" s="6">
        <v>780</v>
      </c>
      <c r="B245" s="7" t="s">
        <v>70</v>
      </c>
      <c r="C245" s="7" t="s">
        <v>993</v>
      </c>
      <c r="D245" s="7" t="s">
        <v>994</v>
      </c>
      <c r="E245" s="7" t="s">
        <v>995</v>
      </c>
      <c r="F245" s="7" t="s">
        <v>996</v>
      </c>
      <c r="G245" s="7" t="s">
        <v>81</v>
      </c>
      <c r="H245" s="8">
        <v>45398</v>
      </c>
      <c r="I245" s="7" t="s">
        <v>526</v>
      </c>
      <c r="J245" s="7"/>
      <c r="K245" s="7" t="s">
        <v>41</v>
      </c>
    </row>
    <row r="246" spans="1:11" ht="45" x14ac:dyDescent="0.25">
      <c r="A246" s="6">
        <v>779</v>
      </c>
      <c r="B246" s="7" t="s">
        <v>70</v>
      </c>
      <c r="C246" s="7" t="s">
        <v>997</v>
      </c>
      <c r="D246" s="7" t="s">
        <v>998</v>
      </c>
      <c r="E246" s="7" t="s">
        <v>999</v>
      </c>
      <c r="F246" s="7" t="s">
        <v>1000</v>
      </c>
      <c r="G246" s="7" t="s">
        <v>81</v>
      </c>
      <c r="H246" s="8">
        <v>45394</v>
      </c>
      <c r="I246" s="7" t="s">
        <v>526</v>
      </c>
      <c r="J246" s="7"/>
      <c r="K246" s="7" t="s">
        <v>41</v>
      </c>
    </row>
    <row r="247" spans="1:11" ht="75" x14ac:dyDescent="0.25">
      <c r="A247" s="6">
        <v>778</v>
      </c>
      <c r="B247" s="7" t="s">
        <v>70</v>
      </c>
      <c r="C247" s="7" t="s">
        <v>1001</v>
      </c>
      <c r="D247" s="7" t="s">
        <v>1002</v>
      </c>
      <c r="E247" s="7" t="s">
        <v>1003</v>
      </c>
      <c r="F247" s="7" t="s">
        <v>1004</v>
      </c>
      <c r="G247" s="7" t="s">
        <v>81</v>
      </c>
      <c r="H247" s="8">
        <v>45387</v>
      </c>
      <c r="I247" s="7" t="s">
        <v>526</v>
      </c>
      <c r="J247" s="7"/>
      <c r="K247" s="7" t="s">
        <v>41</v>
      </c>
    </row>
    <row r="248" spans="1:11" ht="90" x14ac:dyDescent="0.25">
      <c r="A248" s="6">
        <v>777</v>
      </c>
      <c r="B248" s="7" t="s">
        <v>33</v>
      </c>
      <c r="C248" s="7" t="s">
        <v>1005</v>
      </c>
      <c r="D248" s="7" t="s">
        <v>1006</v>
      </c>
      <c r="E248" s="7" t="s">
        <v>1007</v>
      </c>
      <c r="F248" s="7" t="s">
        <v>1008</v>
      </c>
      <c r="G248" s="7" t="s">
        <v>534</v>
      </c>
      <c r="H248" s="8">
        <v>45441</v>
      </c>
      <c r="I248" s="7" t="s">
        <v>526</v>
      </c>
      <c r="J248" s="7" t="s">
        <v>40</v>
      </c>
      <c r="K248" s="7" t="s">
        <v>109</v>
      </c>
    </row>
    <row r="249" spans="1:11" ht="60" x14ac:dyDescent="0.25">
      <c r="A249" s="6">
        <v>776</v>
      </c>
      <c r="B249" s="7" t="s">
        <v>33</v>
      </c>
      <c r="C249" s="7" t="s">
        <v>1009</v>
      </c>
      <c r="D249" s="7" t="s">
        <v>1010</v>
      </c>
      <c r="E249" s="7" t="s">
        <v>1011</v>
      </c>
      <c r="F249" s="7" t="s">
        <v>1012</v>
      </c>
      <c r="G249" s="7" t="s">
        <v>1013</v>
      </c>
      <c r="H249" s="8">
        <v>45441</v>
      </c>
      <c r="I249" s="7" t="s">
        <v>526</v>
      </c>
      <c r="J249" s="7" t="s">
        <v>40</v>
      </c>
      <c r="K249" s="7" t="s">
        <v>857</v>
      </c>
    </row>
    <row r="250" spans="1:11" ht="90" x14ac:dyDescent="0.25">
      <c r="A250" s="6">
        <v>775</v>
      </c>
      <c r="B250" s="7" t="s">
        <v>33</v>
      </c>
      <c r="C250" s="7" t="s">
        <v>1014</v>
      </c>
      <c r="D250" s="7" t="s">
        <v>1015</v>
      </c>
      <c r="E250" s="7" t="s">
        <v>1016</v>
      </c>
      <c r="F250" s="7" t="s">
        <v>1017</v>
      </c>
      <c r="G250" s="7" t="s">
        <v>534</v>
      </c>
      <c r="H250" s="8">
        <v>45441</v>
      </c>
      <c r="I250" s="7" t="s">
        <v>526</v>
      </c>
      <c r="J250" s="7" t="s">
        <v>40</v>
      </c>
      <c r="K250" s="7" t="s">
        <v>109</v>
      </c>
    </row>
    <row r="251" spans="1:11" ht="75" x14ac:dyDescent="0.25">
      <c r="A251" s="6">
        <v>774</v>
      </c>
      <c r="B251" s="7" t="s">
        <v>33</v>
      </c>
      <c r="C251" s="7" t="s">
        <v>1018</v>
      </c>
      <c r="D251" s="7" t="s">
        <v>1019</v>
      </c>
      <c r="E251" s="7" t="s">
        <v>1016</v>
      </c>
      <c r="F251" s="7" t="s">
        <v>1020</v>
      </c>
      <c r="G251" s="7" t="s">
        <v>1021</v>
      </c>
      <c r="H251" s="8">
        <v>45441</v>
      </c>
      <c r="I251" s="7" t="s">
        <v>526</v>
      </c>
      <c r="J251" s="7" t="s">
        <v>40</v>
      </c>
      <c r="K251" s="7" t="s">
        <v>109</v>
      </c>
    </row>
    <row r="252" spans="1:11" ht="45" x14ac:dyDescent="0.25">
      <c r="A252" s="6">
        <v>773</v>
      </c>
      <c r="B252" s="7" t="s">
        <v>70</v>
      </c>
      <c r="C252" s="7" t="s">
        <v>1022</v>
      </c>
      <c r="D252" s="7" t="s">
        <v>1023</v>
      </c>
      <c r="E252" s="7" t="s">
        <v>1024</v>
      </c>
      <c r="F252" s="7" t="s">
        <v>1025</v>
      </c>
      <c r="G252" s="7" t="s">
        <v>75</v>
      </c>
      <c r="H252" s="8">
        <v>45477</v>
      </c>
      <c r="I252" s="7" t="s">
        <v>526</v>
      </c>
      <c r="J252" s="7"/>
      <c r="K252" s="7" t="s">
        <v>76</v>
      </c>
    </row>
    <row r="253" spans="1:11" ht="60" x14ac:dyDescent="0.25">
      <c r="A253" s="6">
        <v>772</v>
      </c>
      <c r="B253" s="7" t="s">
        <v>33</v>
      </c>
      <c r="C253" s="7" t="s">
        <v>1026</v>
      </c>
      <c r="D253" s="7" t="s">
        <v>1027</v>
      </c>
      <c r="E253" s="7" t="s">
        <v>1028</v>
      </c>
      <c r="F253" s="7" t="s">
        <v>1029</v>
      </c>
      <c r="G253" s="7" t="s">
        <v>862</v>
      </c>
      <c r="H253" s="8">
        <v>45441</v>
      </c>
      <c r="I253" s="7" t="s">
        <v>526</v>
      </c>
      <c r="J253" s="7" t="s">
        <v>40</v>
      </c>
      <c r="K253" s="7" t="s">
        <v>109</v>
      </c>
    </row>
    <row r="254" spans="1:11" ht="90" x14ac:dyDescent="0.25">
      <c r="A254" s="6">
        <v>771</v>
      </c>
      <c r="B254" s="7" t="s">
        <v>33</v>
      </c>
      <c r="C254" s="7" t="s">
        <v>1030</v>
      </c>
      <c r="D254" s="7" t="s">
        <v>1031</v>
      </c>
      <c r="E254" s="7" t="s">
        <v>1032</v>
      </c>
      <c r="F254" s="7" t="s">
        <v>1033</v>
      </c>
      <c r="G254" s="7" t="s">
        <v>534</v>
      </c>
      <c r="H254" s="8">
        <v>45441</v>
      </c>
      <c r="I254" s="7" t="s">
        <v>526</v>
      </c>
      <c r="J254" s="7" t="s">
        <v>40</v>
      </c>
      <c r="K254" s="7" t="s">
        <v>109</v>
      </c>
    </row>
    <row r="255" spans="1:11" ht="90" x14ac:dyDescent="0.25">
      <c r="A255" s="6">
        <v>770</v>
      </c>
      <c r="B255" s="7" t="s">
        <v>70</v>
      </c>
      <c r="C255" s="7" t="s">
        <v>1034</v>
      </c>
      <c r="D255" s="7" t="s">
        <v>1035</v>
      </c>
      <c r="E255" s="7" t="s">
        <v>1036</v>
      </c>
      <c r="F255" s="7" t="s">
        <v>1037</v>
      </c>
      <c r="G255" s="7" t="s">
        <v>272</v>
      </c>
      <c r="H255" s="8">
        <v>45310</v>
      </c>
      <c r="I255" s="7" t="s">
        <v>526</v>
      </c>
      <c r="J255" s="7"/>
      <c r="K255" s="7" t="s">
        <v>41</v>
      </c>
    </row>
    <row r="256" spans="1:11" ht="60" x14ac:dyDescent="0.25">
      <c r="A256" s="6">
        <v>769</v>
      </c>
      <c r="B256" s="7" t="s">
        <v>33</v>
      </c>
      <c r="C256" s="7" t="s">
        <v>1038</v>
      </c>
      <c r="D256" s="7" t="s">
        <v>1039</v>
      </c>
      <c r="E256" s="7" t="s">
        <v>1040</v>
      </c>
      <c r="F256" s="7" t="s">
        <v>1041</v>
      </c>
      <c r="G256" s="7" t="s">
        <v>152</v>
      </c>
      <c r="H256" s="8">
        <v>45441</v>
      </c>
      <c r="I256" s="7" t="s">
        <v>526</v>
      </c>
      <c r="J256" s="7" t="s">
        <v>40</v>
      </c>
      <c r="K256" s="7" t="s">
        <v>340</v>
      </c>
    </row>
    <row r="257" spans="1:11" ht="75" x14ac:dyDescent="0.25">
      <c r="A257" s="6">
        <v>768</v>
      </c>
      <c r="B257" s="7" t="s">
        <v>70</v>
      </c>
      <c r="C257" s="7" t="s">
        <v>1042</v>
      </c>
      <c r="D257" s="7" t="s">
        <v>1043</v>
      </c>
      <c r="E257" s="7" t="s">
        <v>1044</v>
      </c>
      <c r="F257" s="7" t="s">
        <v>1045</v>
      </c>
      <c r="G257" s="7" t="s">
        <v>100</v>
      </c>
      <c r="H257" s="8">
        <v>45456</v>
      </c>
      <c r="I257" s="7" t="s">
        <v>526</v>
      </c>
      <c r="J257" s="7"/>
      <c r="K257" s="7" t="s">
        <v>138</v>
      </c>
    </row>
    <row r="258" spans="1:11" ht="75" x14ac:dyDescent="0.25">
      <c r="A258" s="6">
        <v>767</v>
      </c>
      <c r="B258" s="7" t="s">
        <v>70</v>
      </c>
      <c r="C258" s="7" t="s">
        <v>1046</v>
      </c>
      <c r="D258" s="7" t="s">
        <v>1047</v>
      </c>
      <c r="E258" s="7" t="s">
        <v>1048</v>
      </c>
      <c r="F258" s="7" t="s">
        <v>1049</v>
      </c>
      <c r="G258" s="7" t="s">
        <v>81</v>
      </c>
      <c r="H258" s="8">
        <v>45357</v>
      </c>
      <c r="I258" s="7" t="s">
        <v>526</v>
      </c>
      <c r="J258" s="7"/>
      <c r="K258" s="7" t="s">
        <v>76</v>
      </c>
    </row>
    <row r="259" spans="1:11" ht="75" x14ac:dyDescent="0.25">
      <c r="A259" s="6">
        <v>766</v>
      </c>
      <c r="B259" s="7" t="s">
        <v>70</v>
      </c>
      <c r="C259" s="7" t="s">
        <v>1050</v>
      </c>
      <c r="D259" s="7" t="s">
        <v>1051</v>
      </c>
      <c r="E259" s="7" t="s">
        <v>1052</v>
      </c>
      <c r="F259" s="7" t="s">
        <v>1053</v>
      </c>
      <c r="G259" s="7" t="s">
        <v>100</v>
      </c>
      <c r="H259" s="8">
        <v>45456</v>
      </c>
      <c r="I259" s="7" t="s">
        <v>526</v>
      </c>
      <c r="J259" s="7"/>
      <c r="K259" s="7" t="s">
        <v>138</v>
      </c>
    </row>
    <row r="260" spans="1:11" ht="75" x14ac:dyDescent="0.25">
      <c r="A260" s="6">
        <v>765</v>
      </c>
      <c r="B260" s="7" t="s">
        <v>70</v>
      </c>
      <c r="C260" s="7" t="s">
        <v>1054</v>
      </c>
      <c r="D260" s="7" t="s">
        <v>1055</v>
      </c>
      <c r="E260" s="7" t="s">
        <v>1056</v>
      </c>
      <c r="F260" s="7" t="s">
        <v>1057</v>
      </c>
      <c r="G260" s="7" t="s">
        <v>100</v>
      </c>
      <c r="H260" s="8">
        <v>45456</v>
      </c>
      <c r="I260" s="7" t="s">
        <v>526</v>
      </c>
      <c r="J260" s="7"/>
      <c r="K260" s="7" t="s">
        <v>138</v>
      </c>
    </row>
    <row r="261" spans="1:11" ht="75" x14ac:dyDescent="0.25">
      <c r="A261" s="6">
        <v>764</v>
      </c>
      <c r="B261" s="7" t="s">
        <v>70</v>
      </c>
      <c r="C261" s="7" t="s">
        <v>1058</v>
      </c>
      <c r="D261" s="7" t="s">
        <v>1059</v>
      </c>
      <c r="E261" s="7" t="s">
        <v>1060</v>
      </c>
      <c r="F261" s="7" t="s">
        <v>1061</v>
      </c>
      <c r="G261" s="7" t="s">
        <v>100</v>
      </c>
      <c r="H261" s="8">
        <v>45456</v>
      </c>
      <c r="I261" s="7" t="s">
        <v>526</v>
      </c>
      <c r="J261" s="7"/>
      <c r="K261" s="7" t="s">
        <v>138</v>
      </c>
    </row>
    <row r="262" spans="1:11" ht="75" x14ac:dyDescent="0.25">
      <c r="A262" s="6">
        <v>763</v>
      </c>
      <c r="B262" s="7" t="s">
        <v>33</v>
      </c>
      <c r="C262" s="7" t="s">
        <v>1062</v>
      </c>
      <c r="D262" s="7" t="s">
        <v>1063</v>
      </c>
      <c r="E262" s="7" t="s">
        <v>564</v>
      </c>
      <c r="F262" s="7" t="s">
        <v>1064</v>
      </c>
      <c r="G262" s="7" t="s">
        <v>1065</v>
      </c>
      <c r="H262" s="8">
        <v>45440</v>
      </c>
      <c r="I262" s="7" t="s">
        <v>526</v>
      </c>
      <c r="J262" s="7" t="s">
        <v>40</v>
      </c>
      <c r="K262" s="7" t="s">
        <v>109</v>
      </c>
    </row>
    <row r="263" spans="1:11" ht="45" x14ac:dyDescent="0.25">
      <c r="A263" s="6">
        <v>762</v>
      </c>
      <c r="B263" s="7" t="s">
        <v>33</v>
      </c>
      <c r="C263" s="7" t="s">
        <v>1066</v>
      </c>
      <c r="D263" s="7" t="s">
        <v>1067</v>
      </c>
      <c r="E263" s="7" t="s">
        <v>1068</v>
      </c>
      <c r="F263" s="7" t="s">
        <v>1069</v>
      </c>
      <c r="G263" s="7" t="s">
        <v>840</v>
      </c>
      <c r="H263" s="8">
        <v>45440</v>
      </c>
      <c r="I263" s="7" t="s">
        <v>526</v>
      </c>
      <c r="J263" s="7" t="s">
        <v>40</v>
      </c>
      <c r="K263" s="7" t="s">
        <v>109</v>
      </c>
    </row>
    <row r="264" spans="1:11" ht="120" x14ac:dyDescent="0.25">
      <c r="A264" s="6">
        <v>761</v>
      </c>
      <c r="B264" s="7" t="s">
        <v>33</v>
      </c>
      <c r="C264" s="7" t="s">
        <v>1070</v>
      </c>
      <c r="D264" s="7" t="s">
        <v>1071</v>
      </c>
      <c r="E264" s="7" t="s">
        <v>653</v>
      </c>
      <c r="F264" s="7" t="s">
        <v>1072</v>
      </c>
      <c r="G264" s="7" t="s">
        <v>543</v>
      </c>
      <c r="H264" s="8">
        <v>45456</v>
      </c>
      <c r="I264" s="7" t="s">
        <v>526</v>
      </c>
      <c r="J264" s="7" t="s">
        <v>40</v>
      </c>
      <c r="K264" s="7" t="s">
        <v>41</v>
      </c>
    </row>
    <row r="265" spans="1:11" ht="60" x14ac:dyDescent="0.25">
      <c r="A265" s="6">
        <v>760</v>
      </c>
      <c r="B265" s="7" t="s">
        <v>33</v>
      </c>
      <c r="C265" s="7" t="s">
        <v>1073</v>
      </c>
      <c r="D265" s="7" t="s">
        <v>1074</v>
      </c>
      <c r="E265" s="7" t="s">
        <v>700</v>
      </c>
      <c r="F265" s="7" t="s">
        <v>1075</v>
      </c>
      <c r="G265" s="7" t="s">
        <v>543</v>
      </c>
      <c r="H265" s="8">
        <v>45456</v>
      </c>
      <c r="I265" s="7" t="s">
        <v>526</v>
      </c>
      <c r="J265" s="7" t="s">
        <v>40</v>
      </c>
      <c r="K265" s="7" t="s">
        <v>41</v>
      </c>
    </row>
    <row r="266" spans="1:11" ht="75" x14ac:dyDescent="0.25">
      <c r="A266" s="6">
        <v>759</v>
      </c>
      <c r="B266" s="7" t="s">
        <v>70</v>
      </c>
      <c r="C266" s="7" t="s">
        <v>1076</v>
      </c>
      <c r="D266" s="7" t="s">
        <v>1077</v>
      </c>
      <c r="E266" s="7" t="s">
        <v>1078</v>
      </c>
      <c r="F266" s="7" t="s">
        <v>1079</v>
      </c>
      <c r="G266" s="7" t="s">
        <v>100</v>
      </c>
      <c r="H266" s="8">
        <v>45456</v>
      </c>
      <c r="I266" s="7" t="s">
        <v>526</v>
      </c>
      <c r="J266" s="7"/>
      <c r="K266" s="7" t="s">
        <v>138</v>
      </c>
    </row>
    <row r="267" spans="1:11" ht="60" x14ac:dyDescent="0.25">
      <c r="A267" s="6">
        <v>758</v>
      </c>
      <c r="B267" s="7" t="s">
        <v>33</v>
      </c>
      <c r="C267" s="7" t="s">
        <v>1080</v>
      </c>
      <c r="D267" s="7" t="s">
        <v>1081</v>
      </c>
      <c r="E267" s="7" t="s">
        <v>975</v>
      </c>
      <c r="F267" s="7" t="s">
        <v>1082</v>
      </c>
      <c r="G267" s="7" t="s">
        <v>543</v>
      </c>
      <c r="H267" s="8">
        <v>45456</v>
      </c>
      <c r="I267" s="7" t="s">
        <v>526</v>
      </c>
      <c r="J267" s="7" t="s">
        <v>40</v>
      </c>
      <c r="K267" s="7" t="s">
        <v>41</v>
      </c>
    </row>
    <row r="268" spans="1:11" ht="75" x14ac:dyDescent="0.25">
      <c r="A268" s="6">
        <v>757</v>
      </c>
      <c r="B268" s="7" t="s">
        <v>33</v>
      </c>
      <c r="C268" s="7" t="s">
        <v>1083</v>
      </c>
      <c r="D268" s="7" t="s">
        <v>1084</v>
      </c>
      <c r="E268" s="7" t="s">
        <v>1085</v>
      </c>
      <c r="F268" s="7" t="s">
        <v>1086</v>
      </c>
      <c r="G268" s="7" t="s">
        <v>239</v>
      </c>
      <c r="H268" s="8">
        <v>45456</v>
      </c>
      <c r="I268" s="7" t="s">
        <v>526</v>
      </c>
      <c r="J268" s="7" t="s">
        <v>40</v>
      </c>
      <c r="K268" s="7" t="s">
        <v>109</v>
      </c>
    </row>
    <row r="269" spans="1:11" ht="75" x14ac:dyDescent="0.25">
      <c r="A269" s="6">
        <v>756</v>
      </c>
      <c r="B269" s="7" t="s">
        <v>70</v>
      </c>
      <c r="C269" s="7" t="s">
        <v>1087</v>
      </c>
      <c r="D269" s="7" t="s">
        <v>1088</v>
      </c>
      <c r="E269" s="7" t="s">
        <v>1089</v>
      </c>
      <c r="F269" s="7" t="s">
        <v>1090</v>
      </c>
      <c r="G269" s="7" t="s">
        <v>1065</v>
      </c>
      <c r="H269" s="8">
        <v>45427</v>
      </c>
      <c r="I269" s="7" t="s">
        <v>526</v>
      </c>
      <c r="J269" s="7"/>
      <c r="K269" s="7" t="s">
        <v>41</v>
      </c>
    </row>
    <row r="270" spans="1:11" ht="90" x14ac:dyDescent="0.25">
      <c r="A270" s="6">
        <v>755</v>
      </c>
      <c r="B270" s="7" t="s">
        <v>70</v>
      </c>
      <c r="C270" s="7" t="s">
        <v>1091</v>
      </c>
      <c r="D270" s="7" t="s">
        <v>1092</v>
      </c>
      <c r="E270" s="7" t="s">
        <v>1093</v>
      </c>
      <c r="F270" s="7" t="s">
        <v>1094</v>
      </c>
      <c r="G270" s="7" t="s">
        <v>100</v>
      </c>
      <c r="H270" s="8">
        <v>45456</v>
      </c>
      <c r="I270" s="7" t="s">
        <v>526</v>
      </c>
      <c r="J270" s="7"/>
      <c r="K270" s="7" t="s">
        <v>138</v>
      </c>
    </row>
    <row r="271" spans="1:11" ht="45" x14ac:dyDescent="0.25">
      <c r="A271" s="6">
        <v>754</v>
      </c>
      <c r="B271" s="7" t="s">
        <v>70</v>
      </c>
      <c r="C271" s="7" t="s">
        <v>1095</v>
      </c>
      <c r="D271" s="7" t="s">
        <v>1096</v>
      </c>
      <c r="E271" s="7" t="s">
        <v>979</v>
      </c>
      <c r="F271" s="7" t="s">
        <v>1097</v>
      </c>
      <c r="G271" s="7" t="s">
        <v>81</v>
      </c>
      <c r="H271" s="8">
        <v>45384</v>
      </c>
      <c r="I271" s="7" t="s">
        <v>526</v>
      </c>
      <c r="J271" s="7"/>
      <c r="K271" s="7" t="s">
        <v>41</v>
      </c>
    </row>
    <row r="272" spans="1:11" ht="75" x14ac:dyDescent="0.25">
      <c r="A272" s="6">
        <v>753</v>
      </c>
      <c r="B272" s="7" t="s">
        <v>70</v>
      </c>
      <c r="C272" s="7" t="s">
        <v>1098</v>
      </c>
      <c r="D272" s="7" t="s">
        <v>1099</v>
      </c>
      <c r="E272" s="7" t="s">
        <v>1100</v>
      </c>
      <c r="F272" s="7" t="s">
        <v>1101</v>
      </c>
      <c r="G272" s="7" t="s">
        <v>100</v>
      </c>
      <c r="H272" s="8">
        <v>45456</v>
      </c>
      <c r="I272" s="7" t="s">
        <v>526</v>
      </c>
      <c r="J272" s="7"/>
      <c r="K272" s="7" t="s">
        <v>138</v>
      </c>
    </row>
    <row r="273" spans="1:11" ht="75" x14ac:dyDescent="0.25">
      <c r="A273" s="6">
        <v>752</v>
      </c>
      <c r="B273" s="7" t="s">
        <v>70</v>
      </c>
      <c r="C273" s="7" t="s">
        <v>1102</v>
      </c>
      <c r="D273" s="7" t="s">
        <v>1103</v>
      </c>
      <c r="E273" s="7" t="s">
        <v>1104</v>
      </c>
      <c r="F273" s="7" t="s">
        <v>1105</v>
      </c>
      <c r="G273" s="7" t="s">
        <v>1065</v>
      </c>
      <c r="H273" s="8">
        <v>45432</v>
      </c>
      <c r="I273" s="7" t="s">
        <v>526</v>
      </c>
      <c r="J273" s="7"/>
      <c r="K273" s="7" t="s">
        <v>41</v>
      </c>
    </row>
    <row r="274" spans="1:11" ht="75" x14ac:dyDescent="0.25">
      <c r="A274" s="6">
        <v>751</v>
      </c>
      <c r="B274" s="7" t="s">
        <v>70</v>
      </c>
      <c r="C274" s="7" t="s">
        <v>1106</v>
      </c>
      <c r="D274" s="7" t="s">
        <v>1107</v>
      </c>
      <c r="E274" s="7" t="s">
        <v>1108</v>
      </c>
      <c r="F274" s="7" t="s">
        <v>1109</v>
      </c>
      <c r="G274" s="7" t="s">
        <v>100</v>
      </c>
      <c r="H274" s="8">
        <v>45456</v>
      </c>
      <c r="I274" s="7" t="s">
        <v>526</v>
      </c>
      <c r="J274" s="7"/>
      <c r="K274" s="7" t="s">
        <v>138</v>
      </c>
    </row>
    <row r="275" spans="1:11" ht="75" x14ac:dyDescent="0.25">
      <c r="A275" s="6">
        <v>750</v>
      </c>
      <c r="B275" s="7" t="s">
        <v>33</v>
      </c>
      <c r="C275" s="7" t="s">
        <v>1110</v>
      </c>
      <c r="D275" s="7" t="s">
        <v>1111</v>
      </c>
      <c r="E275" s="7" t="s">
        <v>1112</v>
      </c>
      <c r="F275" s="7" t="s">
        <v>1113</v>
      </c>
      <c r="G275" s="7" t="s">
        <v>1013</v>
      </c>
      <c r="H275" s="8">
        <v>45440</v>
      </c>
      <c r="I275" s="7" t="s">
        <v>526</v>
      </c>
      <c r="J275" s="7" t="s">
        <v>40</v>
      </c>
      <c r="K275" s="7" t="s">
        <v>41</v>
      </c>
    </row>
    <row r="276" spans="1:11" ht="75" x14ac:dyDescent="0.25">
      <c r="A276" s="6">
        <v>749</v>
      </c>
      <c r="B276" s="7" t="s">
        <v>64</v>
      </c>
      <c r="C276" s="7" t="s">
        <v>1114</v>
      </c>
      <c r="D276" s="7" t="s">
        <v>1115</v>
      </c>
      <c r="E276" s="7" t="s">
        <v>1116</v>
      </c>
      <c r="F276" s="7" t="s">
        <v>1117</v>
      </c>
      <c r="G276" s="7" t="s">
        <v>126</v>
      </c>
      <c r="H276" s="8">
        <v>45463</v>
      </c>
      <c r="I276" s="7" t="s">
        <v>526</v>
      </c>
      <c r="J276" s="7" t="s">
        <v>40</v>
      </c>
      <c r="K276" s="7" t="s">
        <v>109</v>
      </c>
    </row>
    <row r="277" spans="1:11" ht="30" x14ac:dyDescent="0.25">
      <c r="A277" s="6">
        <v>748</v>
      </c>
      <c r="B277" s="7" t="s">
        <v>33</v>
      </c>
      <c r="C277" s="7" t="s">
        <v>1118</v>
      </c>
      <c r="D277" s="7" t="s">
        <v>1119</v>
      </c>
      <c r="E277" s="7" t="s">
        <v>1120</v>
      </c>
      <c r="F277" s="7" t="s">
        <v>1121</v>
      </c>
      <c r="G277" s="7" t="s">
        <v>75</v>
      </c>
      <c r="H277" s="8">
        <v>45485</v>
      </c>
      <c r="I277" s="7" t="s">
        <v>526</v>
      </c>
      <c r="J277" s="7" t="s">
        <v>40</v>
      </c>
      <c r="K277" s="7" t="s">
        <v>109</v>
      </c>
    </row>
    <row r="278" spans="1:11" ht="45" x14ac:dyDescent="0.25">
      <c r="A278" s="6">
        <v>747</v>
      </c>
      <c r="B278" s="7" t="s">
        <v>33</v>
      </c>
      <c r="C278" s="7" t="s">
        <v>1122</v>
      </c>
      <c r="D278" s="7" t="s">
        <v>1123</v>
      </c>
      <c r="E278" s="7" t="s">
        <v>912</v>
      </c>
      <c r="F278" s="7" t="s">
        <v>1124</v>
      </c>
      <c r="G278" s="7" t="s">
        <v>75</v>
      </c>
      <c r="H278" s="8">
        <v>45485</v>
      </c>
      <c r="I278" s="7" t="s">
        <v>526</v>
      </c>
      <c r="J278" s="7" t="s">
        <v>40</v>
      </c>
      <c r="K278" s="7" t="s">
        <v>41</v>
      </c>
    </row>
    <row r="279" spans="1:11" ht="30" x14ac:dyDescent="0.25">
      <c r="A279" s="6">
        <v>746</v>
      </c>
      <c r="B279" s="7" t="s">
        <v>64</v>
      </c>
      <c r="C279" s="7" t="s">
        <v>1125</v>
      </c>
      <c r="D279" s="7" t="s">
        <v>1126</v>
      </c>
      <c r="E279" s="7" t="s">
        <v>1127</v>
      </c>
      <c r="F279" s="7" t="s">
        <v>1128</v>
      </c>
      <c r="G279" s="7" t="s">
        <v>126</v>
      </c>
      <c r="H279" s="8">
        <v>45463</v>
      </c>
      <c r="I279" s="7" t="s">
        <v>526</v>
      </c>
      <c r="J279" s="7" t="s">
        <v>40</v>
      </c>
      <c r="K279" s="7" t="s">
        <v>109</v>
      </c>
    </row>
    <row r="280" spans="1:11" ht="45" x14ac:dyDescent="0.25">
      <c r="A280" s="6">
        <v>745</v>
      </c>
      <c r="B280" s="7" t="s">
        <v>70</v>
      </c>
      <c r="C280" s="7" t="s">
        <v>1129</v>
      </c>
      <c r="D280" s="7" t="s">
        <v>1130</v>
      </c>
      <c r="E280" s="7" t="s">
        <v>1131</v>
      </c>
      <c r="F280" s="7" t="s">
        <v>1132</v>
      </c>
      <c r="G280" s="7" t="s">
        <v>81</v>
      </c>
      <c r="H280" s="8">
        <v>45378</v>
      </c>
      <c r="I280" s="7" t="s">
        <v>526</v>
      </c>
      <c r="J280" s="7"/>
      <c r="K280" s="7" t="s">
        <v>41</v>
      </c>
    </row>
    <row r="281" spans="1:11" ht="60" x14ac:dyDescent="0.25">
      <c r="A281" s="6">
        <v>744</v>
      </c>
      <c r="B281" s="7" t="s">
        <v>33</v>
      </c>
      <c r="C281" s="7" t="s">
        <v>1133</v>
      </c>
      <c r="D281" s="7" t="s">
        <v>1134</v>
      </c>
      <c r="E281" s="7" t="s">
        <v>1135</v>
      </c>
      <c r="F281" s="7" t="s">
        <v>1136</v>
      </c>
      <c r="G281" s="7" t="s">
        <v>239</v>
      </c>
      <c r="H281" s="8">
        <v>45456</v>
      </c>
      <c r="I281" s="7" t="s">
        <v>526</v>
      </c>
      <c r="J281" s="7" t="s">
        <v>40</v>
      </c>
      <c r="K281" s="7" t="s">
        <v>857</v>
      </c>
    </row>
    <row r="282" spans="1:11" ht="90" x14ac:dyDescent="0.25">
      <c r="A282" s="6">
        <v>743</v>
      </c>
      <c r="B282" s="7" t="s">
        <v>33</v>
      </c>
      <c r="C282" s="7" t="s">
        <v>1137</v>
      </c>
      <c r="D282" s="7" t="s">
        <v>1138</v>
      </c>
      <c r="E282" s="7" t="s">
        <v>1139</v>
      </c>
      <c r="F282" s="7" t="s">
        <v>1140</v>
      </c>
      <c r="G282" s="7" t="s">
        <v>862</v>
      </c>
      <c r="H282" s="8">
        <v>45440</v>
      </c>
      <c r="I282" s="7" t="s">
        <v>526</v>
      </c>
      <c r="J282" s="7" t="s">
        <v>40</v>
      </c>
      <c r="K282" s="7" t="s">
        <v>109</v>
      </c>
    </row>
    <row r="283" spans="1:11" ht="90" x14ac:dyDescent="0.25">
      <c r="A283" s="6">
        <v>742</v>
      </c>
      <c r="B283" s="7" t="s">
        <v>70</v>
      </c>
      <c r="C283" s="7" t="s">
        <v>1141</v>
      </c>
      <c r="D283" s="7" t="s">
        <v>1142</v>
      </c>
      <c r="E283" s="7" t="s">
        <v>1143</v>
      </c>
      <c r="F283" s="7" t="s">
        <v>1144</v>
      </c>
      <c r="G283" s="7" t="s">
        <v>534</v>
      </c>
      <c r="H283" s="8">
        <v>45439</v>
      </c>
      <c r="I283" s="7" t="s">
        <v>526</v>
      </c>
      <c r="J283" s="7"/>
      <c r="K283" s="7" t="s">
        <v>76</v>
      </c>
    </row>
    <row r="284" spans="1:11" ht="45" x14ac:dyDescent="0.25">
      <c r="A284" s="6">
        <v>741</v>
      </c>
      <c r="B284" s="7" t="s">
        <v>70</v>
      </c>
      <c r="C284" s="7" t="s">
        <v>1145</v>
      </c>
      <c r="D284" s="7" t="s">
        <v>1146</v>
      </c>
      <c r="E284" s="7" t="s">
        <v>1147</v>
      </c>
      <c r="F284" s="7" t="s">
        <v>1148</v>
      </c>
      <c r="G284" s="7" t="s">
        <v>81</v>
      </c>
      <c r="H284" s="8">
        <v>45344</v>
      </c>
      <c r="I284" s="7" t="s">
        <v>526</v>
      </c>
      <c r="J284" s="7"/>
      <c r="K284" s="7" t="s">
        <v>41</v>
      </c>
    </row>
    <row r="285" spans="1:11" ht="45" x14ac:dyDescent="0.25">
      <c r="A285" s="6">
        <v>740</v>
      </c>
      <c r="B285" s="7" t="s">
        <v>33</v>
      </c>
      <c r="C285" s="7" t="s">
        <v>1149</v>
      </c>
      <c r="D285" s="7" t="s">
        <v>1150</v>
      </c>
      <c r="E285" s="7" t="s">
        <v>1151</v>
      </c>
      <c r="F285" s="7" t="s">
        <v>1152</v>
      </c>
      <c r="G285" s="7" t="s">
        <v>862</v>
      </c>
      <c r="H285" s="8">
        <v>45440</v>
      </c>
      <c r="I285" s="7" t="s">
        <v>526</v>
      </c>
      <c r="J285" s="7" t="s">
        <v>40</v>
      </c>
      <c r="K285" s="7" t="s">
        <v>109</v>
      </c>
    </row>
    <row r="286" spans="1:11" ht="45" x14ac:dyDescent="0.25">
      <c r="A286" s="6">
        <v>739</v>
      </c>
      <c r="B286" s="7" t="s">
        <v>33</v>
      </c>
      <c r="C286" s="7" t="s">
        <v>1153</v>
      </c>
      <c r="D286" s="7" t="s">
        <v>1154</v>
      </c>
      <c r="E286" s="7" t="s">
        <v>1155</v>
      </c>
      <c r="F286" s="7" t="s">
        <v>1156</v>
      </c>
      <c r="G286" s="7" t="s">
        <v>75</v>
      </c>
      <c r="H286" s="8">
        <v>45485</v>
      </c>
      <c r="I286" s="7" t="s">
        <v>526</v>
      </c>
      <c r="J286" s="7" t="s">
        <v>40</v>
      </c>
      <c r="K286" s="7" t="s">
        <v>109</v>
      </c>
    </row>
    <row r="287" spans="1:11" ht="60" x14ac:dyDescent="0.25">
      <c r="A287" s="6">
        <v>738</v>
      </c>
      <c r="B287" s="7" t="s">
        <v>33</v>
      </c>
      <c r="C287" s="7" t="s">
        <v>1157</v>
      </c>
      <c r="D287" s="7" t="s">
        <v>1158</v>
      </c>
      <c r="E287" s="7" t="s">
        <v>1159</v>
      </c>
      <c r="F287" s="7" t="s">
        <v>1160</v>
      </c>
      <c r="G287" s="7" t="s">
        <v>543</v>
      </c>
      <c r="H287" s="8">
        <v>45456</v>
      </c>
      <c r="I287" s="7" t="s">
        <v>526</v>
      </c>
      <c r="J287" s="7" t="s">
        <v>40</v>
      </c>
      <c r="K287" s="7" t="s">
        <v>41</v>
      </c>
    </row>
    <row r="288" spans="1:11" ht="45" x14ac:dyDescent="0.25">
      <c r="A288" s="6">
        <v>737</v>
      </c>
      <c r="B288" s="7" t="s">
        <v>64</v>
      </c>
      <c r="C288" s="7" t="s">
        <v>1161</v>
      </c>
      <c r="D288" s="7" t="s">
        <v>1162</v>
      </c>
      <c r="E288" s="7" t="s">
        <v>1163</v>
      </c>
      <c r="F288" s="7" t="s">
        <v>1164</v>
      </c>
      <c r="G288" s="7" t="s">
        <v>81</v>
      </c>
      <c r="H288" s="8">
        <v>45463</v>
      </c>
      <c r="I288" s="7" t="s">
        <v>526</v>
      </c>
      <c r="J288" s="7" t="s">
        <v>40</v>
      </c>
      <c r="K288" s="7" t="s">
        <v>41</v>
      </c>
    </row>
    <row r="289" spans="1:11" ht="75" x14ac:dyDescent="0.25">
      <c r="A289" s="6">
        <v>736</v>
      </c>
      <c r="B289" s="7" t="s">
        <v>70</v>
      </c>
      <c r="C289" s="7" t="s">
        <v>1165</v>
      </c>
      <c r="D289" s="7" t="s">
        <v>1166</v>
      </c>
      <c r="E289" s="7" t="s">
        <v>1167</v>
      </c>
      <c r="F289" s="7" t="s">
        <v>1168</v>
      </c>
      <c r="G289" s="7" t="s">
        <v>100</v>
      </c>
      <c r="H289" s="8">
        <v>45456</v>
      </c>
      <c r="I289" s="7" t="s">
        <v>526</v>
      </c>
      <c r="J289" s="7"/>
      <c r="K289" s="7" t="s">
        <v>138</v>
      </c>
    </row>
    <row r="290" spans="1:11" ht="30" x14ac:dyDescent="0.25">
      <c r="A290" s="6">
        <v>735</v>
      </c>
      <c r="B290" s="7" t="s">
        <v>33</v>
      </c>
      <c r="C290" s="7" t="s">
        <v>1169</v>
      </c>
      <c r="D290" s="7" t="s">
        <v>1170</v>
      </c>
      <c r="E290" s="7" t="s">
        <v>1171</v>
      </c>
      <c r="F290" s="7" t="s">
        <v>1172</v>
      </c>
      <c r="G290" s="7" t="s">
        <v>75</v>
      </c>
      <c r="H290" s="8">
        <v>45485</v>
      </c>
      <c r="I290" s="7" t="s">
        <v>526</v>
      </c>
      <c r="J290" s="7" t="s">
        <v>40</v>
      </c>
      <c r="K290" s="7" t="s">
        <v>109</v>
      </c>
    </row>
    <row r="291" spans="1:11" ht="60" x14ac:dyDescent="0.25">
      <c r="A291" s="6">
        <v>734</v>
      </c>
      <c r="B291" s="7" t="s">
        <v>64</v>
      </c>
      <c r="C291" s="7" t="s">
        <v>1173</v>
      </c>
      <c r="D291" s="7" t="s">
        <v>1174</v>
      </c>
      <c r="E291" s="7" t="s">
        <v>1175</v>
      </c>
      <c r="F291" s="7" t="s">
        <v>1176</v>
      </c>
      <c r="G291" s="7" t="s">
        <v>100</v>
      </c>
      <c r="H291" s="8">
        <v>45456</v>
      </c>
      <c r="I291" s="7" t="s">
        <v>526</v>
      </c>
      <c r="J291" s="7" t="s">
        <v>40</v>
      </c>
      <c r="K291" s="7" t="s">
        <v>109</v>
      </c>
    </row>
    <row r="292" spans="1:11" ht="30" x14ac:dyDescent="0.25">
      <c r="A292" s="6">
        <v>733</v>
      </c>
      <c r="B292" s="7" t="s">
        <v>70</v>
      </c>
      <c r="C292" s="7" t="s">
        <v>1177</v>
      </c>
      <c r="D292" s="7" t="s">
        <v>1178</v>
      </c>
      <c r="E292" s="7" t="s">
        <v>603</v>
      </c>
      <c r="F292" s="7" t="s">
        <v>176</v>
      </c>
      <c r="G292" s="7" t="s">
        <v>1179</v>
      </c>
      <c r="H292" s="8">
        <v>45440</v>
      </c>
      <c r="I292" s="7" t="s">
        <v>526</v>
      </c>
      <c r="J292" s="7" t="s">
        <v>40</v>
      </c>
      <c r="K292" s="7" t="s">
        <v>76</v>
      </c>
    </row>
    <row r="293" spans="1:11" ht="60" x14ac:dyDescent="0.25">
      <c r="A293" s="6">
        <v>732</v>
      </c>
      <c r="B293" s="7" t="s">
        <v>64</v>
      </c>
      <c r="C293" s="7" t="s">
        <v>1180</v>
      </c>
      <c r="D293" s="7" t="s">
        <v>1181</v>
      </c>
      <c r="E293" s="7" t="s">
        <v>1182</v>
      </c>
      <c r="F293" s="7" t="s">
        <v>1183</v>
      </c>
      <c r="G293" s="7" t="s">
        <v>100</v>
      </c>
      <c r="H293" s="8">
        <v>45456</v>
      </c>
      <c r="I293" s="7" t="s">
        <v>526</v>
      </c>
      <c r="J293" s="7" t="s">
        <v>40</v>
      </c>
      <c r="K293" s="7" t="s">
        <v>109</v>
      </c>
    </row>
    <row r="294" spans="1:11" ht="45" x14ac:dyDescent="0.25">
      <c r="A294" s="6">
        <v>731</v>
      </c>
      <c r="B294" s="7" t="s">
        <v>33</v>
      </c>
      <c r="C294" s="7" t="s">
        <v>1184</v>
      </c>
      <c r="D294" s="7" t="s">
        <v>1185</v>
      </c>
      <c r="E294" s="7" t="s">
        <v>1186</v>
      </c>
      <c r="F294" s="7" t="s">
        <v>578</v>
      </c>
      <c r="G294" s="7" t="s">
        <v>75</v>
      </c>
      <c r="H294" s="8">
        <v>45485</v>
      </c>
      <c r="I294" s="7" t="s">
        <v>526</v>
      </c>
      <c r="J294" s="7" t="s">
        <v>40</v>
      </c>
      <c r="K294" s="7" t="s">
        <v>109</v>
      </c>
    </row>
    <row r="295" spans="1:11" ht="75" x14ac:dyDescent="0.25">
      <c r="A295" s="6">
        <v>730</v>
      </c>
      <c r="B295" s="7" t="s">
        <v>70</v>
      </c>
      <c r="C295" s="7" t="s">
        <v>1187</v>
      </c>
      <c r="D295" s="7" t="s">
        <v>1188</v>
      </c>
      <c r="E295" s="7" t="s">
        <v>1189</v>
      </c>
      <c r="F295" s="7" t="s">
        <v>1190</v>
      </c>
      <c r="G295" s="7" t="s">
        <v>100</v>
      </c>
      <c r="H295" s="8">
        <v>45456</v>
      </c>
      <c r="I295" s="7" t="s">
        <v>526</v>
      </c>
      <c r="J295" s="7"/>
      <c r="K295" s="7" t="s">
        <v>138</v>
      </c>
    </row>
    <row r="296" spans="1:11" ht="90" x14ac:dyDescent="0.25">
      <c r="A296" s="6">
        <v>729</v>
      </c>
      <c r="B296" s="7" t="s">
        <v>70</v>
      </c>
      <c r="C296" s="7" t="s">
        <v>1191</v>
      </c>
      <c r="D296" s="7" t="s">
        <v>1192</v>
      </c>
      <c r="E296" s="7" t="s">
        <v>1193</v>
      </c>
      <c r="F296" s="7" t="s">
        <v>1194</v>
      </c>
      <c r="G296" s="7" t="s">
        <v>100</v>
      </c>
      <c r="H296" s="8">
        <v>45456</v>
      </c>
      <c r="I296" s="7" t="s">
        <v>526</v>
      </c>
      <c r="J296" s="7"/>
      <c r="K296" s="7" t="s">
        <v>138</v>
      </c>
    </row>
    <row r="297" spans="1:11" ht="45" x14ac:dyDescent="0.25">
      <c r="A297" s="6">
        <v>728</v>
      </c>
      <c r="B297" s="7" t="s">
        <v>70</v>
      </c>
      <c r="C297" s="7" t="s">
        <v>1195</v>
      </c>
      <c r="D297" s="7" t="s">
        <v>1196</v>
      </c>
      <c r="E297" s="7" t="s">
        <v>1197</v>
      </c>
      <c r="F297" s="7" t="s">
        <v>1198</v>
      </c>
      <c r="G297" s="7" t="s">
        <v>69</v>
      </c>
      <c r="H297" s="8">
        <v>45415</v>
      </c>
      <c r="I297" s="7" t="s">
        <v>526</v>
      </c>
      <c r="J297" s="7"/>
      <c r="K297" s="7" t="s">
        <v>41</v>
      </c>
    </row>
    <row r="298" spans="1:11" ht="45" x14ac:dyDescent="0.25">
      <c r="A298" s="6">
        <v>727</v>
      </c>
      <c r="B298" s="7" t="s">
        <v>64</v>
      </c>
      <c r="C298" s="7" t="s">
        <v>1199</v>
      </c>
      <c r="D298" s="7" t="s">
        <v>1200</v>
      </c>
      <c r="E298" s="7" t="s">
        <v>1201</v>
      </c>
      <c r="F298" s="7" t="s">
        <v>1202</v>
      </c>
      <c r="G298" s="7" t="s">
        <v>279</v>
      </c>
      <c r="H298" s="8">
        <v>45463</v>
      </c>
      <c r="I298" s="7" t="s">
        <v>526</v>
      </c>
      <c r="J298" s="7" t="s">
        <v>40</v>
      </c>
      <c r="K298" s="7" t="s">
        <v>41</v>
      </c>
    </row>
    <row r="299" spans="1:11" ht="90" x14ac:dyDescent="0.25">
      <c r="A299" s="6">
        <v>726</v>
      </c>
      <c r="B299" s="7" t="s">
        <v>70</v>
      </c>
      <c r="C299" s="7" t="s">
        <v>1203</v>
      </c>
      <c r="D299" s="7" t="s">
        <v>1204</v>
      </c>
      <c r="E299" s="7" t="s">
        <v>1205</v>
      </c>
      <c r="F299" s="7" t="s">
        <v>1206</v>
      </c>
      <c r="G299" s="7" t="s">
        <v>100</v>
      </c>
      <c r="H299" s="8">
        <v>45456</v>
      </c>
      <c r="I299" s="7" t="s">
        <v>526</v>
      </c>
      <c r="J299" s="7"/>
      <c r="K299" s="7" t="s">
        <v>138</v>
      </c>
    </row>
    <row r="300" spans="1:11" ht="45" x14ac:dyDescent="0.25">
      <c r="A300" s="6">
        <v>725</v>
      </c>
      <c r="B300" s="7" t="s">
        <v>70</v>
      </c>
      <c r="C300" s="7" t="s">
        <v>1207</v>
      </c>
      <c r="D300" s="7" t="s">
        <v>1208</v>
      </c>
      <c r="E300" s="7" t="s">
        <v>1209</v>
      </c>
      <c r="F300" s="7" t="s">
        <v>1210</v>
      </c>
      <c r="G300" s="7" t="s">
        <v>81</v>
      </c>
      <c r="H300" s="8">
        <v>45397</v>
      </c>
      <c r="I300" s="7" t="s">
        <v>526</v>
      </c>
      <c r="J300" s="7"/>
      <c r="K300" s="7" t="s">
        <v>41</v>
      </c>
    </row>
    <row r="301" spans="1:11" ht="75" x14ac:dyDescent="0.25">
      <c r="A301" s="6">
        <v>724</v>
      </c>
      <c r="B301" s="7" t="s">
        <v>70</v>
      </c>
      <c r="C301" s="7" t="s">
        <v>1211</v>
      </c>
      <c r="D301" s="7" t="s">
        <v>1212</v>
      </c>
      <c r="E301" s="7" t="s">
        <v>1213</v>
      </c>
      <c r="F301" s="7" t="s">
        <v>1214</v>
      </c>
      <c r="G301" s="7" t="s">
        <v>100</v>
      </c>
      <c r="H301" s="8">
        <v>45456</v>
      </c>
      <c r="I301" s="7" t="s">
        <v>526</v>
      </c>
      <c r="J301" s="7"/>
      <c r="K301" s="7" t="s">
        <v>138</v>
      </c>
    </row>
    <row r="302" spans="1:11" ht="75" x14ac:dyDescent="0.25">
      <c r="A302" s="6">
        <v>723</v>
      </c>
      <c r="B302" s="7" t="s">
        <v>70</v>
      </c>
      <c r="C302" s="7" t="s">
        <v>1215</v>
      </c>
      <c r="D302" s="7" t="s">
        <v>1216</v>
      </c>
      <c r="E302" s="7" t="s">
        <v>1217</v>
      </c>
      <c r="F302" s="7" t="s">
        <v>1218</v>
      </c>
      <c r="G302" s="7" t="s">
        <v>100</v>
      </c>
      <c r="H302" s="8">
        <v>45456</v>
      </c>
      <c r="I302" s="7" t="s">
        <v>526</v>
      </c>
      <c r="J302" s="7"/>
      <c r="K302" s="7" t="s">
        <v>138</v>
      </c>
    </row>
    <row r="303" spans="1:11" ht="30" x14ac:dyDescent="0.25">
      <c r="A303" s="6">
        <v>722</v>
      </c>
      <c r="B303" s="7" t="s">
        <v>33</v>
      </c>
      <c r="C303" s="7" t="s">
        <v>1219</v>
      </c>
      <c r="D303" s="7" t="s">
        <v>1220</v>
      </c>
      <c r="E303" s="7" t="s">
        <v>1221</v>
      </c>
      <c r="F303" s="7" t="s">
        <v>1222</v>
      </c>
      <c r="G303" s="7" t="s">
        <v>75</v>
      </c>
      <c r="H303" s="8">
        <v>45485</v>
      </c>
      <c r="I303" s="7" t="s">
        <v>526</v>
      </c>
      <c r="J303" s="7" t="s">
        <v>40</v>
      </c>
      <c r="K303" s="7" t="s">
        <v>76</v>
      </c>
    </row>
    <row r="304" spans="1:11" ht="90" x14ac:dyDescent="0.25">
      <c r="A304" s="6">
        <v>721</v>
      </c>
      <c r="B304" s="7" t="s">
        <v>70</v>
      </c>
      <c r="C304" s="7" t="s">
        <v>1223</v>
      </c>
      <c r="D304" s="7" t="s">
        <v>1224</v>
      </c>
      <c r="E304" s="7" t="s">
        <v>1068</v>
      </c>
      <c r="F304" s="7" t="s">
        <v>1225</v>
      </c>
      <c r="G304" s="7" t="s">
        <v>534</v>
      </c>
      <c r="H304" s="8">
        <v>45433</v>
      </c>
      <c r="I304" s="7" t="s">
        <v>526</v>
      </c>
      <c r="J304" s="7"/>
      <c r="K304" s="7" t="s">
        <v>76</v>
      </c>
    </row>
    <row r="305" spans="1:11" ht="75" x14ac:dyDescent="0.25">
      <c r="A305" s="6">
        <v>720</v>
      </c>
      <c r="B305" s="7" t="s">
        <v>70</v>
      </c>
      <c r="C305" s="7" t="s">
        <v>1226</v>
      </c>
      <c r="D305" s="7" t="s">
        <v>1227</v>
      </c>
      <c r="E305" s="7" t="s">
        <v>1228</v>
      </c>
      <c r="F305" s="7" t="s">
        <v>1229</v>
      </c>
      <c r="G305" s="7" t="s">
        <v>100</v>
      </c>
      <c r="H305" s="8">
        <v>45456</v>
      </c>
      <c r="I305" s="7" t="s">
        <v>526</v>
      </c>
      <c r="J305" s="7"/>
      <c r="K305" s="7" t="s">
        <v>138</v>
      </c>
    </row>
    <row r="306" spans="1:11" ht="45" x14ac:dyDescent="0.25">
      <c r="A306" s="6">
        <v>719</v>
      </c>
      <c r="B306" s="7" t="s">
        <v>33</v>
      </c>
      <c r="C306" s="7" t="s">
        <v>1230</v>
      </c>
      <c r="D306" s="7" t="s">
        <v>1231</v>
      </c>
      <c r="E306" s="7" t="s">
        <v>1028</v>
      </c>
      <c r="F306" s="7" t="s">
        <v>1232</v>
      </c>
      <c r="G306" s="7" t="s">
        <v>862</v>
      </c>
      <c r="H306" s="8">
        <v>45440</v>
      </c>
      <c r="I306" s="7" t="s">
        <v>526</v>
      </c>
      <c r="J306" s="7" t="s">
        <v>40</v>
      </c>
      <c r="K306" s="7" t="s">
        <v>109</v>
      </c>
    </row>
    <row r="307" spans="1:11" ht="75" x14ac:dyDescent="0.25">
      <c r="A307" s="6">
        <v>718</v>
      </c>
      <c r="B307" s="7" t="s">
        <v>33</v>
      </c>
      <c r="C307" s="7" t="s">
        <v>1233</v>
      </c>
      <c r="D307" s="7" t="s">
        <v>1234</v>
      </c>
      <c r="E307" s="7" t="s">
        <v>1235</v>
      </c>
      <c r="F307" s="7" t="s">
        <v>1236</v>
      </c>
      <c r="G307" s="7" t="s">
        <v>1065</v>
      </c>
      <c r="H307" s="8">
        <v>45440</v>
      </c>
      <c r="I307" s="7" t="s">
        <v>526</v>
      </c>
      <c r="J307" s="7" t="s">
        <v>40</v>
      </c>
      <c r="K307" s="7" t="s">
        <v>109</v>
      </c>
    </row>
    <row r="308" spans="1:11" ht="60" x14ac:dyDescent="0.25">
      <c r="A308" s="6">
        <v>717</v>
      </c>
      <c r="B308" s="7" t="s">
        <v>70</v>
      </c>
      <c r="C308" s="7" t="s">
        <v>1237</v>
      </c>
      <c r="D308" s="7" t="s">
        <v>1238</v>
      </c>
      <c r="E308" s="7" t="s">
        <v>1239</v>
      </c>
      <c r="F308" s="7" t="s">
        <v>1240</v>
      </c>
      <c r="G308" s="7" t="s">
        <v>100</v>
      </c>
      <c r="H308" s="8">
        <v>45309</v>
      </c>
      <c r="I308" s="7" t="s">
        <v>526</v>
      </c>
      <c r="J308" s="7"/>
      <c r="K308" s="7" t="s">
        <v>41</v>
      </c>
    </row>
    <row r="309" spans="1:11" ht="75" x14ac:dyDescent="0.25">
      <c r="A309" s="6">
        <v>716</v>
      </c>
      <c r="B309" s="7" t="s">
        <v>33</v>
      </c>
      <c r="C309" s="7" t="s">
        <v>1241</v>
      </c>
      <c r="D309" s="7" t="s">
        <v>1242</v>
      </c>
      <c r="E309" s="7" t="s">
        <v>1243</v>
      </c>
      <c r="F309" s="7" t="s">
        <v>1244</v>
      </c>
      <c r="G309" s="7" t="s">
        <v>1065</v>
      </c>
      <c r="H309" s="8">
        <v>45440</v>
      </c>
      <c r="I309" s="7" t="s">
        <v>526</v>
      </c>
      <c r="J309" s="7" t="s">
        <v>40</v>
      </c>
      <c r="K309" s="7" t="s">
        <v>109</v>
      </c>
    </row>
    <row r="310" spans="1:11" ht="45" x14ac:dyDescent="0.25">
      <c r="A310" s="6">
        <v>715</v>
      </c>
      <c r="B310" s="7" t="s">
        <v>70</v>
      </c>
      <c r="C310" s="7" t="s">
        <v>1245</v>
      </c>
      <c r="D310" s="7" t="s">
        <v>1246</v>
      </c>
      <c r="E310" s="7" t="s">
        <v>85</v>
      </c>
      <c r="F310" s="7" t="s">
        <v>1247</v>
      </c>
      <c r="G310" s="7" t="s">
        <v>69</v>
      </c>
      <c r="H310" s="8">
        <v>45443</v>
      </c>
      <c r="I310" s="7" t="s">
        <v>526</v>
      </c>
      <c r="J310" s="7"/>
      <c r="K310" s="7" t="s">
        <v>41</v>
      </c>
    </row>
    <row r="311" spans="1:11" ht="30" x14ac:dyDescent="0.25">
      <c r="A311" s="6">
        <v>714</v>
      </c>
      <c r="B311" s="7" t="s">
        <v>33</v>
      </c>
      <c r="C311" s="7" t="s">
        <v>1248</v>
      </c>
      <c r="D311" s="7" t="s">
        <v>1249</v>
      </c>
      <c r="E311" s="7" t="s">
        <v>1250</v>
      </c>
      <c r="F311" s="7" t="s">
        <v>1251</v>
      </c>
      <c r="G311" s="7" t="s">
        <v>75</v>
      </c>
      <c r="H311" s="8">
        <v>45485</v>
      </c>
      <c r="I311" s="7" t="s">
        <v>526</v>
      </c>
      <c r="J311" s="7" t="s">
        <v>40</v>
      </c>
      <c r="K311" s="7" t="s">
        <v>41</v>
      </c>
    </row>
    <row r="312" spans="1:11" ht="90" x14ac:dyDescent="0.25">
      <c r="A312" s="6">
        <v>713</v>
      </c>
      <c r="B312" s="7" t="s">
        <v>33</v>
      </c>
      <c r="C312" s="7" t="s">
        <v>1252</v>
      </c>
      <c r="D312" s="7" t="s">
        <v>1253</v>
      </c>
      <c r="E312" s="7" t="s">
        <v>1254</v>
      </c>
      <c r="F312" s="7" t="s">
        <v>1255</v>
      </c>
      <c r="G312" s="7" t="s">
        <v>75</v>
      </c>
      <c r="H312" s="8">
        <v>45485</v>
      </c>
      <c r="I312" s="7" t="s">
        <v>526</v>
      </c>
      <c r="J312" s="7" t="s">
        <v>40</v>
      </c>
      <c r="K312" s="7" t="s">
        <v>109</v>
      </c>
    </row>
    <row r="313" spans="1:11" ht="90" x14ac:dyDescent="0.25">
      <c r="A313" s="6">
        <v>712</v>
      </c>
      <c r="B313" s="7" t="s">
        <v>33</v>
      </c>
      <c r="C313" s="7" t="s">
        <v>1256</v>
      </c>
      <c r="D313" s="7" t="s">
        <v>1257</v>
      </c>
      <c r="E313" s="7" t="s">
        <v>1258</v>
      </c>
      <c r="F313" s="7" t="s">
        <v>1259</v>
      </c>
      <c r="G313" s="7" t="s">
        <v>534</v>
      </c>
      <c r="H313" s="8">
        <v>45440</v>
      </c>
      <c r="I313" s="7" t="s">
        <v>526</v>
      </c>
      <c r="J313" s="7" t="s">
        <v>40</v>
      </c>
      <c r="K313" s="7" t="s">
        <v>109</v>
      </c>
    </row>
    <row r="314" spans="1:11" ht="30" x14ac:dyDescent="0.25">
      <c r="A314" s="6">
        <v>711</v>
      </c>
      <c r="B314" s="7" t="s">
        <v>33</v>
      </c>
      <c r="C314" s="7" t="s">
        <v>1260</v>
      </c>
      <c r="D314" s="7" t="s">
        <v>1261</v>
      </c>
      <c r="E314" s="7" t="s">
        <v>1262</v>
      </c>
      <c r="F314" s="7" t="s">
        <v>1263</v>
      </c>
      <c r="G314" s="7" t="s">
        <v>75</v>
      </c>
      <c r="H314" s="8">
        <v>45485</v>
      </c>
      <c r="I314" s="7" t="s">
        <v>526</v>
      </c>
      <c r="J314" s="7" t="s">
        <v>40</v>
      </c>
      <c r="K314" s="7" t="s">
        <v>41</v>
      </c>
    </row>
    <row r="315" spans="1:11" ht="30" x14ac:dyDescent="0.25">
      <c r="A315" s="6">
        <v>710</v>
      </c>
      <c r="B315" s="7" t="s">
        <v>33</v>
      </c>
      <c r="C315" s="7" t="s">
        <v>1264</v>
      </c>
      <c r="D315" s="7" t="s">
        <v>1265</v>
      </c>
      <c r="E315" s="7" t="s">
        <v>855</v>
      </c>
      <c r="F315" s="7" t="s">
        <v>1266</v>
      </c>
      <c r="G315" s="7" t="s">
        <v>75</v>
      </c>
      <c r="H315" s="8">
        <v>45485</v>
      </c>
      <c r="I315" s="7" t="s">
        <v>526</v>
      </c>
      <c r="J315" s="7" t="s">
        <v>40</v>
      </c>
      <c r="K315" s="7" t="s">
        <v>109</v>
      </c>
    </row>
    <row r="316" spans="1:11" ht="75" x14ac:dyDescent="0.25">
      <c r="A316" s="6">
        <v>709</v>
      </c>
      <c r="B316" s="7" t="s">
        <v>70</v>
      </c>
      <c r="C316" s="7" t="s">
        <v>1267</v>
      </c>
      <c r="D316" s="7" t="s">
        <v>1268</v>
      </c>
      <c r="E316" s="7" t="s">
        <v>1269</v>
      </c>
      <c r="F316" s="7" t="s">
        <v>1270</v>
      </c>
      <c r="G316" s="7" t="s">
        <v>579</v>
      </c>
      <c r="H316" s="8">
        <v>45419</v>
      </c>
      <c r="I316" s="7" t="s">
        <v>526</v>
      </c>
      <c r="J316" s="7"/>
      <c r="K316" s="7" t="s">
        <v>41</v>
      </c>
    </row>
    <row r="317" spans="1:11" ht="45" x14ac:dyDescent="0.25">
      <c r="A317" s="6">
        <v>708</v>
      </c>
      <c r="B317" s="7" t="s">
        <v>70</v>
      </c>
      <c r="C317" s="7" t="s">
        <v>1271</v>
      </c>
      <c r="D317" s="7" t="s">
        <v>1272</v>
      </c>
      <c r="E317" s="7" t="s">
        <v>1273</v>
      </c>
      <c r="F317" s="7" t="s">
        <v>1274</v>
      </c>
      <c r="G317" s="7" t="s">
        <v>69</v>
      </c>
      <c r="H317" s="8">
        <v>45441</v>
      </c>
      <c r="I317" s="7" t="s">
        <v>526</v>
      </c>
      <c r="J317" s="7"/>
      <c r="K317" s="7" t="s">
        <v>41</v>
      </c>
    </row>
    <row r="318" spans="1:11" ht="45" x14ac:dyDescent="0.25">
      <c r="A318" s="6">
        <v>707</v>
      </c>
      <c r="B318" s="7" t="s">
        <v>70</v>
      </c>
      <c r="C318" s="7" t="s">
        <v>1275</v>
      </c>
      <c r="D318" s="7" t="s">
        <v>1276</v>
      </c>
      <c r="E318" s="7" t="s">
        <v>1277</v>
      </c>
      <c r="F318" s="7" t="s">
        <v>1278</v>
      </c>
      <c r="G318" s="7" t="s">
        <v>81</v>
      </c>
      <c r="H318" s="8">
        <v>45397</v>
      </c>
      <c r="I318" s="7" t="s">
        <v>526</v>
      </c>
      <c r="J318" s="7"/>
      <c r="K318" s="7" t="s">
        <v>41</v>
      </c>
    </row>
    <row r="319" spans="1:11" ht="60" x14ac:dyDescent="0.25">
      <c r="A319" s="6">
        <v>706</v>
      </c>
      <c r="B319" s="7" t="s">
        <v>33</v>
      </c>
      <c r="C319" s="7" t="s">
        <v>1279</v>
      </c>
      <c r="D319" s="7" t="s">
        <v>1280</v>
      </c>
      <c r="E319" s="7" t="s">
        <v>1281</v>
      </c>
      <c r="F319" s="7" t="s">
        <v>1282</v>
      </c>
      <c r="G319" s="7" t="s">
        <v>610</v>
      </c>
      <c r="H319" s="8">
        <v>45455</v>
      </c>
      <c r="I319" s="7" t="s">
        <v>526</v>
      </c>
      <c r="J319" s="7" t="s">
        <v>40</v>
      </c>
      <c r="K319" s="7" t="s">
        <v>340</v>
      </c>
    </row>
    <row r="320" spans="1:11" ht="60" x14ac:dyDescent="0.25">
      <c r="A320" s="6">
        <v>705</v>
      </c>
      <c r="B320" s="7" t="s">
        <v>33</v>
      </c>
      <c r="C320" s="7" t="s">
        <v>1283</v>
      </c>
      <c r="D320" s="7" t="s">
        <v>1284</v>
      </c>
      <c r="E320" s="7" t="s">
        <v>1281</v>
      </c>
      <c r="F320" s="7" t="s">
        <v>1285</v>
      </c>
      <c r="G320" s="7" t="s">
        <v>610</v>
      </c>
      <c r="H320" s="8">
        <v>45455</v>
      </c>
      <c r="I320" s="7" t="s">
        <v>526</v>
      </c>
      <c r="J320" s="7" t="s">
        <v>40</v>
      </c>
      <c r="K320" s="7" t="s">
        <v>340</v>
      </c>
    </row>
    <row r="321" spans="1:11" ht="45" x14ac:dyDescent="0.25">
      <c r="A321" s="6">
        <v>704</v>
      </c>
      <c r="B321" s="7" t="s">
        <v>70</v>
      </c>
      <c r="C321" s="7" t="s">
        <v>1286</v>
      </c>
      <c r="D321" s="7" t="s">
        <v>1287</v>
      </c>
      <c r="E321" s="7" t="s">
        <v>1288</v>
      </c>
      <c r="F321" s="7" t="s">
        <v>1289</v>
      </c>
      <c r="G321" s="7" t="s">
        <v>81</v>
      </c>
      <c r="H321" s="8">
        <v>45387</v>
      </c>
      <c r="I321" s="7" t="s">
        <v>526</v>
      </c>
      <c r="J321" s="7"/>
      <c r="K321" s="7" t="s">
        <v>41</v>
      </c>
    </row>
    <row r="322" spans="1:11" ht="60" x14ac:dyDescent="0.25">
      <c r="A322" s="6">
        <v>703</v>
      </c>
      <c r="B322" s="7" t="s">
        <v>70</v>
      </c>
      <c r="C322" s="7" t="s">
        <v>1290</v>
      </c>
      <c r="D322" s="7" t="s">
        <v>1291</v>
      </c>
      <c r="E322" s="7" t="s">
        <v>1143</v>
      </c>
      <c r="F322" s="7" t="s">
        <v>1292</v>
      </c>
      <c r="G322" s="7" t="s">
        <v>81</v>
      </c>
      <c r="H322" s="8">
        <v>45386</v>
      </c>
      <c r="I322" s="7" t="s">
        <v>526</v>
      </c>
      <c r="J322" s="7"/>
      <c r="K322" s="7" t="s">
        <v>41</v>
      </c>
    </row>
    <row r="323" spans="1:11" ht="45" x14ac:dyDescent="0.25">
      <c r="A323" s="6">
        <v>702</v>
      </c>
      <c r="B323" s="7" t="s">
        <v>70</v>
      </c>
      <c r="C323" s="7" t="s">
        <v>1293</v>
      </c>
      <c r="D323" s="7" t="s">
        <v>1294</v>
      </c>
      <c r="E323" s="7" t="s">
        <v>1295</v>
      </c>
      <c r="F323" s="7" t="s">
        <v>1296</v>
      </c>
      <c r="G323" s="7" t="s">
        <v>69</v>
      </c>
      <c r="H323" s="8">
        <v>45369</v>
      </c>
      <c r="I323" s="7" t="s">
        <v>526</v>
      </c>
      <c r="J323" s="7"/>
      <c r="K323" s="7" t="s">
        <v>41</v>
      </c>
    </row>
    <row r="324" spans="1:11" ht="30" x14ac:dyDescent="0.25">
      <c r="A324" s="6">
        <v>701</v>
      </c>
      <c r="B324" s="7" t="s">
        <v>33</v>
      </c>
      <c r="C324" s="7" t="s">
        <v>1297</v>
      </c>
      <c r="D324" s="7" t="s">
        <v>1298</v>
      </c>
      <c r="E324" s="7" t="s">
        <v>1135</v>
      </c>
      <c r="F324" s="7" t="s">
        <v>1299</v>
      </c>
      <c r="G324" s="7" t="s">
        <v>239</v>
      </c>
      <c r="H324" s="8">
        <v>45455</v>
      </c>
      <c r="I324" s="7" t="s">
        <v>526</v>
      </c>
      <c r="J324" s="7" t="s">
        <v>40</v>
      </c>
      <c r="K324" s="7" t="s">
        <v>41</v>
      </c>
    </row>
    <row r="325" spans="1:11" ht="45" x14ac:dyDescent="0.25">
      <c r="A325" s="6">
        <v>700</v>
      </c>
      <c r="B325" s="7" t="s">
        <v>70</v>
      </c>
      <c r="C325" s="7" t="s">
        <v>1300</v>
      </c>
      <c r="D325" s="7" t="s">
        <v>1301</v>
      </c>
      <c r="E325" s="7" t="s">
        <v>1302</v>
      </c>
      <c r="F325" s="7" t="s">
        <v>1303</v>
      </c>
      <c r="G325" s="7" t="s">
        <v>81</v>
      </c>
      <c r="H325" s="8">
        <v>45365</v>
      </c>
      <c r="I325" s="7" t="s">
        <v>526</v>
      </c>
      <c r="J325" s="7"/>
      <c r="K325" s="7" t="s">
        <v>41</v>
      </c>
    </row>
    <row r="326" spans="1:11" ht="60" x14ac:dyDescent="0.25">
      <c r="A326" s="6">
        <v>699</v>
      </c>
      <c r="B326" s="7" t="s">
        <v>33</v>
      </c>
      <c r="C326" s="7" t="s">
        <v>1304</v>
      </c>
      <c r="D326" s="7" t="s">
        <v>1305</v>
      </c>
      <c r="E326" s="7" t="s">
        <v>1306</v>
      </c>
      <c r="F326" s="7" t="s">
        <v>1307</v>
      </c>
      <c r="G326" s="7" t="s">
        <v>75</v>
      </c>
      <c r="H326" s="8">
        <v>45484</v>
      </c>
      <c r="I326" s="7" t="s">
        <v>526</v>
      </c>
      <c r="J326" s="7" t="s">
        <v>40</v>
      </c>
      <c r="K326" s="7" t="s">
        <v>109</v>
      </c>
    </row>
    <row r="327" spans="1:11" ht="45" x14ac:dyDescent="0.25">
      <c r="A327" s="6">
        <v>698</v>
      </c>
      <c r="B327" s="7" t="s">
        <v>33</v>
      </c>
      <c r="C327" s="7" t="s">
        <v>1308</v>
      </c>
      <c r="D327" s="7" t="s">
        <v>1309</v>
      </c>
      <c r="E327" s="7" t="s">
        <v>1310</v>
      </c>
      <c r="F327" s="7" t="s">
        <v>1311</v>
      </c>
      <c r="G327" s="7" t="s">
        <v>543</v>
      </c>
      <c r="H327" s="8">
        <v>45455</v>
      </c>
      <c r="I327" s="7" t="s">
        <v>526</v>
      </c>
      <c r="J327" s="7" t="s">
        <v>40</v>
      </c>
      <c r="K327" s="7" t="s">
        <v>41</v>
      </c>
    </row>
    <row r="328" spans="1:11" ht="90" x14ac:dyDescent="0.25">
      <c r="A328" s="6">
        <v>697</v>
      </c>
      <c r="B328" s="7" t="s">
        <v>33</v>
      </c>
      <c r="C328" s="7" t="s">
        <v>1312</v>
      </c>
      <c r="D328" s="7" t="s">
        <v>1313</v>
      </c>
      <c r="E328" s="7" t="s">
        <v>1143</v>
      </c>
      <c r="F328" s="7" t="s">
        <v>1144</v>
      </c>
      <c r="G328" s="7" t="s">
        <v>534</v>
      </c>
      <c r="H328" s="8">
        <v>45440</v>
      </c>
      <c r="I328" s="7" t="s">
        <v>526</v>
      </c>
      <c r="J328" s="7" t="s">
        <v>40</v>
      </c>
      <c r="K328" s="7" t="s">
        <v>76</v>
      </c>
    </row>
    <row r="329" spans="1:11" ht="60" x14ac:dyDescent="0.25">
      <c r="A329" s="6">
        <v>696</v>
      </c>
      <c r="B329" s="7" t="s">
        <v>33</v>
      </c>
      <c r="C329" s="7" t="s">
        <v>1314</v>
      </c>
      <c r="D329" s="7" t="s">
        <v>1315</v>
      </c>
      <c r="E329" s="7" t="s">
        <v>1306</v>
      </c>
      <c r="F329" s="7" t="s">
        <v>1316</v>
      </c>
      <c r="G329" s="7" t="s">
        <v>75</v>
      </c>
      <c r="H329" s="8">
        <v>45484</v>
      </c>
      <c r="I329" s="7" t="s">
        <v>526</v>
      </c>
      <c r="J329" s="7" t="s">
        <v>40</v>
      </c>
      <c r="K329" s="7" t="s">
        <v>109</v>
      </c>
    </row>
    <row r="330" spans="1:11" ht="90" x14ac:dyDescent="0.25">
      <c r="A330" s="6">
        <v>695</v>
      </c>
      <c r="B330" s="7" t="s">
        <v>33</v>
      </c>
      <c r="C330" s="7" t="s">
        <v>1317</v>
      </c>
      <c r="D330" s="7" t="s">
        <v>1318</v>
      </c>
      <c r="E330" s="7" t="s">
        <v>1319</v>
      </c>
      <c r="F330" s="7" t="s">
        <v>1320</v>
      </c>
      <c r="G330" s="7" t="s">
        <v>862</v>
      </c>
      <c r="H330" s="8">
        <v>45439</v>
      </c>
      <c r="I330" s="7" t="s">
        <v>526</v>
      </c>
      <c r="J330" s="7" t="s">
        <v>40</v>
      </c>
      <c r="K330" s="7" t="s">
        <v>109</v>
      </c>
    </row>
    <row r="331" spans="1:11" ht="90" x14ac:dyDescent="0.25">
      <c r="A331" s="6">
        <v>694</v>
      </c>
      <c r="B331" s="7" t="s">
        <v>70</v>
      </c>
      <c r="C331" s="7" t="s">
        <v>1321</v>
      </c>
      <c r="D331" s="7" t="s">
        <v>1322</v>
      </c>
      <c r="E331" s="7" t="s">
        <v>1323</v>
      </c>
      <c r="F331" s="7" t="s">
        <v>1324</v>
      </c>
      <c r="G331" s="7" t="s">
        <v>81</v>
      </c>
      <c r="H331" s="8">
        <v>45460</v>
      </c>
      <c r="I331" s="7" t="s">
        <v>526</v>
      </c>
      <c r="J331" s="7"/>
      <c r="K331" s="7" t="s">
        <v>76</v>
      </c>
    </row>
    <row r="332" spans="1:11" ht="30" x14ac:dyDescent="0.25">
      <c r="A332" s="6">
        <v>693</v>
      </c>
      <c r="B332" s="7" t="s">
        <v>70</v>
      </c>
      <c r="C332" s="7" t="s">
        <v>1325</v>
      </c>
      <c r="D332" s="7" t="s">
        <v>1326</v>
      </c>
      <c r="E332" s="7" t="s">
        <v>1327</v>
      </c>
      <c r="F332" s="7" t="s">
        <v>1328</v>
      </c>
      <c r="G332" s="7" t="s">
        <v>1329</v>
      </c>
      <c r="H332" s="8">
        <v>45484</v>
      </c>
      <c r="I332" s="7" t="s">
        <v>526</v>
      </c>
      <c r="J332" s="7"/>
      <c r="K332" s="7" t="s">
        <v>76</v>
      </c>
    </row>
    <row r="333" spans="1:11" ht="45" x14ac:dyDescent="0.25">
      <c r="A333" s="6">
        <v>692</v>
      </c>
      <c r="B333" s="7" t="s">
        <v>64</v>
      </c>
      <c r="C333" s="7" t="s">
        <v>1330</v>
      </c>
      <c r="D333" s="7" t="s">
        <v>1331</v>
      </c>
      <c r="E333" s="7" t="s">
        <v>1332</v>
      </c>
      <c r="F333" s="7" t="s">
        <v>1333</v>
      </c>
      <c r="G333" s="7" t="s">
        <v>126</v>
      </c>
      <c r="H333" s="8">
        <v>45462</v>
      </c>
      <c r="I333" s="7" t="s">
        <v>526</v>
      </c>
      <c r="J333" s="7" t="s">
        <v>40</v>
      </c>
      <c r="K333" s="7" t="s">
        <v>109</v>
      </c>
    </row>
    <row r="334" spans="1:11" ht="30" x14ac:dyDescent="0.25">
      <c r="A334" s="6">
        <v>691</v>
      </c>
      <c r="B334" s="7" t="s">
        <v>70</v>
      </c>
      <c r="C334" s="7" t="s">
        <v>1334</v>
      </c>
      <c r="D334" s="7" t="s">
        <v>1335</v>
      </c>
      <c r="E334" s="7" t="s">
        <v>1336</v>
      </c>
      <c r="F334" s="7" t="s">
        <v>1337</v>
      </c>
      <c r="G334" s="7" t="s">
        <v>1329</v>
      </c>
      <c r="H334" s="8">
        <v>45484</v>
      </c>
      <c r="I334" s="7" t="s">
        <v>526</v>
      </c>
      <c r="J334" s="7"/>
      <c r="K334" s="7" t="s">
        <v>76</v>
      </c>
    </row>
    <row r="335" spans="1:11" ht="90" x14ac:dyDescent="0.25">
      <c r="A335" s="6">
        <v>690</v>
      </c>
      <c r="B335" s="7" t="s">
        <v>70</v>
      </c>
      <c r="C335" s="7" t="s">
        <v>1338</v>
      </c>
      <c r="D335" s="7" t="s">
        <v>1339</v>
      </c>
      <c r="E335" s="7" t="s">
        <v>1340</v>
      </c>
      <c r="F335" s="7" t="s">
        <v>1341</v>
      </c>
      <c r="G335" s="7" t="s">
        <v>81</v>
      </c>
      <c r="H335" s="8">
        <v>45371</v>
      </c>
      <c r="I335" s="7" t="s">
        <v>526</v>
      </c>
      <c r="J335" s="7"/>
      <c r="K335" s="7" t="s">
        <v>76</v>
      </c>
    </row>
    <row r="336" spans="1:11" ht="105" x14ac:dyDescent="0.25">
      <c r="A336" s="6">
        <v>689</v>
      </c>
      <c r="B336" s="7" t="s">
        <v>33</v>
      </c>
      <c r="C336" s="7" t="s">
        <v>1342</v>
      </c>
      <c r="D336" s="7" t="s">
        <v>1343</v>
      </c>
      <c r="E336" s="7" t="s">
        <v>1011</v>
      </c>
      <c r="F336" s="7" t="s">
        <v>1344</v>
      </c>
      <c r="G336" s="7" t="s">
        <v>552</v>
      </c>
      <c r="H336" s="8">
        <v>45439</v>
      </c>
      <c r="I336" s="7" t="s">
        <v>526</v>
      </c>
      <c r="J336" s="7" t="s">
        <v>40</v>
      </c>
      <c r="K336" s="7" t="s">
        <v>41</v>
      </c>
    </row>
    <row r="337" spans="1:11" ht="45" x14ac:dyDescent="0.25">
      <c r="A337" s="6">
        <v>688</v>
      </c>
      <c r="B337" s="7" t="s">
        <v>33</v>
      </c>
      <c r="C337" s="7" t="s">
        <v>1345</v>
      </c>
      <c r="D337" s="7" t="s">
        <v>1346</v>
      </c>
      <c r="E337" s="7" t="s">
        <v>1347</v>
      </c>
      <c r="F337" s="7" t="s">
        <v>533</v>
      </c>
      <c r="G337" s="7" t="s">
        <v>75</v>
      </c>
      <c r="H337" s="8">
        <v>45484</v>
      </c>
      <c r="I337" s="7" t="s">
        <v>526</v>
      </c>
      <c r="J337" s="7" t="s">
        <v>40</v>
      </c>
      <c r="K337" s="7" t="s">
        <v>109</v>
      </c>
    </row>
    <row r="338" spans="1:11" ht="60" x14ac:dyDescent="0.25">
      <c r="A338" s="6">
        <v>687</v>
      </c>
      <c r="B338" s="7" t="s">
        <v>33</v>
      </c>
      <c r="C338" s="7" t="s">
        <v>1348</v>
      </c>
      <c r="D338" s="7" t="s">
        <v>1349</v>
      </c>
      <c r="E338" s="7" t="s">
        <v>1350</v>
      </c>
      <c r="F338" s="7" t="s">
        <v>1351</v>
      </c>
      <c r="G338" s="7" t="s">
        <v>610</v>
      </c>
      <c r="H338" s="8">
        <v>45455</v>
      </c>
      <c r="I338" s="7" t="s">
        <v>526</v>
      </c>
      <c r="J338" s="7" t="s">
        <v>40</v>
      </c>
      <c r="K338" s="7" t="s">
        <v>340</v>
      </c>
    </row>
    <row r="339" spans="1:11" ht="75" x14ac:dyDescent="0.25">
      <c r="A339" s="6">
        <v>686</v>
      </c>
      <c r="B339" s="7" t="s">
        <v>33</v>
      </c>
      <c r="C339" s="7" t="s">
        <v>1352</v>
      </c>
      <c r="D339" s="7" t="s">
        <v>1353</v>
      </c>
      <c r="E339" s="7" t="s">
        <v>1354</v>
      </c>
      <c r="F339" s="7" t="s">
        <v>1355</v>
      </c>
      <c r="G339" s="7" t="s">
        <v>75</v>
      </c>
      <c r="H339" s="8">
        <v>45484</v>
      </c>
      <c r="I339" s="7" t="s">
        <v>526</v>
      </c>
      <c r="J339" s="7" t="s">
        <v>40</v>
      </c>
      <c r="K339" s="7" t="s">
        <v>109</v>
      </c>
    </row>
    <row r="340" spans="1:11" ht="120" x14ac:dyDescent="0.25">
      <c r="A340" s="6">
        <v>685</v>
      </c>
      <c r="B340" s="7" t="s">
        <v>33</v>
      </c>
      <c r="C340" s="7" t="s">
        <v>1356</v>
      </c>
      <c r="D340" s="7" t="s">
        <v>1357</v>
      </c>
      <c r="E340" s="7" t="s">
        <v>1319</v>
      </c>
      <c r="F340" s="7" t="s">
        <v>1358</v>
      </c>
      <c r="G340" s="7" t="s">
        <v>75</v>
      </c>
      <c r="H340" s="8">
        <v>45484</v>
      </c>
      <c r="I340" s="7" t="s">
        <v>526</v>
      </c>
      <c r="J340" s="7" t="s">
        <v>40</v>
      </c>
      <c r="K340" s="7" t="s">
        <v>109</v>
      </c>
    </row>
    <row r="341" spans="1:11" ht="60" x14ac:dyDescent="0.25">
      <c r="A341" s="6">
        <v>684</v>
      </c>
      <c r="B341" s="7" t="s">
        <v>70</v>
      </c>
      <c r="C341" s="7" t="s">
        <v>1359</v>
      </c>
      <c r="D341" s="7" t="s">
        <v>1360</v>
      </c>
      <c r="E341" s="7" t="s">
        <v>1361</v>
      </c>
      <c r="F341" s="7" t="s">
        <v>321</v>
      </c>
      <c r="G341" s="7" t="s">
        <v>121</v>
      </c>
      <c r="H341" s="8">
        <v>45439</v>
      </c>
      <c r="I341" s="7" t="s">
        <v>526</v>
      </c>
      <c r="J341" s="7"/>
      <c r="K341" s="7" t="s">
        <v>76</v>
      </c>
    </row>
    <row r="342" spans="1:11" ht="120" x14ac:dyDescent="0.25">
      <c r="A342" s="6">
        <v>683</v>
      </c>
      <c r="B342" s="7" t="s">
        <v>70</v>
      </c>
      <c r="C342" s="7" t="s">
        <v>1362</v>
      </c>
      <c r="D342" s="7" t="s">
        <v>1363</v>
      </c>
      <c r="E342" s="7" t="s">
        <v>1364</v>
      </c>
      <c r="F342" s="7" t="s">
        <v>1365</v>
      </c>
      <c r="G342" s="7" t="s">
        <v>584</v>
      </c>
      <c r="H342" s="8">
        <v>45439</v>
      </c>
      <c r="I342" s="7" t="s">
        <v>526</v>
      </c>
      <c r="J342" s="7" t="s">
        <v>40</v>
      </c>
      <c r="K342" s="7" t="s">
        <v>76</v>
      </c>
    </row>
    <row r="343" spans="1:11" ht="45" x14ac:dyDescent="0.25">
      <c r="A343" s="6">
        <v>682</v>
      </c>
      <c r="B343" s="7" t="s">
        <v>64</v>
      </c>
      <c r="C343" s="7" t="s">
        <v>1366</v>
      </c>
      <c r="D343" s="7" t="s">
        <v>1367</v>
      </c>
      <c r="E343" s="7" t="s">
        <v>1368</v>
      </c>
      <c r="F343" s="7" t="s">
        <v>1369</v>
      </c>
      <c r="G343" s="7" t="s">
        <v>81</v>
      </c>
      <c r="H343" s="8">
        <v>45462</v>
      </c>
      <c r="I343" s="7" t="s">
        <v>526</v>
      </c>
      <c r="J343" s="7" t="s">
        <v>40</v>
      </c>
      <c r="K343" s="7" t="s">
        <v>41</v>
      </c>
    </row>
    <row r="344" spans="1:11" ht="60" x14ac:dyDescent="0.25">
      <c r="A344" s="6">
        <v>681</v>
      </c>
      <c r="B344" s="7" t="s">
        <v>33</v>
      </c>
      <c r="C344" s="7" t="s">
        <v>1370</v>
      </c>
      <c r="D344" s="7" t="s">
        <v>1371</v>
      </c>
      <c r="E344" s="7" t="s">
        <v>1372</v>
      </c>
      <c r="F344" s="7" t="s">
        <v>1373</v>
      </c>
      <c r="G344" s="7" t="s">
        <v>75</v>
      </c>
      <c r="H344" s="8">
        <v>45484</v>
      </c>
      <c r="I344" s="7" t="s">
        <v>526</v>
      </c>
      <c r="J344" s="7" t="s">
        <v>40</v>
      </c>
      <c r="K344" s="7" t="s">
        <v>41</v>
      </c>
    </row>
    <row r="345" spans="1:11" ht="45" x14ac:dyDescent="0.25">
      <c r="A345" s="6">
        <v>680</v>
      </c>
      <c r="B345" s="7" t="s">
        <v>33</v>
      </c>
      <c r="C345" s="7" t="s">
        <v>1374</v>
      </c>
      <c r="D345" s="7" t="s">
        <v>1375</v>
      </c>
      <c r="E345" s="7" t="s">
        <v>1376</v>
      </c>
      <c r="F345" s="7" t="s">
        <v>1377</v>
      </c>
      <c r="G345" s="7" t="s">
        <v>75</v>
      </c>
      <c r="H345" s="8">
        <v>45484</v>
      </c>
      <c r="I345" s="7" t="s">
        <v>526</v>
      </c>
      <c r="J345" s="7" t="s">
        <v>40</v>
      </c>
      <c r="K345" s="7" t="s">
        <v>41</v>
      </c>
    </row>
    <row r="346" spans="1:11" ht="45" x14ac:dyDescent="0.25">
      <c r="A346" s="6">
        <v>679</v>
      </c>
      <c r="B346" s="7" t="s">
        <v>33</v>
      </c>
      <c r="C346" s="7" t="s">
        <v>1378</v>
      </c>
      <c r="D346" s="7" t="s">
        <v>1379</v>
      </c>
      <c r="E346" s="7" t="s">
        <v>1380</v>
      </c>
      <c r="F346" s="7" t="s">
        <v>1381</v>
      </c>
      <c r="G346" s="7" t="s">
        <v>75</v>
      </c>
      <c r="H346" s="8">
        <v>45484</v>
      </c>
      <c r="I346" s="7" t="s">
        <v>526</v>
      </c>
      <c r="J346" s="7" t="s">
        <v>40</v>
      </c>
      <c r="K346" s="7" t="s">
        <v>41</v>
      </c>
    </row>
    <row r="347" spans="1:11" ht="45" x14ac:dyDescent="0.25">
      <c r="A347" s="6">
        <v>678</v>
      </c>
      <c r="B347" s="7" t="s">
        <v>33</v>
      </c>
      <c r="C347" s="7" t="s">
        <v>1382</v>
      </c>
      <c r="D347" s="7" t="s">
        <v>1383</v>
      </c>
      <c r="E347" s="7" t="s">
        <v>1384</v>
      </c>
      <c r="F347" s="7" t="s">
        <v>1385</v>
      </c>
      <c r="G347" s="7" t="s">
        <v>75</v>
      </c>
      <c r="H347" s="8">
        <v>45484</v>
      </c>
      <c r="I347" s="7" t="s">
        <v>526</v>
      </c>
      <c r="J347" s="7" t="s">
        <v>40</v>
      </c>
      <c r="K347" s="7" t="s">
        <v>109</v>
      </c>
    </row>
    <row r="348" spans="1:11" ht="60" x14ac:dyDescent="0.25">
      <c r="A348" s="6">
        <v>677</v>
      </c>
      <c r="B348" s="7" t="s">
        <v>33</v>
      </c>
      <c r="C348" s="7" t="s">
        <v>1386</v>
      </c>
      <c r="D348" s="7" t="s">
        <v>1387</v>
      </c>
      <c r="E348" s="7" t="s">
        <v>1388</v>
      </c>
      <c r="F348" s="7" t="s">
        <v>1389</v>
      </c>
      <c r="G348" s="7" t="s">
        <v>1013</v>
      </c>
      <c r="H348" s="8">
        <v>45439</v>
      </c>
      <c r="I348" s="7" t="s">
        <v>526</v>
      </c>
      <c r="J348" s="7" t="s">
        <v>40</v>
      </c>
      <c r="K348" s="7" t="s">
        <v>41</v>
      </c>
    </row>
    <row r="349" spans="1:11" ht="60" x14ac:dyDescent="0.25">
      <c r="A349" s="6">
        <v>676</v>
      </c>
      <c r="B349" s="7" t="s">
        <v>33</v>
      </c>
      <c r="C349" s="7" t="s">
        <v>1390</v>
      </c>
      <c r="D349" s="7" t="s">
        <v>1391</v>
      </c>
      <c r="E349" s="7" t="s">
        <v>1392</v>
      </c>
      <c r="F349" s="7" t="s">
        <v>1393</v>
      </c>
      <c r="G349" s="7" t="s">
        <v>1013</v>
      </c>
      <c r="H349" s="8">
        <v>45439</v>
      </c>
      <c r="I349" s="7" t="s">
        <v>526</v>
      </c>
      <c r="J349" s="7" t="s">
        <v>40</v>
      </c>
      <c r="K349" s="7" t="s">
        <v>41</v>
      </c>
    </row>
    <row r="350" spans="1:11" ht="90" x14ac:dyDescent="0.25">
      <c r="A350" s="6">
        <v>675</v>
      </c>
      <c r="B350" s="7" t="s">
        <v>33</v>
      </c>
      <c r="C350" s="7" t="s">
        <v>1394</v>
      </c>
      <c r="D350" s="7" t="s">
        <v>1395</v>
      </c>
      <c r="E350" s="7" t="s">
        <v>836</v>
      </c>
      <c r="F350" s="7" t="s">
        <v>1396</v>
      </c>
      <c r="G350" s="7" t="s">
        <v>534</v>
      </c>
      <c r="H350" s="8">
        <v>45439</v>
      </c>
      <c r="I350" s="7" t="s">
        <v>526</v>
      </c>
      <c r="J350" s="7" t="s">
        <v>40</v>
      </c>
      <c r="K350" s="7" t="s">
        <v>76</v>
      </c>
    </row>
    <row r="351" spans="1:11" ht="105" x14ac:dyDescent="0.25">
      <c r="A351" s="6">
        <v>674</v>
      </c>
      <c r="B351" s="7" t="s">
        <v>33</v>
      </c>
      <c r="C351" s="7" t="s">
        <v>1397</v>
      </c>
      <c r="D351" s="7" t="s">
        <v>1398</v>
      </c>
      <c r="E351" s="7" t="s">
        <v>1399</v>
      </c>
      <c r="F351" s="7" t="s">
        <v>1400</v>
      </c>
      <c r="G351" s="7" t="s">
        <v>1401</v>
      </c>
      <c r="H351" s="8">
        <v>45439</v>
      </c>
      <c r="I351" s="7" t="s">
        <v>526</v>
      </c>
      <c r="J351" s="7" t="s">
        <v>40</v>
      </c>
      <c r="K351" s="7" t="s">
        <v>109</v>
      </c>
    </row>
    <row r="352" spans="1:11" ht="105" x14ac:dyDescent="0.25">
      <c r="A352" s="6">
        <v>673</v>
      </c>
      <c r="B352" s="7" t="s">
        <v>33</v>
      </c>
      <c r="C352" s="7" t="s">
        <v>1402</v>
      </c>
      <c r="D352" s="7" t="s">
        <v>1403</v>
      </c>
      <c r="E352" s="7" t="s">
        <v>1404</v>
      </c>
      <c r="F352" s="7" t="s">
        <v>1405</v>
      </c>
      <c r="G352" s="7" t="s">
        <v>552</v>
      </c>
      <c r="H352" s="8">
        <v>45439</v>
      </c>
      <c r="I352" s="7" t="s">
        <v>526</v>
      </c>
      <c r="J352" s="7" t="s">
        <v>40</v>
      </c>
      <c r="K352" s="7" t="s">
        <v>41</v>
      </c>
    </row>
    <row r="353" spans="1:11" ht="75" x14ac:dyDescent="0.25">
      <c r="A353" s="6">
        <v>672</v>
      </c>
      <c r="B353" s="7" t="s">
        <v>33</v>
      </c>
      <c r="C353" s="7" t="s">
        <v>1406</v>
      </c>
      <c r="D353" s="7" t="s">
        <v>1407</v>
      </c>
      <c r="E353" s="7" t="s">
        <v>1408</v>
      </c>
      <c r="F353" s="7" t="s">
        <v>1409</v>
      </c>
      <c r="G353" s="7" t="s">
        <v>378</v>
      </c>
      <c r="H353" s="8">
        <v>45455</v>
      </c>
      <c r="I353" s="7" t="s">
        <v>526</v>
      </c>
      <c r="J353" s="7" t="s">
        <v>40</v>
      </c>
      <c r="K353" s="7" t="s">
        <v>41</v>
      </c>
    </row>
    <row r="354" spans="1:11" ht="90" x14ac:dyDescent="0.25">
      <c r="A354" s="6">
        <v>671</v>
      </c>
      <c r="B354" s="7" t="s">
        <v>33</v>
      </c>
      <c r="C354" s="7" t="s">
        <v>1410</v>
      </c>
      <c r="D354" s="7" t="s">
        <v>1411</v>
      </c>
      <c r="E354" s="7" t="s">
        <v>1412</v>
      </c>
      <c r="F354" s="7" t="s">
        <v>1413</v>
      </c>
      <c r="G354" s="7" t="s">
        <v>543</v>
      </c>
      <c r="H354" s="8">
        <v>45455</v>
      </c>
      <c r="I354" s="7" t="s">
        <v>526</v>
      </c>
      <c r="J354" s="7" t="s">
        <v>40</v>
      </c>
      <c r="K354" s="7" t="s">
        <v>41</v>
      </c>
    </row>
    <row r="355" spans="1:11" ht="45" x14ac:dyDescent="0.25">
      <c r="A355" s="6">
        <v>670</v>
      </c>
      <c r="B355" s="7" t="s">
        <v>70</v>
      </c>
      <c r="C355" s="7" t="s">
        <v>1414</v>
      </c>
      <c r="D355" s="7" t="s">
        <v>1415</v>
      </c>
      <c r="E355" s="7" t="s">
        <v>1258</v>
      </c>
      <c r="F355" s="7" t="s">
        <v>1416</v>
      </c>
      <c r="G355" s="7" t="s">
        <v>840</v>
      </c>
      <c r="H355" s="8">
        <v>45428</v>
      </c>
      <c r="I355" s="7" t="s">
        <v>526</v>
      </c>
      <c r="J355" s="7"/>
      <c r="K355" s="7" t="s">
        <v>76</v>
      </c>
    </row>
    <row r="356" spans="1:11" ht="90" x14ac:dyDescent="0.25">
      <c r="A356" s="6">
        <v>669</v>
      </c>
      <c r="B356" s="7" t="s">
        <v>70</v>
      </c>
      <c r="C356" s="7" t="s">
        <v>1417</v>
      </c>
      <c r="D356" s="7" t="s">
        <v>1418</v>
      </c>
      <c r="E356" s="7" t="s">
        <v>1340</v>
      </c>
      <c r="F356" s="7" t="s">
        <v>1419</v>
      </c>
      <c r="G356" s="7" t="s">
        <v>69</v>
      </c>
      <c r="H356" s="8">
        <v>45390</v>
      </c>
      <c r="I356" s="7" t="s">
        <v>526</v>
      </c>
      <c r="J356" s="7"/>
      <c r="K356" s="7" t="s">
        <v>41</v>
      </c>
    </row>
    <row r="357" spans="1:11" ht="45" x14ac:dyDescent="0.25">
      <c r="A357" s="6">
        <v>668</v>
      </c>
      <c r="B357" s="7" t="s">
        <v>33</v>
      </c>
      <c r="C357" s="7" t="s">
        <v>1420</v>
      </c>
      <c r="D357" s="7" t="s">
        <v>1421</v>
      </c>
      <c r="E357" s="7" t="s">
        <v>1422</v>
      </c>
      <c r="F357" s="7" t="s">
        <v>1423</v>
      </c>
      <c r="G357" s="7" t="s">
        <v>75</v>
      </c>
      <c r="H357" s="8">
        <v>45483</v>
      </c>
      <c r="I357" s="7" t="s">
        <v>526</v>
      </c>
      <c r="J357" s="7" t="s">
        <v>40</v>
      </c>
      <c r="K357" s="7" t="s">
        <v>109</v>
      </c>
    </row>
    <row r="358" spans="1:11" ht="45" x14ac:dyDescent="0.25">
      <c r="A358" s="6">
        <v>667</v>
      </c>
      <c r="B358" s="7" t="s">
        <v>70</v>
      </c>
      <c r="C358" s="7" t="s">
        <v>1424</v>
      </c>
      <c r="D358" s="7" t="s">
        <v>1425</v>
      </c>
      <c r="E358" s="7" t="s">
        <v>1426</v>
      </c>
      <c r="F358" s="7" t="s">
        <v>1427</v>
      </c>
      <c r="G358" s="7" t="s">
        <v>81</v>
      </c>
      <c r="H358" s="8">
        <v>45394</v>
      </c>
      <c r="I358" s="7" t="s">
        <v>526</v>
      </c>
      <c r="J358" s="7"/>
      <c r="K358" s="7" t="s">
        <v>76</v>
      </c>
    </row>
    <row r="359" spans="1:11" ht="45" x14ac:dyDescent="0.25">
      <c r="A359" s="6">
        <v>666</v>
      </c>
      <c r="B359" s="7" t="s">
        <v>64</v>
      </c>
      <c r="C359" s="7" t="s">
        <v>1428</v>
      </c>
      <c r="D359" s="7" t="s">
        <v>1429</v>
      </c>
      <c r="E359" s="7" t="s">
        <v>1430</v>
      </c>
      <c r="F359" s="7" t="s">
        <v>1431</v>
      </c>
      <c r="G359" s="7" t="s">
        <v>69</v>
      </c>
      <c r="H359" s="8">
        <v>45461</v>
      </c>
      <c r="I359" s="7" t="s">
        <v>526</v>
      </c>
      <c r="J359" s="7" t="s">
        <v>40</v>
      </c>
      <c r="K359" s="7" t="s">
        <v>109</v>
      </c>
    </row>
    <row r="360" spans="1:11" ht="45" x14ac:dyDescent="0.25">
      <c r="A360" s="6">
        <v>665</v>
      </c>
      <c r="B360" s="7" t="s">
        <v>64</v>
      </c>
      <c r="C360" s="7" t="s">
        <v>1432</v>
      </c>
      <c r="D360" s="7" t="s">
        <v>1433</v>
      </c>
      <c r="E360" s="7" t="s">
        <v>1434</v>
      </c>
      <c r="F360" s="7" t="s">
        <v>1435</v>
      </c>
      <c r="G360" s="7" t="s">
        <v>81</v>
      </c>
      <c r="H360" s="8">
        <v>45461</v>
      </c>
      <c r="I360" s="7" t="s">
        <v>526</v>
      </c>
      <c r="J360" s="7" t="s">
        <v>40</v>
      </c>
      <c r="K360" s="7" t="s">
        <v>41</v>
      </c>
    </row>
    <row r="361" spans="1:11" ht="60" x14ac:dyDescent="0.25">
      <c r="A361" s="6">
        <v>664</v>
      </c>
      <c r="B361" s="7" t="s">
        <v>70</v>
      </c>
      <c r="C361" s="7" t="s">
        <v>1436</v>
      </c>
      <c r="D361" s="7" t="s">
        <v>1437</v>
      </c>
      <c r="E361" s="7" t="s">
        <v>836</v>
      </c>
      <c r="F361" s="7" t="s">
        <v>1438</v>
      </c>
      <c r="G361" s="7" t="s">
        <v>81</v>
      </c>
      <c r="H361" s="8">
        <v>45363</v>
      </c>
      <c r="I361" s="7" t="s">
        <v>526</v>
      </c>
      <c r="J361" s="7"/>
      <c r="K361" s="7" t="s">
        <v>41</v>
      </c>
    </row>
    <row r="362" spans="1:11" ht="30" x14ac:dyDescent="0.25">
      <c r="A362" s="6">
        <v>663</v>
      </c>
      <c r="B362" s="7" t="s">
        <v>33</v>
      </c>
      <c r="C362" s="7" t="s">
        <v>1439</v>
      </c>
      <c r="D362" s="7" t="s">
        <v>1440</v>
      </c>
      <c r="E362" s="7" t="s">
        <v>1441</v>
      </c>
      <c r="F362" s="7" t="s">
        <v>1442</v>
      </c>
      <c r="G362" s="7" t="s">
        <v>75</v>
      </c>
      <c r="H362" s="8">
        <v>45483</v>
      </c>
      <c r="I362" s="7" t="s">
        <v>526</v>
      </c>
      <c r="J362" s="7" t="s">
        <v>40</v>
      </c>
      <c r="K362" s="7" t="s">
        <v>109</v>
      </c>
    </row>
    <row r="363" spans="1:11" ht="105" x14ac:dyDescent="0.25">
      <c r="A363" s="6">
        <v>662</v>
      </c>
      <c r="B363" s="7" t="s">
        <v>33</v>
      </c>
      <c r="C363" s="7" t="s">
        <v>1443</v>
      </c>
      <c r="D363" s="7" t="s">
        <v>1444</v>
      </c>
      <c r="E363" s="7" t="s">
        <v>1445</v>
      </c>
      <c r="F363" s="7" t="s">
        <v>1446</v>
      </c>
      <c r="G363" s="7" t="s">
        <v>552</v>
      </c>
      <c r="H363" s="8">
        <v>45436</v>
      </c>
      <c r="I363" s="7" t="s">
        <v>526</v>
      </c>
      <c r="J363" s="7" t="s">
        <v>40</v>
      </c>
      <c r="K363" s="7" t="s">
        <v>41</v>
      </c>
    </row>
    <row r="364" spans="1:11" ht="105" x14ac:dyDescent="0.25">
      <c r="A364" s="6">
        <v>661</v>
      </c>
      <c r="B364" s="7" t="s">
        <v>64</v>
      </c>
      <c r="C364" s="7" t="s">
        <v>1447</v>
      </c>
      <c r="D364" s="7" t="s">
        <v>1448</v>
      </c>
      <c r="E364" s="7" t="s">
        <v>1449</v>
      </c>
      <c r="F364" s="7" t="s">
        <v>1450</v>
      </c>
      <c r="G364" s="7" t="s">
        <v>81</v>
      </c>
      <c r="H364" s="8">
        <v>45461</v>
      </c>
      <c r="I364" s="7" t="s">
        <v>526</v>
      </c>
      <c r="J364" s="7" t="s">
        <v>40</v>
      </c>
      <c r="K364" s="7" t="s">
        <v>41</v>
      </c>
    </row>
    <row r="365" spans="1:11" ht="75" x14ac:dyDescent="0.25">
      <c r="A365" s="6">
        <v>660</v>
      </c>
      <c r="B365" s="7" t="s">
        <v>70</v>
      </c>
      <c r="C365" s="7" t="s">
        <v>1451</v>
      </c>
      <c r="D365" s="7" t="s">
        <v>1452</v>
      </c>
      <c r="E365" s="7" t="s">
        <v>564</v>
      </c>
      <c r="F365" s="7" t="s">
        <v>1453</v>
      </c>
      <c r="G365" s="7" t="s">
        <v>1065</v>
      </c>
      <c r="H365" s="8">
        <v>45404</v>
      </c>
      <c r="I365" s="7" t="s">
        <v>526</v>
      </c>
      <c r="J365" s="7"/>
      <c r="K365" s="7" t="s">
        <v>76</v>
      </c>
    </row>
    <row r="366" spans="1:11" ht="90" x14ac:dyDescent="0.25">
      <c r="A366" s="6">
        <v>659</v>
      </c>
      <c r="B366" s="7" t="s">
        <v>70</v>
      </c>
      <c r="C366" s="7" t="s">
        <v>1454</v>
      </c>
      <c r="D366" s="7" t="s">
        <v>1455</v>
      </c>
      <c r="E366" s="7" t="s">
        <v>1456</v>
      </c>
      <c r="F366" s="7" t="s">
        <v>1457</v>
      </c>
      <c r="G366" s="7" t="s">
        <v>1065</v>
      </c>
      <c r="H366" s="8">
        <v>45433</v>
      </c>
      <c r="I366" s="7" t="s">
        <v>526</v>
      </c>
      <c r="J366" s="7"/>
      <c r="K366" s="7" t="s">
        <v>41</v>
      </c>
    </row>
    <row r="367" spans="1:11" ht="60" x14ac:dyDescent="0.25">
      <c r="A367" s="6">
        <v>658</v>
      </c>
      <c r="B367" s="7" t="s">
        <v>127</v>
      </c>
      <c r="C367" s="7" t="s">
        <v>1458</v>
      </c>
      <c r="D367" s="7" t="s">
        <v>1459</v>
      </c>
      <c r="E367" s="7" t="s">
        <v>1460</v>
      </c>
      <c r="F367" s="7" t="s">
        <v>1461</v>
      </c>
      <c r="G367" s="7" t="s">
        <v>100</v>
      </c>
      <c r="H367" s="8">
        <v>45454</v>
      </c>
      <c r="I367" s="7" t="s">
        <v>526</v>
      </c>
      <c r="J367" s="7"/>
      <c r="K367" s="7" t="s">
        <v>76</v>
      </c>
    </row>
    <row r="368" spans="1:11" ht="45" x14ac:dyDescent="0.25">
      <c r="A368" s="6">
        <v>657</v>
      </c>
      <c r="B368" s="7" t="s">
        <v>70</v>
      </c>
      <c r="C368" s="7" t="s">
        <v>1462</v>
      </c>
      <c r="D368" s="7" t="s">
        <v>1463</v>
      </c>
      <c r="E368" s="7" t="s">
        <v>1464</v>
      </c>
      <c r="F368" s="7" t="s">
        <v>1465</v>
      </c>
      <c r="G368" s="7" t="s">
        <v>840</v>
      </c>
      <c r="H368" s="8">
        <v>45400</v>
      </c>
      <c r="I368" s="7" t="s">
        <v>526</v>
      </c>
      <c r="J368" s="7"/>
      <c r="K368" s="7" t="s">
        <v>76</v>
      </c>
    </row>
    <row r="369" spans="1:11" ht="45" x14ac:dyDescent="0.25">
      <c r="A369" s="6">
        <v>656</v>
      </c>
      <c r="B369" s="7" t="s">
        <v>70</v>
      </c>
      <c r="C369" s="7" t="s">
        <v>1466</v>
      </c>
      <c r="D369" s="7" t="s">
        <v>1467</v>
      </c>
      <c r="E369" s="7" t="s">
        <v>1468</v>
      </c>
      <c r="F369" s="7" t="s">
        <v>1469</v>
      </c>
      <c r="G369" s="7" t="s">
        <v>81</v>
      </c>
      <c r="H369" s="8">
        <v>45355</v>
      </c>
      <c r="I369" s="7" t="s">
        <v>526</v>
      </c>
      <c r="J369" s="7"/>
      <c r="K369" s="7" t="s">
        <v>41</v>
      </c>
    </row>
    <row r="370" spans="1:11" ht="90" x14ac:dyDescent="0.25">
      <c r="A370" s="6">
        <v>655</v>
      </c>
      <c r="B370" s="7" t="s">
        <v>70</v>
      </c>
      <c r="C370" s="7" t="s">
        <v>1470</v>
      </c>
      <c r="D370" s="7" t="s">
        <v>1471</v>
      </c>
      <c r="E370" s="7" t="s">
        <v>1024</v>
      </c>
      <c r="F370" s="7" t="s">
        <v>1472</v>
      </c>
      <c r="G370" s="7" t="s">
        <v>534</v>
      </c>
      <c r="H370" s="8">
        <v>45436</v>
      </c>
      <c r="I370" s="7" t="s">
        <v>526</v>
      </c>
      <c r="J370" s="7"/>
      <c r="K370" s="7" t="s">
        <v>76</v>
      </c>
    </row>
    <row r="371" spans="1:11" ht="30" x14ac:dyDescent="0.25">
      <c r="A371" s="6">
        <v>654</v>
      </c>
      <c r="B371" s="7" t="s">
        <v>70</v>
      </c>
      <c r="C371" s="7" t="s">
        <v>1473</v>
      </c>
      <c r="D371" s="7" t="s">
        <v>1474</v>
      </c>
      <c r="E371" s="7" t="s">
        <v>1475</v>
      </c>
      <c r="F371" s="7" t="s">
        <v>1476</v>
      </c>
      <c r="G371" s="7" t="s">
        <v>75</v>
      </c>
      <c r="H371" s="8">
        <v>45483</v>
      </c>
      <c r="I371" s="7" t="s">
        <v>526</v>
      </c>
      <c r="J371" s="7"/>
      <c r="K371" s="7" t="s">
        <v>76</v>
      </c>
    </row>
    <row r="372" spans="1:11" ht="45" x14ac:dyDescent="0.25">
      <c r="A372" s="6">
        <v>653</v>
      </c>
      <c r="B372" s="7" t="s">
        <v>64</v>
      </c>
      <c r="C372" s="7" t="s">
        <v>1477</v>
      </c>
      <c r="D372" s="7" t="s">
        <v>1478</v>
      </c>
      <c r="E372" s="7" t="s">
        <v>1479</v>
      </c>
      <c r="F372" s="7" t="s">
        <v>1480</v>
      </c>
      <c r="G372" s="7" t="s">
        <v>69</v>
      </c>
      <c r="H372" s="8">
        <v>45461</v>
      </c>
      <c r="I372" s="7" t="s">
        <v>526</v>
      </c>
      <c r="J372" s="7" t="s">
        <v>40</v>
      </c>
      <c r="K372" s="7" t="s">
        <v>109</v>
      </c>
    </row>
    <row r="373" spans="1:11" ht="60" x14ac:dyDescent="0.25">
      <c r="A373" s="6">
        <v>652</v>
      </c>
      <c r="B373" s="7" t="s">
        <v>33</v>
      </c>
      <c r="C373" s="7" t="s">
        <v>1481</v>
      </c>
      <c r="D373" s="7" t="s">
        <v>1482</v>
      </c>
      <c r="E373" s="7" t="s">
        <v>1483</v>
      </c>
      <c r="F373" s="7" t="s">
        <v>1484</v>
      </c>
      <c r="G373" s="7" t="s">
        <v>152</v>
      </c>
      <c r="H373" s="8">
        <v>45436</v>
      </c>
      <c r="I373" s="7" t="s">
        <v>526</v>
      </c>
      <c r="J373" s="7" t="s">
        <v>40</v>
      </c>
      <c r="K373" s="7" t="s">
        <v>857</v>
      </c>
    </row>
    <row r="374" spans="1:11" ht="60" x14ac:dyDescent="0.25">
      <c r="A374" s="6">
        <v>651</v>
      </c>
      <c r="B374" s="7" t="s">
        <v>33</v>
      </c>
      <c r="C374" s="7" t="s">
        <v>1485</v>
      </c>
      <c r="D374" s="7" t="s">
        <v>1486</v>
      </c>
      <c r="E374" s="7" t="s">
        <v>1487</v>
      </c>
      <c r="F374" s="7" t="s">
        <v>1488</v>
      </c>
      <c r="G374" s="7" t="s">
        <v>152</v>
      </c>
      <c r="H374" s="8">
        <v>45436</v>
      </c>
      <c r="I374" s="7" t="s">
        <v>526</v>
      </c>
      <c r="J374" s="7" t="s">
        <v>40</v>
      </c>
      <c r="K374" s="7" t="s">
        <v>857</v>
      </c>
    </row>
    <row r="375" spans="1:11" ht="45" x14ac:dyDescent="0.25">
      <c r="A375" s="6">
        <v>650</v>
      </c>
      <c r="B375" s="7" t="s">
        <v>64</v>
      </c>
      <c r="C375" s="7" t="s">
        <v>1489</v>
      </c>
      <c r="D375" s="7" t="s">
        <v>1490</v>
      </c>
      <c r="E375" s="7" t="s">
        <v>85</v>
      </c>
      <c r="F375" s="7" t="s">
        <v>1247</v>
      </c>
      <c r="G375" s="7" t="s">
        <v>69</v>
      </c>
      <c r="H375" s="8">
        <v>45443</v>
      </c>
      <c r="I375" s="7" t="s">
        <v>526</v>
      </c>
      <c r="J375" s="7" t="s">
        <v>40</v>
      </c>
      <c r="K375" s="7" t="s">
        <v>1491</v>
      </c>
    </row>
    <row r="376" spans="1:11" ht="45" x14ac:dyDescent="0.25">
      <c r="A376" s="6">
        <v>649</v>
      </c>
      <c r="B376" s="7" t="s">
        <v>70</v>
      </c>
      <c r="C376" s="7" t="s">
        <v>1492</v>
      </c>
      <c r="D376" s="7" t="s">
        <v>1493</v>
      </c>
      <c r="E376" s="7" t="s">
        <v>1494</v>
      </c>
      <c r="F376" s="7" t="s">
        <v>1495</v>
      </c>
      <c r="G376" s="7" t="s">
        <v>272</v>
      </c>
      <c r="H376" s="8">
        <v>45440</v>
      </c>
      <c r="I376" s="7" t="s">
        <v>526</v>
      </c>
      <c r="J376" s="7"/>
      <c r="K376" s="7" t="s">
        <v>76</v>
      </c>
    </row>
    <row r="377" spans="1:11" ht="45" x14ac:dyDescent="0.25">
      <c r="A377" s="6">
        <v>648</v>
      </c>
      <c r="B377" s="7" t="s">
        <v>70</v>
      </c>
      <c r="C377" s="7" t="s">
        <v>1496</v>
      </c>
      <c r="D377" s="7" t="s">
        <v>1497</v>
      </c>
      <c r="E377" s="7" t="s">
        <v>1498</v>
      </c>
      <c r="F377" s="7" t="s">
        <v>1499</v>
      </c>
      <c r="G377" s="7" t="s">
        <v>1021</v>
      </c>
      <c r="H377" s="8">
        <v>45432</v>
      </c>
      <c r="I377" s="7" t="s">
        <v>526</v>
      </c>
      <c r="J377" s="7"/>
      <c r="K377" s="7" t="s">
        <v>76</v>
      </c>
    </row>
    <row r="378" spans="1:11" ht="60" x14ac:dyDescent="0.25">
      <c r="A378" s="6">
        <v>647</v>
      </c>
      <c r="B378" s="7" t="s">
        <v>70</v>
      </c>
      <c r="C378" s="7" t="s">
        <v>1500</v>
      </c>
      <c r="D378" s="7" t="s">
        <v>1501</v>
      </c>
      <c r="E378" s="7" t="s">
        <v>1306</v>
      </c>
      <c r="F378" s="7" t="s">
        <v>605</v>
      </c>
      <c r="G378" s="7" t="s">
        <v>272</v>
      </c>
      <c r="H378" s="8">
        <v>45460</v>
      </c>
      <c r="I378" s="7" t="s">
        <v>526</v>
      </c>
      <c r="J378" s="7"/>
      <c r="K378" s="7" t="s">
        <v>76</v>
      </c>
    </row>
    <row r="379" spans="1:11" ht="45" x14ac:dyDescent="0.25">
      <c r="A379" s="6">
        <v>646</v>
      </c>
      <c r="B379" s="7" t="s">
        <v>70</v>
      </c>
      <c r="C379" s="7" t="s">
        <v>1502</v>
      </c>
      <c r="D379" s="7" t="s">
        <v>1503</v>
      </c>
      <c r="E379" s="7" t="s">
        <v>1504</v>
      </c>
      <c r="F379" s="7" t="s">
        <v>1505</v>
      </c>
      <c r="G379" s="7" t="s">
        <v>840</v>
      </c>
      <c r="H379" s="8">
        <v>45405</v>
      </c>
      <c r="I379" s="7" t="s">
        <v>526</v>
      </c>
      <c r="J379" s="7"/>
      <c r="K379" s="7" t="s">
        <v>76</v>
      </c>
    </row>
    <row r="380" spans="1:11" ht="60" x14ac:dyDescent="0.25">
      <c r="A380" s="6">
        <v>645</v>
      </c>
      <c r="B380" s="7" t="s">
        <v>33</v>
      </c>
      <c r="C380" s="7" t="s">
        <v>1506</v>
      </c>
      <c r="D380" s="7" t="s">
        <v>1507</v>
      </c>
      <c r="E380" s="7" t="s">
        <v>1508</v>
      </c>
      <c r="F380" s="7" t="s">
        <v>1509</v>
      </c>
      <c r="G380" s="7" t="s">
        <v>75</v>
      </c>
      <c r="H380" s="8">
        <v>45483</v>
      </c>
      <c r="I380" s="7" t="s">
        <v>526</v>
      </c>
      <c r="J380" s="7" t="s">
        <v>40</v>
      </c>
      <c r="K380" s="7" t="s">
        <v>340</v>
      </c>
    </row>
    <row r="381" spans="1:11" ht="60" x14ac:dyDescent="0.25">
      <c r="A381" s="6">
        <v>644</v>
      </c>
      <c r="B381" s="7" t="s">
        <v>33</v>
      </c>
      <c r="C381" s="7" t="s">
        <v>1510</v>
      </c>
      <c r="D381" s="7" t="s">
        <v>1511</v>
      </c>
      <c r="E381" s="7" t="s">
        <v>1512</v>
      </c>
      <c r="F381" s="7" t="s">
        <v>1513</v>
      </c>
      <c r="G381" s="7" t="s">
        <v>152</v>
      </c>
      <c r="H381" s="8">
        <v>45436</v>
      </c>
      <c r="I381" s="7" t="s">
        <v>526</v>
      </c>
      <c r="J381" s="7" t="s">
        <v>40</v>
      </c>
      <c r="K381" s="7" t="s">
        <v>857</v>
      </c>
    </row>
    <row r="382" spans="1:11" ht="60" x14ac:dyDescent="0.25">
      <c r="A382" s="6">
        <v>643</v>
      </c>
      <c r="B382" s="7" t="s">
        <v>33</v>
      </c>
      <c r="C382" s="7" t="s">
        <v>1514</v>
      </c>
      <c r="D382" s="7" t="s">
        <v>1515</v>
      </c>
      <c r="E382" s="7" t="s">
        <v>1487</v>
      </c>
      <c r="F382" s="7" t="s">
        <v>1516</v>
      </c>
      <c r="G382" s="7" t="s">
        <v>152</v>
      </c>
      <c r="H382" s="8">
        <v>45436</v>
      </c>
      <c r="I382" s="7" t="s">
        <v>526</v>
      </c>
      <c r="J382" s="7" t="s">
        <v>40</v>
      </c>
      <c r="K382" s="7" t="s">
        <v>857</v>
      </c>
    </row>
    <row r="383" spans="1:11" ht="90" x14ac:dyDescent="0.25">
      <c r="A383" s="6">
        <v>642</v>
      </c>
      <c r="B383" s="7" t="s">
        <v>70</v>
      </c>
      <c r="C383" s="7" t="s">
        <v>1517</v>
      </c>
      <c r="D383" s="7" t="s">
        <v>1518</v>
      </c>
      <c r="E383" s="7" t="s">
        <v>1519</v>
      </c>
      <c r="F383" s="7" t="s">
        <v>1520</v>
      </c>
      <c r="G383" s="7" t="s">
        <v>534</v>
      </c>
      <c r="H383" s="8">
        <v>45436</v>
      </c>
      <c r="I383" s="7" t="s">
        <v>526</v>
      </c>
      <c r="J383" s="7"/>
      <c r="K383" s="7" t="s">
        <v>76</v>
      </c>
    </row>
    <row r="384" spans="1:11" ht="90" x14ac:dyDescent="0.25">
      <c r="A384" s="6">
        <v>641</v>
      </c>
      <c r="B384" s="7" t="s">
        <v>70</v>
      </c>
      <c r="C384" s="7" t="s">
        <v>1521</v>
      </c>
      <c r="D384" s="7" t="s">
        <v>1522</v>
      </c>
      <c r="E384" s="7" t="s">
        <v>1354</v>
      </c>
      <c r="F384" s="7" t="s">
        <v>1523</v>
      </c>
      <c r="G384" s="7" t="s">
        <v>1524</v>
      </c>
      <c r="H384" s="8">
        <v>45393</v>
      </c>
      <c r="I384" s="7" t="s">
        <v>526</v>
      </c>
      <c r="J384" s="7"/>
      <c r="K384" s="7" t="s">
        <v>76</v>
      </c>
    </row>
    <row r="385" spans="1:11" ht="60" x14ac:dyDescent="0.25">
      <c r="A385" s="6">
        <v>640</v>
      </c>
      <c r="B385" s="7" t="s">
        <v>33</v>
      </c>
      <c r="C385" s="7" t="s">
        <v>1525</v>
      </c>
      <c r="D385" s="7" t="s">
        <v>1526</v>
      </c>
      <c r="E385" s="7" t="s">
        <v>1527</v>
      </c>
      <c r="F385" s="7" t="s">
        <v>1528</v>
      </c>
      <c r="G385" s="7" t="s">
        <v>152</v>
      </c>
      <c r="H385" s="8">
        <v>45436</v>
      </c>
      <c r="I385" s="7" t="s">
        <v>526</v>
      </c>
      <c r="J385" s="7" t="s">
        <v>40</v>
      </c>
      <c r="K385" s="7" t="s">
        <v>857</v>
      </c>
    </row>
    <row r="386" spans="1:11" ht="30" x14ac:dyDescent="0.25">
      <c r="A386" s="6">
        <v>639</v>
      </c>
      <c r="B386" s="7" t="s">
        <v>33</v>
      </c>
      <c r="C386" s="7" t="s">
        <v>1529</v>
      </c>
      <c r="D386" s="7" t="s">
        <v>1530</v>
      </c>
      <c r="E386" s="7" t="s">
        <v>1531</v>
      </c>
      <c r="F386" s="7" t="s">
        <v>1532</v>
      </c>
      <c r="G386" s="7" t="s">
        <v>75</v>
      </c>
      <c r="H386" s="8">
        <v>45483</v>
      </c>
      <c r="I386" s="7" t="s">
        <v>526</v>
      </c>
      <c r="J386" s="7" t="s">
        <v>40</v>
      </c>
      <c r="K386" s="7" t="s">
        <v>41</v>
      </c>
    </row>
    <row r="387" spans="1:11" ht="45" x14ac:dyDescent="0.25">
      <c r="A387" s="6">
        <v>638</v>
      </c>
      <c r="B387" s="7" t="s">
        <v>33</v>
      </c>
      <c r="C387" s="7" t="s">
        <v>1533</v>
      </c>
      <c r="D387" s="7" t="s">
        <v>1534</v>
      </c>
      <c r="E387" s="7" t="s">
        <v>1535</v>
      </c>
      <c r="F387" s="7" t="s">
        <v>578</v>
      </c>
      <c r="G387" s="7" t="s">
        <v>75</v>
      </c>
      <c r="H387" s="8">
        <v>45483</v>
      </c>
      <c r="I387" s="7" t="s">
        <v>526</v>
      </c>
      <c r="J387" s="7" t="s">
        <v>40</v>
      </c>
      <c r="K387" s="7" t="s">
        <v>109</v>
      </c>
    </row>
    <row r="388" spans="1:11" ht="30" x14ac:dyDescent="0.25">
      <c r="A388" s="6">
        <v>637</v>
      </c>
      <c r="B388" s="7" t="s">
        <v>33</v>
      </c>
      <c r="C388" s="7" t="s">
        <v>1536</v>
      </c>
      <c r="D388" s="7" t="s">
        <v>1537</v>
      </c>
      <c r="E388" s="7" t="s">
        <v>1538</v>
      </c>
      <c r="F388" s="7" t="s">
        <v>1539</v>
      </c>
      <c r="G388" s="7" t="s">
        <v>543</v>
      </c>
      <c r="H388" s="8">
        <v>45454</v>
      </c>
      <c r="I388" s="7" t="s">
        <v>526</v>
      </c>
      <c r="J388" s="7" t="s">
        <v>40</v>
      </c>
      <c r="K388" s="7" t="s">
        <v>41</v>
      </c>
    </row>
    <row r="389" spans="1:11" ht="60" x14ac:dyDescent="0.25">
      <c r="A389" s="6">
        <v>636</v>
      </c>
      <c r="B389" s="7" t="s">
        <v>70</v>
      </c>
      <c r="C389" s="7" t="s">
        <v>1540</v>
      </c>
      <c r="D389" s="7" t="s">
        <v>1541</v>
      </c>
      <c r="E389" s="7" t="s">
        <v>1542</v>
      </c>
      <c r="F389" s="7" t="s">
        <v>1543</v>
      </c>
      <c r="G389" s="7" t="s">
        <v>121</v>
      </c>
      <c r="H389" s="8">
        <v>45436</v>
      </c>
      <c r="I389" s="7" t="s">
        <v>526</v>
      </c>
      <c r="J389" s="7"/>
      <c r="K389" s="7" t="s">
        <v>138</v>
      </c>
    </row>
    <row r="390" spans="1:11" ht="60" x14ac:dyDescent="0.25">
      <c r="A390" s="6">
        <v>635</v>
      </c>
      <c r="B390" s="7" t="s">
        <v>33</v>
      </c>
      <c r="C390" s="7" t="s">
        <v>1544</v>
      </c>
      <c r="D390" s="7" t="s">
        <v>1545</v>
      </c>
      <c r="E390" s="7" t="s">
        <v>1546</v>
      </c>
      <c r="F390" s="7" t="s">
        <v>1547</v>
      </c>
      <c r="G390" s="7" t="s">
        <v>378</v>
      </c>
      <c r="H390" s="8">
        <v>45454</v>
      </c>
      <c r="I390" s="7" t="s">
        <v>526</v>
      </c>
      <c r="J390" s="7" t="s">
        <v>40</v>
      </c>
      <c r="K390" s="7" t="s">
        <v>76</v>
      </c>
    </row>
    <row r="391" spans="1:11" ht="90" x14ac:dyDescent="0.25">
      <c r="A391" s="6">
        <v>634</v>
      </c>
      <c r="B391" s="7" t="s">
        <v>33</v>
      </c>
      <c r="C391" s="7" t="s">
        <v>1548</v>
      </c>
      <c r="D391" s="7" t="s">
        <v>1549</v>
      </c>
      <c r="E391" s="7" t="s">
        <v>1550</v>
      </c>
      <c r="F391" s="7" t="s">
        <v>1551</v>
      </c>
      <c r="G391" s="7" t="s">
        <v>1013</v>
      </c>
      <c r="H391" s="8">
        <v>45436</v>
      </c>
      <c r="I391" s="7" t="s">
        <v>526</v>
      </c>
      <c r="J391" s="7" t="s">
        <v>40</v>
      </c>
      <c r="K391" s="7" t="s">
        <v>41</v>
      </c>
    </row>
    <row r="392" spans="1:11" ht="60" x14ac:dyDescent="0.25">
      <c r="A392" s="6">
        <v>633</v>
      </c>
      <c r="B392" s="7" t="s">
        <v>70</v>
      </c>
      <c r="C392" s="7" t="s">
        <v>1552</v>
      </c>
      <c r="D392" s="7" t="s">
        <v>1553</v>
      </c>
      <c r="E392" s="7" t="s">
        <v>1554</v>
      </c>
      <c r="F392" s="7" t="s">
        <v>1555</v>
      </c>
      <c r="G392" s="7" t="s">
        <v>81</v>
      </c>
      <c r="H392" s="8">
        <v>45371</v>
      </c>
      <c r="I392" s="7" t="s">
        <v>526</v>
      </c>
      <c r="J392" s="7"/>
      <c r="K392" s="7" t="s">
        <v>41</v>
      </c>
    </row>
    <row r="393" spans="1:11" ht="30" x14ac:dyDescent="0.25">
      <c r="A393" s="6">
        <v>632</v>
      </c>
      <c r="B393" s="7" t="s">
        <v>33</v>
      </c>
      <c r="C393" s="7" t="s">
        <v>1556</v>
      </c>
      <c r="D393" s="7" t="s">
        <v>1557</v>
      </c>
      <c r="E393" s="7" t="s">
        <v>1558</v>
      </c>
      <c r="F393" s="7" t="s">
        <v>1559</v>
      </c>
      <c r="G393" s="7" t="s">
        <v>75</v>
      </c>
      <c r="H393" s="8">
        <v>45483</v>
      </c>
      <c r="I393" s="7" t="s">
        <v>526</v>
      </c>
      <c r="J393" s="7" t="s">
        <v>40</v>
      </c>
      <c r="K393" s="7" t="s">
        <v>76</v>
      </c>
    </row>
    <row r="394" spans="1:11" ht="105" x14ac:dyDescent="0.25">
      <c r="A394" s="6">
        <v>631</v>
      </c>
      <c r="B394" s="7" t="s">
        <v>70</v>
      </c>
      <c r="C394" s="7" t="s">
        <v>1560</v>
      </c>
      <c r="D394" s="7" t="s">
        <v>1561</v>
      </c>
      <c r="E394" s="7" t="s">
        <v>1554</v>
      </c>
      <c r="F394" s="7" t="s">
        <v>1562</v>
      </c>
      <c r="G394" s="7" t="s">
        <v>81</v>
      </c>
      <c r="H394" s="8">
        <v>45362</v>
      </c>
      <c r="I394" s="7" t="s">
        <v>526</v>
      </c>
      <c r="J394" s="7"/>
      <c r="K394" s="7" t="s">
        <v>41</v>
      </c>
    </row>
    <row r="395" spans="1:11" ht="30" x14ac:dyDescent="0.25">
      <c r="A395" s="6">
        <v>630</v>
      </c>
      <c r="B395" s="7" t="s">
        <v>33</v>
      </c>
      <c r="C395" s="7" t="s">
        <v>1563</v>
      </c>
      <c r="D395" s="7" t="s">
        <v>1564</v>
      </c>
      <c r="E395" s="7" t="s">
        <v>1565</v>
      </c>
      <c r="F395" s="7" t="s">
        <v>1566</v>
      </c>
      <c r="G395" s="7" t="s">
        <v>75</v>
      </c>
      <c r="H395" s="8">
        <v>45483</v>
      </c>
      <c r="I395" s="7" t="s">
        <v>526</v>
      </c>
      <c r="J395" s="7" t="s">
        <v>40</v>
      </c>
      <c r="K395" s="7" t="s">
        <v>109</v>
      </c>
    </row>
    <row r="396" spans="1:11" ht="45" x14ac:dyDescent="0.25">
      <c r="A396" s="6">
        <v>629</v>
      </c>
      <c r="B396" s="7" t="s">
        <v>70</v>
      </c>
      <c r="C396" s="7" t="s">
        <v>1567</v>
      </c>
      <c r="D396" s="7" t="s">
        <v>1568</v>
      </c>
      <c r="E396" s="7" t="s">
        <v>1569</v>
      </c>
      <c r="F396" s="7" t="s">
        <v>921</v>
      </c>
      <c r="G396" s="7" t="s">
        <v>81</v>
      </c>
      <c r="H396" s="8">
        <v>45345</v>
      </c>
      <c r="I396" s="7" t="s">
        <v>526</v>
      </c>
      <c r="J396" s="7"/>
      <c r="K396" s="7" t="s">
        <v>41</v>
      </c>
    </row>
    <row r="397" spans="1:11" ht="60" x14ac:dyDescent="0.25">
      <c r="A397" s="6">
        <v>628</v>
      </c>
      <c r="B397" s="7" t="s">
        <v>70</v>
      </c>
      <c r="C397" s="7" t="s">
        <v>1570</v>
      </c>
      <c r="D397" s="7" t="s">
        <v>1571</v>
      </c>
      <c r="E397" s="7" t="s">
        <v>1572</v>
      </c>
      <c r="F397" s="7" t="s">
        <v>1573</v>
      </c>
      <c r="G397" s="7" t="s">
        <v>81</v>
      </c>
      <c r="H397" s="8">
        <v>45344</v>
      </c>
      <c r="I397" s="7" t="s">
        <v>526</v>
      </c>
      <c r="J397" s="7"/>
      <c r="K397" s="7" t="s">
        <v>41</v>
      </c>
    </row>
    <row r="398" spans="1:11" ht="45" x14ac:dyDescent="0.25">
      <c r="A398" s="6">
        <v>627</v>
      </c>
      <c r="B398" s="7" t="s">
        <v>64</v>
      </c>
      <c r="C398" s="7" t="s">
        <v>1574</v>
      </c>
      <c r="D398" s="7" t="s">
        <v>1575</v>
      </c>
      <c r="E398" s="7" t="s">
        <v>1576</v>
      </c>
      <c r="F398" s="7" t="s">
        <v>1577</v>
      </c>
      <c r="G398" s="7" t="s">
        <v>126</v>
      </c>
      <c r="H398" s="8">
        <v>45461</v>
      </c>
      <c r="I398" s="7" t="s">
        <v>526</v>
      </c>
      <c r="J398" s="7" t="s">
        <v>40</v>
      </c>
      <c r="K398" s="7" t="s">
        <v>41</v>
      </c>
    </row>
    <row r="399" spans="1:11" ht="60" x14ac:dyDescent="0.25">
      <c r="A399" s="6">
        <v>626</v>
      </c>
      <c r="B399" s="7" t="s">
        <v>70</v>
      </c>
      <c r="C399" s="7" t="s">
        <v>1578</v>
      </c>
      <c r="D399" s="7" t="s">
        <v>1579</v>
      </c>
      <c r="E399" s="7" t="s">
        <v>1580</v>
      </c>
      <c r="F399" s="7" t="s">
        <v>1581</v>
      </c>
      <c r="G399" s="7" t="s">
        <v>81</v>
      </c>
      <c r="H399" s="8">
        <v>45345</v>
      </c>
      <c r="I399" s="7" t="s">
        <v>526</v>
      </c>
      <c r="J399" s="7"/>
      <c r="K399" s="7" t="s">
        <v>41</v>
      </c>
    </row>
    <row r="400" spans="1:11" ht="30" x14ac:dyDescent="0.25">
      <c r="A400" s="6">
        <v>625</v>
      </c>
      <c r="B400" s="7" t="s">
        <v>70</v>
      </c>
      <c r="C400" s="7" t="s">
        <v>1582</v>
      </c>
      <c r="D400" s="7" t="s">
        <v>1583</v>
      </c>
      <c r="E400" s="7" t="s">
        <v>1584</v>
      </c>
      <c r="F400" s="7" t="s">
        <v>1585</v>
      </c>
      <c r="G400" s="7" t="s">
        <v>164</v>
      </c>
      <c r="H400" s="8">
        <v>45454</v>
      </c>
      <c r="I400" s="7" t="s">
        <v>526</v>
      </c>
      <c r="J400" s="7"/>
      <c r="K400" s="7" t="s">
        <v>76</v>
      </c>
    </row>
    <row r="401" spans="1:11" ht="30" x14ac:dyDescent="0.25">
      <c r="A401" s="6">
        <v>624</v>
      </c>
      <c r="B401" s="7" t="s">
        <v>70</v>
      </c>
      <c r="C401" s="7" t="s">
        <v>1586</v>
      </c>
      <c r="D401" s="7" t="s">
        <v>1587</v>
      </c>
      <c r="E401" s="7" t="s">
        <v>1588</v>
      </c>
      <c r="F401" s="7" t="s">
        <v>1589</v>
      </c>
      <c r="G401" s="7" t="s">
        <v>1329</v>
      </c>
      <c r="H401" s="8">
        <v>45483</v>
      </c>
      <c r="I401" s="7" t="s">
        <v>526</v>
      </c>
      <c r="J401" s="7"/>
      <c r="K401" s="7" t="s">
        <v>76</v>
      </c>
    </row>
    <row r="402" spans="1:11" ht="45" x14ac:dyDescent="0.25">
      <c r="A402" s="6">
        <v>623</v>
      </c>
      <c r="B402" s="7" t="s">
        <v>70</v>
      </c>
      <c r="C402" s="7" t="s">
        <v>1590</v>
      </c>
      <c r="D402" s="7" t="s">
        <v>1591</v>
      </c>
      <c r="E402" s="7" t="s">
        <v>1592</v>
      </c>
      <c r="F402" s="7" t="s">
        <v>1593</v>
      </c>
      <c r="G402" s="7" t="s">
        <v>81</v>
      </c>
      <c r="H402" s="8">
        <v>45420</v>
      </c>
      <c r="I402" s="7" t="s">
        <v>526</v>
      </c>
      <c r="J402" s="7"/>
      <c r="K402" s="7" t="s">
        <v>41</v>
      </c>
    </row>
    <row r="403" spans="1:11" ht="90" x14ac:dyDescent="0.25">
      <c r="A403" s="6">
        <v>622</v>
      </c>
      <c r="B403" s="7" t="s">
        <v>70</v>
      </c>
      <c r="C403" s="7" t="s">
        <v>1594</v>
      </c>
      <c r="D403" s="7" t="s">
        <v>1595</v>
      </c>
      <c r="E403" s="7" t="s">
        <v>124</v>
      </c>
      <c r="F403" s="7" t="s">
        <v>1596</v>
      </c>
      <c r="G403" s="7" t="s">
        <v>81</v>
      </c>
      <c r="H403" s="8">
        <v>45377</v>
      </c>
      <c r="I403" s="7" t="s">
        <v>526</v>
      </c>
      <c r="J403" s="7"/>
      <c r="K403" s="7" t="s">
        <v>41</v>
      </c>
    </row>
    <row r="404" spans="1:11" ht="75" x14ac:dyDescent="0.25">
      <c r="A404" s="6">
        <v>621</v>
      </c>
      <c r="B404" s="7" t="s">
        <v>70</v>
      </c>
      <c r="C404" s="7" t="s">
        <v>1597</v>
      </c>
      <c r="D404" s="7" t="s">
        <v>1598</v>
      </c>
      <c r="E404" s="7" t="s">
        <v>1599</v>
      </c>
      <c r="F404" s="7" t="s">
        <v>1600</v>
      </c>
      <c r="G404" s="7" t="s">
        <v>69</v>
      </c>
      <c r="H404" s="8">
        <v>45372</v>
      </c>
      <c r="I404" s="7" t="s">
        <v>526</v>
      </c>
      <c r="J404" s="7"/>
      <c r="K404" s="7" t="s">
        <v>41</v>
      </c>
    </row>
    <row r="405" spans="1:11" ht="45" x14ac:dyDescent="0.25">
      <c r="A405" s="6">
        <v>620</v>
      </c>
      <c r="B405" s="7" t="s">
        <v>64</v>
      </c>
      <c r="C405" s="7" t="s">
        <v>1601</v>
      </c>
      <c r="D405" s="7" t="s">
        <v>1602</v>
      </c>
      <c r="E405" s="7" t="s">
        <v>1449</v>
      </c>
      <c r="F405" s="7" t="s">
        <v>1324</v>
      </c>
      <c r="G405" s="7" t="s">
        <v>81</v>
      </c>
      <c r="H405" s="8">
        <v>45460</v>
      </c>
      <c r="I405" s="7" t="s">
        <v>526</v>
      </c>
      <c r="J405" s="7" t="s">
        <v>40</v>
      </c>
      <c r="K405" s="7" t="s">
        <v>76</v>
      </c>
    </row>
    <row r="406" spans="1:11" ht="90" x14ac:dyDescent="0.25">
      <c r="A406" s="6">
        <v>619</v>
      </c>
      <c r="B406" s="7" t="s">
        <v>64</v>
      </c>
      <c r="C406" s="7" t="s">
        <v>1603</v>
      </c>
      <c r="D406" s="7" t="s">
        <v>1604</v>
      </c>
      <c r="E406" s="7" t="s">
        <v>1605</v>
      </c>
      <c r="F406" s="7" t="s">
        <v>1606</v>
      </c>
      <c r="G406" s="7" t="s">
        <v>69</v>
      </c>
      <c r="H406" s="8">
        <v>45460</v>
      </c>
      <c r="I406" s="7" t="s">
        <v>526</v>
      </c>
      <c r="J406" s="7" t="s">
        <v>40</v>
      </c>
      <c r="K406" s="7" t="s">
        <v>41</v>
      </c>
    </row>
    <row r="407" spans="1:11" ht="60" x14ac:dyDescent="0.25">
      <c r="A407" s="6">
        <v>618</v>
      </c>
      <c r="B407" s="7" t="s">
        <v>33</v>
      </c>
      <c r="C407" s="7" t="s">
        <v>1607</v>
      </c>
      <c r="D407" s="7" t="s">
        <v>1608</v>
      </c>
      <c r="E407" s="7" t="s">
        <v>1609</v>
      </c>
      <c r="F407" s="7" t="s">
        <v>1610</v>
      </c>
      <c r="G407" s="7" t="s">
        <v>610</v>
      </c>
      <c r="H407" s="8">
        <v>45450</v>
      </c>
      <c r="I407" s="7" t="s">
        <v>526</v>
      </c>
      <c r="J407" s="7" t="s">
        <v>40</v>
      </c>
      <c r="K407" s="7" t="s">
        <v>340</v>
      </c>
    </row>
    <row r="408" spans="1:11" ht="45" x14ac:dyDescent="0.25">
      <c r="A408" s="6">
        <v>617</v>
      </c>
      <c r="B408" s="7" t="s">
        <v>64</v>
      </c>
      <c r="C408" s="7" t="s">
        <v>1611</v>
      </c>
      <c r="D408" s="7" t="s">
        <v>1612</v>
      </c>
      <c r="E408" s="7" t="s">
        <v>1613</v>
      </c>
      <c r="F408" s="7" t="s">
        <v>1614</v>
      </c>
      <c r="G408" s="7" t="s">
        <v>69</v>
      </c>
      <c r="H408" s="8">
        <v>45460</v>
      </c>
      <c r="I408" s="7" t="s">
        <v>526</v>
      </c>
      <c r="J408" s="7" t="s">
        <v>40</v>
      </c>
      <c r="K408" s="7" t="s">
        <v>109</v>
      </c>
    </row>
    <row r="409" spans="1:11" ht="75" x14ac:dyDescent="0.25">
      <c r="A409" s="6">
        <v>616</v>
      </c>
      <c r="B409" s="7" t="s">
        <v>33</v>
      </c>
      <c r="C409" s="7" t="s">
        <v>1615</v>
      </c>
      <c r="D409" s="7" t="s">
        <v>1616</v>
      </c>
      <c r="E409" s="7" t="s">
        <v>1605</v>
      </c>
      <c r="F409" s="7" t="s">
        <v>1617</v>
      </c>
      <c r="G409" s="7" t="s">
        <v>239</v>
      </c>
      <c r="H409" s="8">
        <v>45450</v>
      </c>
      <c r="I409" s="7" t="s">
        <v>526</v>
      </c>
      <c r="J409" s="7" t="s">
        <v>40</v>
      </c>
      <c r="K409" s="7" t="s">
        <v>41</v>
      </c>
    </row>
    <row r="410" spans="1:11" ht="30" x14ac:dyDescent="0.25">
      <c r="A410" s="6">
        <v>615</v>
      </c>
      <c r="B410" s="7" t="s">
        <v>33</v>
      </c>
      <c r="C410" s="7" t="s">
        <v>1618</v>
      </c>
      <c r="D410" s="7" t="s">
        <v>1619</v>
      </c>
      <c r="E410" s="7" t="s">
        <v>1620</v>
      </c>
      <c r="F410" s="7" t="s">
        <v>1621</v>
      </c>
      <c r="G410" s="7" t="s">
        <v>1329</v>
      </c>
      <c r="H410" s="8">
        <v>45482</v>
      </c>
      <c r="I410" s="7" t="s">
        <v>526</v>
      </c>
      <c r="J410" s="7" t="s">
        <v>40</v>
      </c>
      <c r="K410" s="7" t="s">
        <v>109</v>
      </c>
    </row>
    <row r="411" spans="1:11" ht="75" x14ac:dyDescent="0.25">
      <c r="A411" s="6">
        <v>614</v>
      </c>
      <c r="B411" s="7" t="s">
        <v>70</v>
      </c>
      <c r="C411" s="7" t="s">
        <v>1622</v>
      </c>
      <c r="D411" s="7" t="s">
        <v>1623</v>
      </c>
      <c r="E411" s="7" t="s">
        <v>1624</v>
      </c>
      <c r="F411" s="7" t="s">
        <v>1625</v>
      </c>
      <c r="G411" s="7" t="s">
        <v>1626</v>
      </c>
      <c r="H411" s="8">
        <v>45435</v>
      </c>
      <c r="I411" s="7" t="s">
        <v>526</v>
      </c>
      <c r="J411" s="7"/>
      <c r="K411" s="7" t="s">
        <v>76</v>
      </c>
    </row>
    <row r="412" spans="1:11" ht="90" x14ac:dyDescent="0.25">
      <c r="A412" s="6">
        <v>613</v>
      </c>
      <c r="B412" s="7" t="s">
        <v>64</v>
      </c>
      <c r="C412" s="7" t="s">
        <v>1627</v>
      </c>
      <c r="D412" s="7" t="s">
        <v>1628</v>
      </c>
      <c r="E412" s="7" t="s">
        <v>1629</v>
      </c>
      <c r="F412" s="7" t="s">
        <v>1630</v>
      </c>
      <c r="G412" s="7" t="s">
        <v>69</v>
      </c>
      <c r="H412" s="8">
        <v>45460</v>
      </c>
      <c r="I412" s="7" t="s">
        <v>526</v>
      </c>
      <c r="J412" s="7" t="s">
        <v>40</v>
      </c>
      <c r="K412" s="7" t="s">
        <v>109</v>
      </c>
    </row>
    <row r="413" spans="1:11" ht="45" x14ac:dyDescent="0.25">
      <c r="A413" s="6">
        <v>612</v>
      </c>
      <c r="B413" s="7" t="s">
        <v>64</v>
      </c>
      <c r="C413" s="7" t="s">
        <v>1631</v>
      </c>
      <c r="D413" s="7" t="s">
        <v>1632</v>
      </c>
      <c r="E413" s="7" t="s">
        <v>1633</v>
      </c>
      <c r="F413" s="7" t="s">
        <v>1634</v>
      </c>
      <c r="G413" s="7" t="s">
        <v>69</v>
      </c>
      <c r="H413" s="8">
        <v>45460</v>
      </c>
      <c r="I413" s="7" t="s">
        <v>526</v>
      </c>
      <c r="J413" s="7" t="s">
        <v>40</v>
      </c>
      <c r="K413" s="7" t="s">
        <v>109</v>
      </c>
    </row>
    <row r="414" spans="1:11" ht="45" x14ac:dyDescent="0.25">
      <c r="A414" s="6">
        <v>611</v>
      </c>
      <c r="B414" s="7" t="s">
        <v>64</v>
      </c>
      <c r="C414" s="7" t="s">
        <v>1635</v>
      </c>
      <c r="D414" s="7" t="s">
        <v>1636</v>
      </c>
      <c r="E414" s="7" t="s">
        <v>1637</v>
      </c>
      <c r="F414" s="7" t="s">
        <v>1638</v>
      </c>
      <c r="G414" s="7" t="s">
        <v>69</v>
      </c>
      <c r="H414" s="8">
        <v>45460</v>
      </c>
      <c r="I414" s="7" t="s">
        <v>526</v>
      </c>
      <c r="J414" s="7" t="s">
        <v>40</v>
      </c>
      <c r="K414" s="7" t="s">
        <v>41</v>
      </c>
    </row>
    <row r="415" spans="1:11" ht="45" x14ac:dyDescent="0.25">
      <c r="A415" s="6">
        <v>610</v>
      </c>
      <c r="B415" s="7" t="s">
        <v>64</v>
      </c>
      <c r="C415" s="7" t="s">
        <v>1639</v>
      </c>
      <c r="D415" s="7" t="s">
        <v>1640</v>
      </c>
      <c r="E415" s="7" t="s">
        <v>1637</v>
      </c>
      <c r="F415" s="7" t="s">
        <v>1641</v>
      </c>
      <c r="G415" s="7" t="s">
        <v>69</v>
      </c>
      <c r="H415" s="8">
        <v>45460</v>
      </c>
      <c r="I415" s="7" t="s">
        <v>526</v>
      </c>
      <c r="J415" s="7" t="s">
        <v>40</v>
      </c>
      <c r="K415" s="7" t="s">
        <v>41</v>
      </c>
    </row>
    <row r="416" spans="1:11" ht="105" x14ac:dyDescent="0.25">
      <c r="A416" s="6">
        <v>609</v>
      </c>
      <c r="B416" s="7" t="s">
        <v>70</v>
      </c>
      <c r="C416" s="7" t="s">
        <v>1642</v>
      </c>
      <c r="D416" s="7" t="s">
        <v>1643</v>
      </c>
      <c r="E416" s="7" t="s">
        <v>1644</v>
      </c>
      <c r="F416" s="7" t="s">
        <v>1645</v>
      </c>
      <c r="G416" s="7" t="s">
        <v>100</v>
      </c>
      <c r="H416" s="8">
        <v>45447</v>
      </c>
      <c r="I416" s="7" t="s">
        <v>526</v>
      </c>
      <c r="J416" s="7"/>
      <c r="K416" s="7" t="s">
        <v>41</v>
      </c>
    </row>
    <row r="417" spans="1:11" ht="45" x14ac:dyDescent="0.25">
      <c r="A417" s="6">
        <v>608</v>
      </c>
      <c r="B417" s="7" t="s">
        <v>64</v>
      </c>
      <c r="C417" s="7" t="s">
        <v>1646</v>
      </c>
      <c r="D417" s="7" t="s">
        <v>1647</v>
      </c>
      <c r="E417" s="7" t="s">
        <v>1637</v>
      </c>
      <c r="F417" s="7" t="s">
        <v>1641</v>
      </c>
      <c r="G417" s="7" t="s">
        <v>69</v>
      </c>
      <c r="H417" s="8">
        <v>45460</v>
      </c>
      <c r="I417" s="7" t="s">
        <v>526</v>
      </c>
      <c r="J417" s="7" t="s">
        <v>40</v>
      </c>
      <c r="K417" s="7" t="s">
        <v>41</v>
      </c>
    </row>
    <row r="418" spans="1:11" ht="75" x14ac:dyDescent="0.25">
      <c r="A418" s="6">
        <v>607</v>
      </c>
      <c r="B418" s="7" t="s">
        <v>64</v>
      </c>
      <c r="C418" s="7" t="s">
        <v>1648</v>
      </c>
      <c r="D418" s="7" t="s">
        <v>1649</v>
      </c>
      <c r="E418" s="7" t="s">
        <v>145</v>
      </c>
      <c r="F418" s="7" t="s">
        <v>1650</v>
      </c>
      <c r="G418" s="7" t="s">
        <v>81</v>
      </c>
      <c r="H418" s="8">
        <v>45460</v>
      </c>
      <c r="I418" s="7" t="s">
        <v>526</v>
      </c>
      <c r="J418" s="7" t="s">
        <v>40</v>
      </c>
      <c r="K418" s="7" t="s">
        <v>109</v>
      </c>
    </row>
    <row r="419" spans="1:11" ht="75" x14ac:dyDescent="0.25">
      <c r="A419" s="6">
        <v>606</v>
      </c>
      <c r="B419" s="7" t="s">
        <v>33</v>
      </c>
      <c r="C419" s="7" t="s">
        <v>1651</v>
      </c>
      <c r="D419" s="7" t="s">
        <v>1652</v>
      </c>
      <c r="E419" s="7" t="s">
        <v>1003</v>
      </c>
      <c r="F419" s="7" t="s">
        <v>1653</v>
      </c>
      <c r="G419" s="7" t="s">
        <v>1065</v>
      </c>
      <c r="H419" s="8">
        <v>45435</v>
      </c>
      <c r="I419" s="7" t="s">
        <v>526</v>
      </c>
      <c r="J419" s="7" t="s">
        <v>40</v>
      </c>
      <c r="K419" s="7" t="s">
        <v>109</v>
      </c>
    </row>
    <row r="420" spans="1:11" ht="45" x14ac:dyDescent="0.25">
      <c r="A420" s="6">
        <v>605</v>
      </c>
      <c r="B420" s="7" t="s">
        <v>64</v>
      </c>
      <c r="C420" s="7" t="s">
        <v>1654</v>
      </c>
      <c r="D420" s="7" t="s">
        <v>1655</v>
      </c>
      <c r="E420" s="7" t="s">
        <v>1656</v>
      </c>
      <c r="F420" s="7" t="s">
        <v>1657</v>
      </c>
      <c r="G420" s="7" t="s">
        <v>81</v>
      </c>
      <c r="H420" s="8">
        <v>45460</v>
      </c>
      <c r="I420" s="7" t="s">
        <v>526</v>
      </c>
      <c r="J420" s="7" t="s">
        <v>40</v>
      </c>
      <c r="K420" s="7" t="s">
        <v>41</v>
      </c>
    </row>
    <row r="421" spans="1:11" ht="105" x14ac:dyDescent="0.25">
      <c r="A421" s="6">
        <v>604</v>
      </c>
      <c r="B421" s="7" t="s">
        <v>70</v>
      </c>
      <c r="C421" s="7" t="s">
        <v>1658</v>
      </c>
      <c r="D421" s="7" t="s">
        <v>1659</v>
      </c>
      <c r="E421" s="7" t="s">
        <v>1660</v>
      </c>
      <c r="F421" s="7" t="s">
        <v>1661</v>
      </c>
      <c r="G421" s="7" t="s">
        <v>164</v>
      </c>
      <c r="H421" s="8">
        <v>45482</v>
      </c>
      <c r="I421" s="7" t="s">
        <v>526</v>
      </c>
      <c r="J421" s="7"/>
      <c r="K421" s="7" t="s">
        <v>76</v>
      </c>
    </row>
    <row r="422" spans="1:11" ht="120" x14ac:dyDescent="0.25">
      <c r="A422" s="6">
        <v>603</v>
      </c>
      <c r="B422" s="7" t="s">
        <v>70</v>
      </c>
      <c r="C422" s="7" t="s">
        <v>1662</v>
      </c>
      <c r="D422" s="7" t="s">
        <v>1663</v>
      </c>
      <c r="E422" s="7" t="s">
        <v>1664</v>
      </c>
      <c r="F422" s="7" t="s">
        <v>1665</v>
      </c>
      <c r="G422" s="7" t="s">
        <v>1329</v>
      </c>
      <c r="H422" s="8">
        <v>45482</v>
      </c>
      <c r="I422" s="7" t="s">
        <v>526</v>
      </c>
      <c r="J422" s="7"/>
      <c r="K422" s="7" t="s">
        <v>109</v>
      </c>
    </row>
    <row r="423" spans="1:11" ht="60" x14ac:dyDescent="0.25">
      <c r="A423" s="6">
        <v>602</v>
      </c>
      <c r="B423" s="7" t="s">
        <v>33</v>
      </c>
      <c r="C423" s="7" t="s">
        <v>1666</v>
      </c>
      <c r="D423" s="7" t="s">
        <v>1667</v>
      </c>
      <c r="E423" s="7" t="s">
        <v>1306</v>
      </c>
      <c r="F423" s="7" t="s">
        <v>605</v>
      </c>
      <c r="G423" s="7" t="s">
        <v>272</v>
      </c>
      <c r="H423" s="8">
        <v>45460</v>
      </c>
      <c r="I423" s="7" t="s">
        <v>526</v>
      </c>
      <c r="J423" s="7" t="s">
        <v>40</v>
      </c>
      <c r="K423" s="7" t="s">
        <v>76</v>
      </c>
    </row>
    <row r="424" spans="1:11" ht="75" x14ac:dyDescent="0.25">
      <c r="A424" s="6">
        <v>601</v>
      </c>
      <c r="B424" s="7" t="s">
        <v>33</v>
      </c>
      <c r="C424" s="7" t="s">
        <v>1668</v>
      </c>
      <c r="D424" s="7" t="s">
        <v>1669</v>
      </c>
      <c r="E424" s="7" t="s">
        <v>1468</v>
      </c>
      <c r="F424" s="7" t="s">
        <v>1670</v>
      </c>
      <c r="G424" s="7" t="s">
        <v>1065</v>
      </c>
      <c r="H424" s="8">
        <v>45435</v>
      </c>
      <c r="I424" s="7" t="s">
        <v>526</v>
      </c>
      <c r="J424" s="7" t="s">
        <v>40</v>
      </c>
      <c r="K424" s="7" t="s">
        <v>109</v>
      </c>
    </row>
    <row r="425" spans="1:11" ht="120" x14ac:dyDescent="0.25">
      <c r="A425" s="6">
        <v>600</v>
      </c>
      <c r="B425" s="7" t="s">
        <v>70</v>
      </c>
      <c r="C425" s="7" t="s">
        <v>1671</v>
      </c>
      <c r="D425" s="7" t="s">
        <v>1672</v>
      </c>
      <c r="E425" s="7" t="s">
        <v>1673</v>
      </c>
      <c r="F425" s="7" t="s">
        <v>1674</v>
      </c>
      <c r="G425" s="7" t="s">
        <v>164</v>
      </c>
      <c r="H425" s="8">
        <v>45482</v>
      </c>
      <c r="I425" s="7" t="s">
        <v>526</v>
      </c>
      <c r="J425" s="7"/>
      <c r="K425" s="7" t="s">
        <v>76</v>
      </c>
    </row>
    <row r="426" spans="1:11" ht="75" x14ac:dyDescent="0.25">
      <c r="A426" s="6">
        <v>599</v>
      </c>
      <c r="B426" s="7" t="s">
        <v>33</v>
      </c>
      <c r="C426" s="7" t="s">
        <v>1675</v>
      </c>
      <c r="D426" s="7" t="s">
        <v>1676</v>
      </c>
      <c r="E426" s="7" t="s">
        <v>1003</v>
      </c>
      <c r="F426" s="7" t="s">
        <v>1677</v>
      </c>
      <c r="G426" s="7" t="s">
        <v>1065</v>
      </c>
      <c r="H426" s="8">
        <v>45435</v>
      </c>
      <c r="I426" s="7" t="s">
        <v>526</v>
      </c>
      <c r="J426" s="7" t="s">
        <v>40</v>
      </c>
      <c r="K426" s="7" t="s">
        <v>109</v>
      </c>
    </row>
    <row r="427" spans="1:11" ht="75" x14ac:dyDescent="0.25">
      <c r="A427" s="6">
        <v>598</v>
      </c>
      <c r="B427" s="7" t="s">
        <v>70</v>
      </c>
      <c r="C427" s="7" t="s">
        <v>1678</v>
      </c>
      <c r="D427" s="7" t="s">
        <v>1679</v>
      </c>
      <c r="E427" s="7" t="s">
        <v>1680</v>
      </c>
      <c r="F427" s="7" t="s">
        <v>1681</v>
      </c>
      <c r="G427" s="7" t="s">
        <v>1065</v>
      </c>
      <c r="H427" s="8">
        <v>45428</v>
      </c>
      <c r="I427" s="7" t="s">
        <v>526</v>
      </c>
      <c r="J427" s="7"/>
      <c r="K427" s="7" t="s">
        <v>76</v>
      </c>
    </row>
    <row r="428" spans="1:11" ht="75" x14ac:dyDescent="0.25">
      <c r="A428" s="6">
        <v>597</v>
      </c>
      <c r="B428" s="7" t="s">
        <v>70</v>
      </c>
      <c r="C428" s="7" t="s">
        <v>1682</v>
      </c>
      <c r="D428" s="7" t="s">
        <v>1683</v>
      </c>
      <c r="E428" s="7" t="s">
        <v>1684</v>
      </c>
      <c r="F428" s="7" t="s">
        <v>1685</v>
      </c>
      <c r="G428" s="7" t="s">
        <v>100</v>
      </c>
      <c r="H428" s="8">
        <v>45280</v>
      </c>
      <c r="I428" s="7" t="s">
        <v>526</v>
      </c>
      <c r="J428" s="7"/>
      <c r="K428" s="7" t="s">
        <v>76</v>
      </c>
    </row>
    <row r="429" spans="1:11" ht="60" x14ac:dyDescent="0.25">
      <c r="A429" s="6">
        <v>596</v>
      </c>
      <c r="B429" s="7" t="s">
        <v>70</v>
      </c>
      <c r="C429" s="7" t="s">
        <v>1686</v>
      </c>
      <c r="D429" s="7" t="s">
        <v>1687</v>
      </c>
      <c r="E429" s="7" t="s">
        <v>1688</v>
      </c>
      <c r="F429" s="7" t="s">
        <v>1689</v>
      </c>
      <c r="G429" s="7" t="s">
        <v>1329</v>
      </c>
      <c r="H429" s="8">
        <v>45482</v>
      </c>
      <c r="I429" s="7" t="s">
        <v>526</v>
      </c>
      <c r="J429" s="7"/>
      <c r="K429" s="7" t="s">
        <v>109</v>
      </c>
    </row>
    <row r="430" spans="1:11" ht="105" x14ac:dyDescent="0.25">
      <c r="A430" s="6">
        <v>595</v>
      </c>
      <c r="B430" s="7" t="s">
        <v>70</v>
      </c>
      <c r="C430" s="7" t="s">
        <v>1690</v>
      </c>
      <c r="D430" s="7" t="s">
        <v>1691</v>
      </c>
      <c r="E430" s="7" t="s">
        <v>1692</v>
      </c>
      <c r="F430" s="7" t="s">
        <v>1693</v>
      </c>
      <c r="G430" s="7" t="s">
        <v>1401</v>
      </c>
      <c r="H430" s="8">
        <v>45404</v>
      </c>
      <c r="I430" s="7" t="s">
        <v>526</v>
      </c>
      <c r="J430" s="7"/>
      <c r="K430" s="7" t="s">
        <v>76</v>
      </c>
    </row>
    <row r="431" spans="1:11" ht="90" x14ac:dyDescent="0.25">
      <c r="A431" s="6">
        <v>594</v>
      </c>
      <c r="B431" s="7" t="s">
        <v>70</v>
      </c>
      <c r="C431" s="7" t="s">
        <v>1694</v>
      </c>
      <c r="D431" s="7" t="s">
        <v>1695</v>
      </c>
      <c r="E431" s="7" t="s">
        <v>1696</v>
      </c>
      <c r="F431" s="7" t="s">
        <v>1697</v>
      </c>
      <c r="G431" s="7" t="s">
        <v>1329</v>
      </c>
      <c r="H431" s="8">
        <v>45482</v>
      </c>
      <c r="I431" s="7" t="s">
        <v>526</v>
      </c>
      <c r="J431" s="7"/>
      <c r="K431" s="7" t="s">
        <v>76</v>
      </c>
    </row>
    <row r="432" spans="1:11" ht="45" x14ac:dyDescent="0.25">
      <c r="A432" s="6">
        <v>593</v>
      </c>
      <c r="B432" s="7" t="s">
        <v>70</v>
      </c>
      <c r="C432" s="7" t="s">
        <v>1698</v>
      </c>
      <c r="D432" s="7" t="s">
        <v>1699</v>
      </c>
      <c r="E432" s="7" t="s">
        <v>1696</v>
      </c>
      <c r="F432" s="7" t="s">
        <v>1700</v>
      </c>
      <c r="G432" s="7" t="s">
        <v>81</v>
      </c>
      <c r="H432" s="8">
        <v>45454</v>
      </c>
      <c r="I432" s="7" t="s">
        <v>526</v>
      </c>
      <c r="J432" s="7"/>
      <c r="K432" s="7" t="s">
        <v>76</v>
      </c>
    </row>
    <row r="433" spans="1:11" ht="45" x14ac:dyDescent="0.25">
      <c r="A433" s="6">
        <v>592</v>
      </c>
      <c r="B433" s="7" t="s">
        <v>33</v>
      </c>
      <c r="C433" s="7" t="s">
        <v>1701</v>
      </c>
      <c r="D433" s="7" t="s">
        <v>1702</v>
      </c>
      <c r="E433" s="7" t="s">
        <v>1703</v>
      </c>
      <c r="F433" s="7" t="s">
        <v>1704</v>
      </c>
      <c r="G433" s="7" t="s">
        <v>152</v>
      </c>
      <c r="H433" s="8">
        <v>45435</v>
      </c>
      <c r="I433" s="7" t="s">
        <v>526</v>
      </c>
      <c r="J433" s="7" t="s">
        <v>40</v>
      </c>
      <c r="K433" s="7" t="s">
        <v>1705</v>
      </c>
    </row>
    <row r="434" spans="1:11" ht="45" x14ac:dyDescent="0.25">
      <c r="A434" s="6">
        <v>591</v>
      </c>
      <c r="B434" s="7" t="s">
        <v>33</v>
      </c>
      <c r="C434" s="7" t="s">
        <v>1706</v>
      </c>
      <c r="D434" s="7" t="s">
        <v>1707</v>
      </c>
      <c r="E434" s="7" t="s">
        <v>1708</v>
      </c>
      <c r="F434" s="7" t="s">
        <v>1709</v>
      </c>
      <c r="G434" s="7" t="s">
        <v>152</v>
      </c>
      <c r="H434" s="8">
        <v>45435</v>
      </c>
      <c r="I434" s="7" t="s">
        <v>526</v>
      </c>
      <c r="J434" s="7"/>
      <c r="K434" s="7" t="s">
        <v>41</v>
      </c>
    </row>
    <row r="435" spans="1:11" ht="60" x14ac:dyDescent="0.25">
      <c r="A435" s="6">
        <v>590</v>
      </c>
      <c r="B435" s="7" t="s">
        <v>33</v>
      </c>
      <c r="C435" s="7" t="s">
        <v>1710</v>
      </c>
      <c r="D435" s="7" t="s">
        <v>1711</v>
      </c>
      <c r="E435" s="7" t="s">
        <v>1712</v>
      </c>
      <c r="F435" s="7" t="s">
        <v>1713</v>
      </c>
      <c r="G435" s="7" t="s">
        <v>152</v>
      </c>
      <c r="H435" s="8">
        <v>45435</v>
      </c>
      <c r="I435" s="7" t="s">
        <v>526</v>
      </c>
      <c r="J435" s="7" t="s">
        <v>40</v>
      </c>
      <c r="K435" s="7" t="s">
        <v>857</v>
      </c>
    </row>
    <row r="436" spans="1:11" ht="60" x14ac:dyDescent="0.25">
      <c r="A436" s="6">
        <v>589</v>
      </c>
      <c r="B436" s="7" t="s">
        <v>33</v>
      </c>
      <c r="C436" s="7" t="s">
        <v>1714</v>
      </c>
      <c r="D436" s="7" t="s">
        <v>1715</v>
      </c>
      <c r="E436" s="7" t="s">
        <v>1716</v>
      </c>
      <c r="F436" s="7" t="s">
        <v>1717</v>
      </c>
      <c r="G436" s="7" t="s">
        <v>152</v>
      </c>
      <c r="H436" s="8">
        <v>45435</v>
      </c>
      <c r="I436" s="7" t="s">
        <v>526</v>
      </c>
      <c r="J436" s="7" t="s">
        <v>40</v>
      </c>
      <c r="K436" s="7" t="s">
        <v>857</v>
      </c>
    </row>
    <row r="437" spans="1:11" ht="60" x14ac:dyDescent="0.25">
      <c r="A437" s="6">
        <v>588</v>
      </c>
      <c r="B437" s="7" t="s">
        <v>33</v>
      </c>
      <c r="C437" s="7" t="s">
        <v>1718</v>
      </c>
      <c r="D437" s="7" t="s">
        <v>1719</v>
      </c>
      <c r="E437" s="7" t="s">
        <v>1364</v>
      </c>
      <c r="F437" s="7" t="s">
        <v>1720</v>
      </c>
      <c r="G437" s="7" t="s">
        <v>152</v>
      </c>
      <c r="H437" s="8">
        <v>45435</v>
      </c>
      <c r="I437" s="7" t="s">
        <v>526</v>
      </c>
      <c r="J437" s="7" t="s">
        <v>40</v>
      </c>
      <c r="K437" s="7" t="s">
        <v>857</v>
      </c>
    </row>
    <row r="438" spans="1:11" ht="60" x14ac:dyDescent="0.25">
      <c r="A438" s="6">
        <v>587</v>
      </c>
      <c r="B438" s="7" t="s">
        <v>33</v>
      </c>
      <c r="C438" s="7" t="s">
        <v>1721</v>
      </c>
      <c r="D438" s="7" t="s">
        <v>1722</v>
      </c>
      <c r="E438" s="7" t="s">
        <v>1441</v>
      </c>
      <c r="F438" s="7" t="s">
        <v>1723</v>
      </c>
      <c r="G438" s="7" t="s">
        <v>152</v>
      </c>
      <c r="H438" s="8">
        <v>45435</v>
      </c>
      <c r="I438" s="7" t="s">
        <v>526</v>
      </c>
      <c r="J438" s="7" t="s">
        <v>40</v>
      </c>
      <c r="K438" s="7" t="s">
        <v>857</v>
      </c>
    </row>
    <row r="439" spans="1:11" ht="60" x14ac:dyDescent="0.25">
      <c r="A439" s="6">
        <v>586</v>
      </c>
      <c r="B439" s="7" t="s">
        <v>33</v>
      </c>
      <c r="C439" s="7" t="s">
        <v>1724</v>
      </c>
      <c r="D439" s="7" t="s">
        <v>1725</v>
      </c>
      <c r="E439" s="7" t="s">
        <v>1726</v>
      </c>
      <c r="F439" s="7" t="s">
        <v>1727</v>
      </c>
      <c r="G439" s="7" t="s">
        <v>152</v>
      </c>
      <c r="H439" s="8">
        <v>45435</v>
      </c>
      <c r="I439" s="7" t="s">
        <v>526</v>
      </c>
      <c r="J439" s="7" t="s">
        <v>40</v>
      </c>
      <c r="K439" s="7" t="s">
        <v>857</v>
      </c>
    </row>
    <row r="440" spans="1:11" ht="60" x14ac:dyDescent="0.25">
      <c r="A440" s="6">
        <v>585</v>
      </c>
      <c r="B440" s="7" t="s">
        <v>33</v>
      </c>
      <c r="C440" s="7" t="s">
        <v>1728</v>
      </c>
      <c r="D440" s="7" t="s">
        <v>1729</v>
      </c>
      <c r="E440" s="7" t="s">
        <v>1730</v>
      </c>
      <c r="F440" s="7" t="s">
        <v>1731</v>
      </c>
      <c r="G440" s="7" t="s">
        <v>152</v>
      </c>
      <c r="H440" s="8">
        <v>45435</v>
      </c>
      <c r="I440" s="7" t="s">
        <v>526</v>
      </c>
      <c r="J440" s="7" t="s">
        <v>40</v>
      </c>
      <c r="K440" s="7" t="s">
        <v>857</v>
      </c>
    </row>
    <row r="441" spans="1:11" ht="60" x14ac:dyDescent="0.25">
      <c r="A441" s="6">
        <v>584</v>
      </c>
      <c r="B441" s="7" t="s">
        <v>33</v>
      </c>
      <c r="C441" s="7" t="s">
        <v>1732</v>
      </c>
      <c r="D441" s="7" t="s">
        <v>1733</v>
      </c>
      <c r="E441" s="7" t="s">
        <v>1734</v>
      </c>
      <c r="F441" s="7" t="s">
        <v>1735</v>
      </c>
      <c r="G441" s="7" t="s">
        <v>152</v>
      </c>
      <c r="H441" s="8">
        <v>45435</v>
      </c>
      <c r="I441" s="7" t="s">
        <v>526</v>
      </c>
      <c r="J441" s="7" t="s">
        <v>40</v>
      </c>
      <c r="K441" s="7" t="s">
        <v>857</v>
      </c>
    </row>
    <row r="442" spans="1:11" ht="75" x14ac:dyDescent="0.25">
      <c r="A442" s="6">
        <v>583</v>
      </c>
      <c r="B442" s="7" t="s">
        <v>70</v>
      </c>
      <c r="C442" s="7" t="s">
        <v>1736</v>
      </c>
      <c r="D442" s="7" t="s">
        <v>1737</v>
      </c>
      <c r="E442" s="7" t="s">
        <v>1624</v>
      </c>
      <c r="F442" s="7" t="s">
        <v>1625</v>
      </c>
      <c r="G442" s="7" t="s">
        <v>1738</v>
      </c>
      <c r="H442" s="8">
        <v>45435</v>
      </c>
      <c r="I442" s="7" t="s">
        <v>526</v>
      </c>
      <c r="J442" s="7"/>
      <c r="K442" s="7" t="s">
        <v>76</v>
      </c>
    </row>
    <row r="443" spans="1:11" ht="60" x14ac:dyDescent="0.25">
      <c r="A443" s="6">
        <v>582</v>
      </c>
      <c r="B443" s="7" t="s">
        <v>33</v>
      </c>
      <c r="C443" s="7" t="s">
        <v>1739</v>
      </c>
      <c r="D443" s="7" t="s">
        <v>1740</v>
      </c>
      <c r="E443" s="7" t="s">
        <v>1708</v>
      </c>
      <c r="F443" s="7" t="s">
        <v>1741</v>
      </c>
      <c r="G443" s="7" t="s">
        <v>152</v>
      </c>
      <c r="H443" s="8">
        <v>45435</v>
      </c>
      <c r="I443" s="7" t="s">
        <v>526</v>
      </c>
      <c r="J443" s="7" t="s">
        <v>40</v>
      </c>
      <c r="K443" s="7" t="s">
        <v>857</v>
      </c>
    </row>
    <row r="444" spans="1:11" ht="60" x14ac:dyDescent="0.25">
      <c r="A444" s="6">
        <v>581</v>
      </c>
      <c r="B444" s="7" t="s">
        <v>33</v>
      </c>
      <c r="C444" s="7" t="s">
        <v>1742</v>
      </c>
      <c r="D444" s="7" t="s">
        <v>1743</v>
      </c>
      <c r="E444" s="7" t="s">
        <v>1744</v>
      </c>
      <c r="F444" s="7" t="s">
        <v>1745</v>
      </c>
      <c r="G444" s="7" t="s">
        <v>1746</v>
      </c>
      <c r="H444" s="8">
        <v>45435</v>
      </c>
      <c r="I444" s="7" t="s">
        <v>526</v>
      </c>
      <c r="J444" s="7" t="s">
        <v>40</v>
      </c>
      <c r="K444" s="7" t="s">
        <v>857</v>
      </c>
    </row>
    <row r="445" spans="1:11" ht="60" x14ac:dyDescent="0.25">
      <c r="A445" s="6">
        <v>580</v>
      </c>
      <c r="B445" s="7" t="s">
        <v>33</v>
      </c>
      <c r="C445" s="7" t="s">
        <v>1747</v>
      </c>
      <c r="D445" s="7" t="s">
        <v>1748</v>
      </c>
      <c r="E445" s="7" t="s">
        <v>1749</v>
      </c>
      <c r="F445" s="7" t="s">
        <v>1750</v>
      </c>
      <c r="G445" s="7" t="s">
        <v>152</v>
      </c>
      <c r="H445" s="8">
        <v>45435</v>
      </c>
      <c r="I445" s="7" t="s">
        <v>526</v>
      </c>
      <c r="J445" s="7" t="s">
        <v>40</v>
      </c>
      <c r="K445" s="7" t="s">
        <v>857</v>
      </c>
    </row>
    <row r="446" spans="1:11" ht="60" x14ac:dyDescent="0.25">
      <c r="A446" s="6">
        <v>579</v>
      </c>
      <c r="B446" s="7" t="s">
        <v>33</v>
      </c>
      <c r="C446" s="7" t="s">
        <v>1751</v>
      </c>
      <c r="D446" s="7" t="s">
        <v>1752</v>
      </c>
      <c r="E446" s="7" t="s">
        <v>1703</v>
      </c>
      <c r="F446" s="7" t="s">
        <v>1753</v>
      </c>
      <c r="G446" s="7" t="s">
        <v>152</v>
      </c>
      <c r="H446" s="8">
        <v>45435</v>
      </c>
      <c r="I446" s="7" t="s">
        <v>526</v>
      </c>
      <c r="J446" s="7" t="s">
        <v>40</v>
      </c>
      <c r="K446" s="7" t="s">
        <v>857</v>
      </c>
    </row>
    <row r="447" spans="1:11" ht="60" x14ac:dyDescent="0.25">
      <c r="A447" s="6">
        <v>578</v>
      </c>
      <c r="B447" s="7" t="s">
        <v>33</v>
      </c>
      <c r="C447" s="7" t="s">
        <v>1754</v>
      </c>
      <c r="D447" s="7" t="s">
        <v>1755</v>
      </c>
      <c r="E447" s="7" t="s">
        <v>1487</v>
      </c>
      <c r="F447" s="7" t="s">
        <v>1756</v>
      </c>
      <c r="G447" s="7" t="s">
        <v>152</v>
      </c>
      <c r="H447" s="8">
        <v>45435</v>
      </c>
      <c r="I447" s="7" t="s">
        <v>526</v>
      </c>
      <c r="J447" s="7" t="s">
        <v>40</v>
      </c>
      <c r="K447" s="7" t="s">
        <v>857</v>
      </c>
    </row>
    <row r="448" spans="1:11" ht="60" x14ac:dyDescent="0.25">
      <c r="A448" s="6">
        <v>577</v>
      </c>
      <c r="B448" s="7" t="s">
        <v>33</v>
      </c>
      <c r="C448" s="7" t="s">
        <v>1757</v>
      </c>
      <c r="D448" s="7" t="s">
        <v>1758</v>
      </c>
      <c r="E448" s="7" t="s">
        <v>1487</v>
      </c>
      <c r="F448" s="7" t="s">
        <v>1759</v>
      </c>
      <c r="G448" s="7" t="s">
        <v>152</v>
      </c>
      <c r="H448" s="8">
        <v>45435</v>
      </c>
      <c r="I448" s="7" t="s">
        <v>526</v>
      </c>
      <c r="J448" s="7" t="s">
        <v>40</v>
      </c>
      <c r="K448" s="7" t="s">
        <v>857</v>
      </c>
    </row>
    <row r="449" spans="1:11" ht="60" x14ac:dyDescent="0.25">
      <c r="A449" s="6">
        <v>576</v>
      </c>
      <c r="B449" s="7" t="s">
        <v>33</v>
      </c>
      <c r="C449" s="7" t="s">
        <v>1760</v>
      </c>
      <c r="D449" s="7" t="s">
        <v>1761</v>
      </c>
      <c r="E449" s="7" t="s">
        <v>1487</v>
      </c>
      <c r="F449" s="7" t="s">
        <v>1762</v>
      </c>
      <c r="G449" s="7" t="s">
        <v>152</v>
      </c>
      <c r="H449" s="8">
        <v>45435</v>
      </c>
      <c r="I449" s="7" t="s">
        <v>526</v>
      </c>
      <c r="J449" s="7" t="s">
        <v>40</v>
      </c>
      <c r="K449" s="7" t="s">
        <v>857</v>
      </c>
    </row>
    <row r="450" spans="1:11" ht="45" x14ac:dyDescent="0.25">
      <c r="A450" s="6">
        <v>575</v>
      </c>
      <c r="B450" s="7" t="s">
        <v>70</v>
      </c>
      <c r="C450" s="7" t="s">
        <v>1763</v>
      </c>
      <c r="D450" s="7" t="s">
        <v>1764</v>
      </c>
      <c r="E450" s="7" t="s">
        <v>1765</v>
      </c>
      <c r="F450" s="7" t="s">
        <v>1766</v>
      </c>
      <c r="G450" s="7" t="s">
        <v>444</v>
      </c>
      <c r="H450" s="8">
        <v>45435</v>
      </c>
      <c r="I450" s="7" t="s">
        <v>526</v>
      </c>
      <c r="J450" s="7"/>
      <c r="K450" s="7" t="s">
        <v>138</v>
      </c>
    </row>
    <row r="451" spans="1:11" ht="60" x14ac:dyDescent="0.25">
      <c r="A451" s="6">
        <v>574</v>
      </c>
      <c r="B451" s="7" t="s">
        <v>33</v>
      </c>
      <c r="C451" s="7" t="s">
        <v>1767</v>
      </c>
      <c r="D451" s="7" t="s">
        <v>1768</v>
      </c>
      <c r="E451" s="7" t="s">
        <v>1527</v>
      </c>
      <c r="F451" s="7" t="s">
        <v>1769</v>
      </c>
      <c r="G451" s="7" t="s">
        <v>152</v>
      </c>
      <c r="H451" s="8">
        <v>45435</v>
      </c>
      <c r="I451" s="7" t="s">
        <v>526</v>
      </c>
      <c r="J451" s="7" t="s">
        <v>40</v>
      </c>
      <c r="K451" s="7" t="s">
        <v>857</v>
      </c>
    </row>
    <row r="452" spans="1:11" ht="60" x14ac:dyDescent="0.25">
      <c r="A452" s="6">
        <v>573</v>
      </c>
      <c r="B452" s="7" t="s">
        <v>33</v>
      </c>
      <c r="C452" s="7" t="s">
        <v>1770</v>
      </c>
      <c r="D452" s="7" t="s">
        <v>1771</v>
      </c>
      <c r="E452" s="7" t="s">
        <v>1512</v>
      </c>
      <c r="F452" s="7" t="s">
        <v>1772</v>
      </c>
      <c r="G452" s="7" t="s">
        <v>152</v>
      </c>
      <c r="H452" s="8">
        <v>45435</v>
      </c>
      <c r="I452" s="7" t="s">
        <v>526</v>
      </c>
      <c r="J452" s="7" t="s">
        <v>40</v>
      </c>
      <c r="K452" s="7" t="s">
        <v>857</v>
      </c>
    </row>
    <row r="453" spans="1:11" ht="45" x14ac:dyDescent="0.25">
      <c r="A453" s="6">
        <v>572</v>
      </c>
      <c r="B453" s="7" t="s">
        <v>33</v>
      </c>
      <c r="C453" s="7" t="s">
        <v>1773</v>
      </c>
      <c r="D453" s="7" t="s">
        <v>1774</v>
      </c>
      <c r="E453" s="7" t="s">
        <v>1487</v>
      </c>
      <c r="F453" s="7" t="s">
        <v>1775</v>
      </c>
      <c r="G453" s="7" t="s">
        <v>152</v>
      </c>
      <c r="H453" s="8">
        <v>45435</v>
      </c>
      <c r="I453" s="7" t="s">
        <v>526</v>
      </c>
      <c r="J453" s="7" t="s">
        <v>40</v>
      </c>
      <c r="K453" s="7" t="s">
        <v>433</v>
      </c>
    </row>
    <row r="454" spans="1:11" ht="60" x14ac:dyDescent="0.25">
      <c r="A454" s="6">
        <v>571</v>
      </c>
      <c r="B454" s="7" t="s">
        <v>33</v>
      </c>
      <c r="C454" s="7" t="s">
        <v>1776</v>
      </c>
      <c r="D454" s="7" t="s">
        <v>1777</v>
      </c>
      <c r="E454" s="7" t="s">
        <v>1487</v>
      </c>
      <c r="F454" s="7" t="s">
        <v>1778</v>
      </c>
      <c r="G454" s="7" t="s">
        <v>152</v>
      </c>
      <c r="H454" s="8">
        <v>45435</v>
      </c>
      <c r="I454" s="7" t="s">
        <v>526</v>
      </c>
      <c r="J454" s="7" t="s">
        <v>40</v>
      </c>
      <c r="K454" s="7" t="s">
        <v>857</v>
      </c>
    </row>
    <row r="455" spans="1:11" ht="60" x14ac:dyDescent="0.25">
      <c r="A455" s="6">
        <v>570</v>
      </c>
      <c r="B455" s="7" t="s">
        <v>33</v>
      </c>
      <c r="C455" s="7" t="s">
        <v>1779</v>
      </c>
      <c r="D455" s="7" t="s">
        <v>1780</v>
      </c>
      <c r="E455" s="7" t="s">
        <v>1487</v>
      </c>
      <c r="F455" s="7" t="s">
        <v>1781</v>
      </c>
      <c r="G455" s="7" t="s">
        <v>152</v>
      </c>
      <c r="H455" s="8">
        <v>45440</v>
      </c>
      <c r="I455" s="7" t="s">
        <v>526</v>
      </c>
      <c r="J455" s="7" t="s">
        <v>40</v>
      </c>
      <c r="K455" s="7" t="s">
        <v>857</v>
      </c>
    </row>
    <row r="456" spans="1:11" ht="60" x14ac:dyDescent="0.25">
      <c r="A456" s="6">
        <v>569</v>
      </c>
      <c r="B456" s="7" t="s">
        <v>33</v>
      </c>
      <c r="C456" s="7" t="s">
        <v>1782</v>
      </c>
      <c r="D456" s="7" t="s">
        <v>1783</v>
      </c>
      <c r="E456" s="7" t="s">
        <v>1487</v>
      </c>
      <c r="F456" s="7" t="s">
        <v>1784</v>
      </c>
      <c r="G456" s="7" t="s">
        <v>152</v>
      </c>
      <c r="H456" s="8">
        <v>45435</v>
      </c>
      <c r="I456" s="7" t="s">
        <v>526</v>
      </c>
      <c r="J456" s="7" t="s">
        <v>40</v>
      </c>
      <c r="K456" s="7" t="s">
        <v>857</v>
      </c>
    </row>
    <row r="457" spans="1:11" ht="45" x14ac:dyDescent="0.25">
      <c r="A457" s="6">
        <v>568</v>
      </c>
      <c r="B457" s="7" t="s">
        <v>70</v>
      </c>
      <c r="C457" s="7" t="s">
        <v>1785</v>
      </c>
      <c r="D457" s="7" t="s">
        <v>1786</v>
      </c>
      <c r="E457" s="7" t="s">
        <v>1787</v>
      </c>
      <c r="F457" s="7" t="s">
        <v>1788</v>
      </c>
      <c r="G457" s="7" t="s">
        <v>840</v>
      </c>
      <c r="H457" s="8">
        <v>45428</v>
      </c>
      <c r="I457" s="7" t="s">
        <v>526</v>
      </c>
      <c r="J457" s="7"/>
      <c r="K457" s="7" t="s">
        <v>76</v>
      </c>
    </row>
    <row r="458" spans="1:11" ht="30" x14ac:dyDescent="0.25">
      <c r="A458" s="6">
        <v>567</v>
      </c>
      <c r="B458" s="7" t="s">
        <v>33</v>
      </c>
      <c r="C458" s="7" t="s">
        <v>1789</v>
      </c>
      <c r="D458" s="7" t="s">
        <v>1790</v>
      </c>
      <c r="E458" s="7" t="s">
        <v>560</v>
      </c>
      <c r="F458" s="7" t="s">
        <v>1791</v>
      </c>
      <c r="G458" s="7" t="s">
        <v>543</v>
      </c>
      <c r="H458" s="8">
        <v>45450</v>
      </c>
      <c r="I458" s="7" t="s">
        <v>526</v>
      </c>
      <c r="J458" s="7" t="s">
        <v>40</v>
      </c>
      <c r="K458" s="7" t="s">
        <v>41</v>
      </c>
    </row>
    <row r="459" spans="1:11" ht="105" x14ac:dyDescent="0.25">
      <c r="A459" s="6">
        <v>566</v>
      </c>
      <c r="B459" s="7" t="s">
        <v>33</v>
      </c>
      <c r="C459" s="7" t="s">
        <v>1792</v>
      </c>
      <c r="D459" s="7" t="s">
        <v>1793</v>
      </c>
      <c r="E459" s="7" t="s">
        <v>1794</v>
      </c>
      <c r="F459" s="7" t="s">
        <v>1795</v>
      </c>
      <c r="G459" s="7" t="s">
        <v>543</v>
      </c>
      <c r="H459" s="8">
        <v>45450</v>
      </c>
      <c r="I459" s="7" t="s">
        <v>526</v>
      </c>
      <c r="J459" s="7" t="s">
        <v>40</v>
      </c>
      <c r="K459" s="7" t="s">
        <v>857</v>
      </c>
    </row>
    <row r="460" spans="1:11" ht="45" x14ac:dyDescent="0.25">
      <c r="A460" s="6">
        <v>565</v>
      </c>
      <c r="B460" s="7" t="s">
        <v>70</v>
      </c>
      <c r="C460" s="7" t="s">
        <v>1796</v>
      </c>
      <c r="D460" s="7" t="s">
        <v>1797</v>
      </c>
      <c r="E460" s="7" t="s">
        <v>1798</v>
      </c>
      <c r="F460" s="7" t="s">
        <v>1799</v>
      </c>
      <c r="G460" s="7" t="s">
        <v>75</v>
      </c>
      <c r="H460" s="8">
        <v>45481</v>
      </c>
      <c r="I460" s="7" t="s">
        <v>526</v>
      </c>
      <c r="J460" s="7"/>
      <c r="K460" s="7" t="s">
        <v>138</v>
      </c>
    </row>
    <row r="461" spans="1:11" ht="60" x14ac:dyDescent="0.25">
      <c r="A461" s="6">
        <v>564</v>
      </c>
      <c r="B461" s="7" t="s">
        <v>33</v>
      </c>
      <c r="C461" s="7" t="s">
        <v>1800</v>
      </c>
      <c r="D461" s="7" t="s">
        <v>1801</v>
      </c>
      <c r="E461" s="7" t="s">
        <v>1802</v>
      </c>
      <c r="F461" s="7" t="s">
        <v>1803</v>
      </c>
      <c r="G461" s="7" t="s">
        <v>1013</v>
      </c>
      <c r="H461" s="8">
        <v>45434</v>
      </c>
      <c r="I461" s="7" t="s">
        <v>526</v>
      </c>
      <c r="J461" s="7" t="s">
        <v>40</v>
      </c>
      <c r="K461" s="7" t="s">
        <v>41</v>
      </c>
    </row>
    <row r="462" spans="1:11" ht="30" x14ac:dyDescent="0.25">
      <c r="A462" s="6">
        <v>563</v>
      </c>
      <c r="B462" s="7" t="s">
        <v>33</v>
      </c>
      <c r="C462" s="7" t="s">
        <v>1804</v>
      </c>
      <c r="D462" s="7" t="s">
        <v>1805</v>
      </c>
      <c r="E462" s="7" t="s">
        <v>1806</v>
      </c>
      <c r="F462" s="7" t="s">
        <v>1807</v>
      </c>
      <c r="G462" s="7" t="s">
        <v>610</v>
      </c>
      <c r="H462" s="8">
        <v>45449</v>
      </c>
      <c r="I462" s="7" t="s">
        <v>526</v>
      </c>
      <c r="J462" s="7" t="s">
        <v>40</v>
      </c>
      <c r="K462" s="7" t="s">
        <v>76</v>
      </c>
    </row>
    <row r="463" spans="1:11" ht="45" x14ac:dyDescent="0.25">
      <c r="A463" s="6">
        <v>562</v>
      </c>
      <c r="B463" s="7" t="s">
        <v>33</v>
      </c>
      <c r="C463" s="7" t="s">
        <v>1808</v>
      </c>
      <c r="D463" s="7" t="s">
        <v>1809</v>
      </c>
      <c r="E463" s="7" t="s">
        <v>1810</v>
      </c>
      <c r="F463" s="7" t="s">
        <v>1811</v>
      </c>
      <c r="G463" s="7" t="s">
        <v>543</v>
      </c>
      <c r="H463" s="8">
        <v>45449</v>
      </c>
      <c r="I463" s="7" t="s">
        <v>526</v>
      </c>
      <c r="J463" s="7" t="s">
        <v>40</v>
      </c>
      <c r="K463" s="7" t="s">
        <v>41</v>
      </c>
    </row>
    <row r="464" spans="1:11" ht="60" x14ac:dyDescent="0.25">
      <c r="A464" s="6">
        <v>561</v>
      </c>
      <c r="B464" s="7" t="s">
        <v>70</v>
      </c>
      <c r="C464" s="7" t="s">
        <v>1812</v>
      </c>
      <c r="D464" s="7" t="s">
        <v>1813</v>
      </c>
      <c r="E464" s="7" t="s">
        <v>297</v>
      </c>
      <c r="F464" s="7" t="s">
        <v>1814</v>
      </c>
      <c r="G464" s="7" t="s">
        <v>100</v>
      </c>
      <c r="H464" s="8">
        <v>45442</v>
      </c>
      <c r="I464" s="7" t="s">
        <v>526</v>
      </c>
      <c r="J464" s="7"/>
      <c r="K464" s="7" t="s">
        <v>41</v>
      </c>
    </row>
    <row r="465" spans="1:11" ht="105" x14ac:dyDescent="0.25">
      <c r="A465" s="6">
        <v>560</v>
      </c>
      <c r="B465" s="7" t="s">
        <v>70</v>
      </c>
      <c r="C465" s="7" t="s">
        <v>1815</v>
      </c>
      <c r="D465" s="7" t="s">
        <v>1816</v>
      </c>
      <c r="E465" s="7" t="s">
        <v>1817</v>
      </c>
      <c r="F465" s="7" t="s">
        <v>1818</v>
      </c>
      <c r="G465" s="7" t="s">
        <v>552</v>
      </c>
      <c r="H465" s="8">
        <v>45434</v>
      </c>
      <c r="I465" s="7" t="s">
        <v>526</v>
      </c>
      <c r="J465" s="7"/>
      <c r="K465" s="7" t="s">
        <v>1819</v>
      </c>
    </row>
    <row r="466" spans="1:11" ht="60" x14ac:dyDescent="0.25">
      <c r="A466" s="6">
        <v>559</v>
      </c>
      <c r="B466" s="7" t="s">
        <v>33</v>
      </c>
      <c r="C466" s="7" t="s">
        <v>1820</v>
      </c>
      <c r="D466" s="7" t="s">
        <v>1821</v>
      </c>
      <c r="E466" s="7" t="s">
        <v>1135</v>
      </c>
      <c r="F466" s="7" t="s">
        <v>1822</v>
      </c>
      <c r="G466" s="7" t="s">
        <v>239</v>
      </c>
      <c r="H466" s="8">
        <v>45449</v>
      </c>
      <c r="I466" s="7" t="s">
        <v>526</v>
      </c>
      <c r="J466" s="7" t="s">
        <v>40</v>
      </c>
      <c r="K466" s="7" t="s">
        <v>857</v>
      </c>
    </row>
    <row r="467" spans="1:11" ht="45" x14ac:dyDescent="0.25">
      <c r="A467" s="6">
        <v>558</v>
      </c>
      <c r="B467" s="7" t="s">
        <v>33</v>
      </c>
      <c r="C467" s="7" t="s">
        <v>1823</v>
      </c>
      <c r="D467" s="7" t="s">
        <v>1824</v>
      </c>
      <c r="E467" s="7" t="s">
        <v>1825</v>
      </c>
      <c r="F467" s="7" t="s">
        <v>1826</v>
      </c>
      <c r="G467" s="7" t="s">
        <v>862</v>
      </c>
      <c r="H467" s="8">
        <v>45434</v>
      </c>
      <c r="I467" s="7" t="s">
        <v>526</v>
      </c>
      <c r="J467" s="7" t="s">
        <v>40</v>
      </c>
      <c r="K467" s="7" t="s">
        <v>109</v>
      </c>
    </row>
    <row r="468" spans="1:11" ht="105" x14ac:dyDescent="0.25">
      <c r="A468" s="6">
        <v>557</v>
      </c>
      <c r="B468" s="7" t="s">
        <v>33</v>
      </c>
      <c r="C468" s="7" t="s">
        <v>1827</v>
      </c>
      <c r="D468" s="7" t="s">
        <v>1828</v>
      </c>
      <c r="E468" s="7" t="s">
        <v>1829</v>
      </c>
      <c r="F468" s="7" t="s">
        <v>1830</v>
      </c>
      <c r="G468" s="7" t="s">
        <v>552</v>
      </c>
      <c r="H468" s="8">
        <v>45434</v>
      </c>
      <c r="I468" s="7" t="s">
        <v>526</v>
      </c>
      <c r="J468" s="7" t="s">
        <v>40</v>
      </c>
      <c r="K468" s="7" t="s">
        <v>857</v>
      </c>
    </row>
    <row r="469" spans="1:11" ht="45" x14ac:dyDescent="0.25">
      <c r="A469" s="6">
        <v>556</v>
      </c>
      <c r="B469" s="7" t="s">
        <v>33</v>
      </c>
      <c r="C469" s="7" t="s">
        <v>1831</v>
      </c>
      <c r="D469" s="7" t="s">
        <v>1832</v>
      </c>
      <c r="E469" s="7" t="s">
        <v>1833</v>
      </c>
      <c r="F469" s="7" t="s">
        <v>1834</v>
      </c>
      <c r="G469" s="7" t="s">
        <v>862</v>
      </c>
      <c r="H469" s="8">
        <v>45434</v>
      </c>
      <c r="I469" s="7" t="s">
        <v>526</v>
      </c>
      <c r="J469" s="7" t="s">
        <v>40</v>
      </c>
      <c r="K469" s="7" t="s">
        <v>76</v>
      </c>
    </row>
    <row r="470" spans="1:11" ht="105" x14ac:dyDescent="0.25">
      <c r="A470" s="6">
        <v>555</v>
      </c>
      <c r="B470" s="7" t="s">
        <v>70</v>
      </c>
      <c r="C470" s="7" t="s">
        <v>1835</v>
      </c>
      <c r="D470" s="7" t="s">
        <v>1836</v>
      </c>
      <c r="E470" s="7" t="s">
        <v>1837</v>
      </c>
      <c r="F470" s="7" t="s">
        <v>1838</v>
      </c>
      <c r="G470" s="7" t="s">
        <v>552</v>
      </c>
      <c r="H470" s="8">
        <v>45434</v>
      </c>
      <c r="I470" s="7" t="s">
        <v>526</v>
      </c>
      <c r="J470" s="7"/>
      <c r="K470" s="7" t="s">
        <v>1819</v>
      </c>
    </row>
    <row r="471" spans="1:11" ht="45" x14ac:dyDescent="0.25">
      <c r="A471" s="6">
        <v>554</v>
      </c>
      <c r="B471" s="7" t="s">
        <v>33</v>
      </c>
      <c r="C471" s="7" t="s">
        <v>1839</v>
      </c>
      <c r="D471" s="7" t="s">
        <v>1840</v>
      </c>
      <c r="E471" s="7" t="s">
        <v>1841</v>
      </c>
      <c r="F471" s="7" t="s">
        <v>578</v>
      </c>
      <c r="G471" s="7" t="s">
        <v>239</v>
      </c>
      <c r="H471" s="8">
        <v>45449</v>
      </c>
      <c r="I471" s="7" t="s">
        <v>526</v>
      </c>
      <c r="J471" s="7" t="s">
        <v>40</v>
      </c>
      <c r="K471" s="7" t="s">
        <v>41</v>
      </c>
    </row>
    <row r="472" spans="1:11" ht="45" x14ac:dyDescent="0.25">
      <c r="A472" s="6">
        <v>553</v>
      </c>
      <c r="B472" s="7" t="s">
        <v>64</v>
      </c>
      <c r="C472" s="7" t="s">
        <v>1842</v>
      </c>
      <c r="D472" s="7" t="s">
        <v>1843</v>
      </c>
      <c r="E472" s="7" t="s">
        <v>1844</v>
      </c>
      <c r="F472" s="7" t="s">
        <v>1845</v>
      </c>
      <c r="G472" s="7" t="s">
        <v>81</v>
      </c>
      <c r="H472" s="8">
        <v>45457</v>
      </c>
      <c r="I472" s="7" t="s">
        <v>526</v>
      </c>
      <c r="J472" s="7" t="s">
        <v>40</v>
      </c>
      <c r="K472" s="7" t="s">
        <v>41</v>
      </c>
    </row>
    <row r="473" spans="1:11" ht="30" x14ac:dyDescent="0.25">
      <c r="A473" s="6">
        <v>552</v>
      </c>
      <c r="B473" s="7" t="s">
        <v>70</v>
      </c>
      <c r="C473" s="7" t="s">
        <v>1846</v>
      </c>
      <c r="D473" s="7" t="s">
        <v>1847</v>
      </c>
      <c r="E473" s="7" t="s">
        <v>1848</v>
      </c>
      <c r="F473" s="7" t="s">
        <v>1849</v>
      </c>
      <c r="G473" s="7" t="s">
        <v>1329</v>
      </c>
      <c r="H473" s="8">
        <v>45478</v>
      </c>
      <c r="I473" s="7" t="s">
        <v>526</v>
      </c>
      <c r="J473" s="7"/>
      <c r="K473" s="7" t="s">
        <v>76</v>
      </c>
    </row>
    <row r="474" spans="1:11" ht="30" x14ac:dyDescent="0.25">
      <c r="A474" s="6">
        <v>551</v>
      </c>
      <c r="B474" s="7" t="s">
        <v>33</v>
      </c>
      <c r="C474" s="7" t="s">
        <v>1850</v>
      </c>
      <c r="D474" s="7" t="s">
        <v>1851</v>
      </c>
      <c r="E474" s="7" t="s">
        <v>1852</v>
      </c>
      <c r="F474" s="7" t="s">
        <v>1853</v>
      </c>
      <c r="G474" s="7" t="s">
        <v>75</v>
      </c>
      <c r="H474" s="8">
        <v>45478</v>
      </c>
      <c r="I474" s="7" t="s">
        <v>526</v>
      </c>
      <c r="J474" s="7" t="s">
        <v>40</v>
      </c>
      <c r="K474" s="7" t="s">
        <v>109</v>
      </c>
    </row>
    <row r="475" spans="1:11" ht="60" x14ac:dyDescent="0.25">
      <c r="A475" s="6">
        <v>550</v>
      </c>
      <c r="B475" s="7" t="s">
        <v>33</v>
      </c>
      <c r="C475" s="7" t="s">
        <v>1854</v>
      </c>
      <c r="D475" s="7" t="s">
        <v>1855</v>
      </c>
      <c r="E475" s="7" t="s">
        <v>1856</v>
      </c>
      <c r="F475" s="7" t="s">
        <v>1857</v>
      </c>
      <c r="G475" s="7" t="s">
        <v>75</v>
      </c>
      <c r="H475" s="8">
        <v>45478</v>
      </c>
      <c r="I475" s="7" t="s">
        <v>526</v>
      </c>
      <c r="J475" s="7" t="s">
        <v>40</v>
      </c>
      <c r="K475" s="7" t="s">
        <v>41</v>
      </c>
    </row>
    <row r="476" spans="1:11" ht="75" x14ac:dyDescent="0.25">
      <c r="A476" s="6">
        <v>549</v>
      </c>
      <c r="B476" s="7" t="s">
        <v>33</v>
      </c>
      <c r="C476" s="7" t="s">
        <v>1858</v>
      </c>
      <c r="D476" s="7" t="s">
        <v>1859</v>
      </c>
      <c r="E476" s="7" t="s">
        <v>1860</v>
      </c>
      <c r="F476" s="7" t="s">
        <v>1861</v>
      </c>
      <c r="G476" s="7" t="s">
        <v>543</v>
      </c>
      <c r="H476" s="8">
        <v>45448</v>
      </c>
      <c r="I476" s="7" t="s">
        <v>526</v>
      </c>
      <c r="J476" s="7" t="s">
        <v>40</v>
      </c>
      <c r="K476" s="7" t="s">
        <v>41</v>
      </c>
    </row>
    <row r="477" spans="1:11" ht="60" x14ac:dyDescent="0.25">
      <c r="A477" s="6">
        <v>548</v>
      </c>
      <c r="B477" s="7" t="s">
        <v>64</v>
      </c>
      <c r="C477" s="7" t="s">
        <v>1862</v>
      </c>
      <c r="D477" s="7" t="s">
        <v>1863</v>
      </c>
      <c r="E477" s="7" t="s">
        <v>1864</v>
      </c>
      <c r="F477" s="7" t="s">
        <v>1865</v>
      </c>
      <c r="G477" s="7" t="s">
        <v>100</v>
      </c>
      <c r="H477" s="8">
        <v>45448</v>
      </c>
      <c r="I477" s="7" t="s">
        <v>526</v>
      </c>
      <c r="J477" s="7" t="s">
        <v>40</v>
      </c>
      <c r="K477" s="7" t="s">
        <v>109</v>
      </c>
    </row>
    <row r="478" spans="1:11" ht="45" x14ac:dyDescent="0.25">
      <c r="A478" s="6">
        <v>547</v>
      </c>
      <c r="B478" s="7" t="s">
        <v>33</v>
      </c>
      <c r="C478" s="7" t="s">
        <v>1866</v>
      </c>
      <c r="D478" s="7" t="s">
        <v>1867</v>
      </c>
      <c r="E478" s="7" t="s">
        <v>1868</v>
      </c>
      <c r="F478" s="7" t="s">
        <v>1869</v>
      </c>
      <c r="G478" s="7" t="s">
        <v>862</v>
      </c>
      <c r="H478" s="8">
        <v>45450</v>
      </c>
      <c r="I478" s="7" t="s">
        <v>526</v>
      </c>
      <c r="J478" s="7" t="s">
        <v>40</v>
      </c>
      <c r="K478" s="7" t="s">
        <v>76</v>
      </c>
    </row>
    <row r="479" spans="1:11" ht="60" x14ac:dyDescent="0.25">
      <c r="A479" s="6">
        <v>546</v>
      </c>
      <c r="B479" s="7" t="s">
        <v>33</v>
      </c>
      <c r="C479" s="7" t="s">
        <v>1870</v>
      </c>
      <c r="D479" s="7" t="s">
        <v>1871</v>
      </c>
      <c r="E479" s="7" t="s">
        <v>1306</v>
      </c>
      <c r="F479" s="7" t="s">
        <v>1872</v>
      </c>
      <c r="G479" s="7" t="s">
        <v>75</v>
      </c>
      <c r="H479" s="8">
        <v>45478</v>
      </c>
      <c r="I479" s="7" t="s">
        <v>526</v>
      </c>
      <c r="J479" s="7" t="s">
        <v>40</v>
      </c>
      <c r="K479" s="7" t="s">
        <v>41</v>
      </c>
    </row>
    <row r="480" spans="1:11" ht="60" x14ac:dyDescent="0.25">
      <c r="A480" s="6">
        <v>545</v>
      </c>
      <c r="B480" s="7" t="s">
        <v>64</v>
      </c>
      <c r="C480" s="7" t="s">
        <v>1873</v>
      </c>
      <c r="D480" s="7" t="s">
        <v>1874</v>
      </c>
      <c r="E480" s="7" t="s">
        <v>1875</v>
      </c>
      <c r="F480" s="7" t="s">
        <v>1876</v>
      </c>
      <c r="G480" s="7" t="s">
        <v>100</v>
      </c>
      <c r="H480" s="8">
        <v>45448</v>
      </c>
      <c r="I480" s="7" t="s">
        <v>526</v>
      </c>
      <c r="J480" s="7" t="s">
        <v>40</v>
      </c>
      <c r="K480" s="7" t="s">
        <v>41</v>
      </c>
    </row>
    <row r="481" spans="1:11" ht="45" x14ac:dyDescent="0.25">
      <c r="A481" s="6">
        <v>544</v>
      </c>
      <c r="B481" s="7" t="s">
        <v>70</v>
      </c>
      <c r="C481" s="7" t="s">
        <v>1877</v>
      </c>
      <c r="D481" s="7" t="s">
        <v>1878</v>
      </c>
      <c r="E481" s="7" t="s">
        <v>1879</v>
      </c>
      <c r="F481" s="7" t="s">
        <v>1880</v>
      </c>
      <c r="G481" s="7" t="s">
        <v>69</v>
      </c>
      <c r="H481" s="8">
        <v>45398</v>
      </c>
      <c r="I481" s="7" t="s">
        <v>526</v>
      </c>
      <c r="J481" s="7"/>
      <c r="K481" s="7" t="s">
        <v>76</v>
      </c>
    </row>
    <row r="482" spans="1:11" ht="30" x14ac:dyDescent="0.25">
      <c r="A482" s="6">
        <v>543</v>
      </c>
      <c r="B482" s="7" t="s">
        <v>33</v>
      </c>
      <c r="C482" s="7" t="s">
        <v>1881</v>
      </c>
      <c r="D482" s="7" t="s">
        <v>1882</v>
      </c>
      <c r="E482" s="7" t="s">
        <v>1883</v>
      </c>
      <c r="F482" s="7" t="s">
        <v>1884</v>
      </c>
      <c r="G482" s="7" t="s">
        <v>75</v>
      </c>
      <c r="H482" s="8">
        <v>45478</v>
      </c>
      <c r="I482" s="7" t="s">
        <v>526</v>
      </c>
      <c r="J482" s="7" t="s">
        <v>40</v>
      </c>
      <c r="K482" s="7" t="s">
        <v>109</v>
      </c>
    </row>
    <row r="483" spans="1:11" ht="60" x14ac:dyDescent="0.25">
      <c r="A483" s="6">
        <v>542</v>
      </c>
      <c r="B483" s="7" t="s">
        <v>64</v>
      </c>
      <c r="C483" s="7" t="s">
        <v>1885</v>
      </c>
      <c r="D483" s="7" t="s">
        <v>1886</v>
      </c>
      <c r="E483" s="7" t="s">
        <v>1887</v>
      </c>
      <c r="F483" s="7" t="s">
        <v>1888</v>
      </c>
      <c r="G483" s="7" t="s">
        <v>100</v>
      </c>
      <c r="H483" s="8">
        <v>45448</v>
      </c>
      <c r="I483" s="7" t="s">
        <v>526</v>
      </c>
      <c r="J483" s="7" t="s">
        <v>40</v>
      </c>
      <c r="K483" s="7" t="s">
        <v>109</v>
      </c>
    </row>
    <row r="484" spans="1:11" ht="75" x14ac:dyDescent="0.25">
      <c r="A484" s="6">
        <v>541</v>
      </c>
      <c r="B484" s="7" t="s">
        <v>33</v>
      </c>
      <c r="C484" s="7" t="s">
        <v>1889</v>
      </c>
      <c r="D484" s="7" t="s">
        <v>1890</v>
      </c>
      <c r="E484" s="7" t="s">
        <v>967</v>
      </c>
      <c r="F484" s="7" t="s">
        <v>1891</v>
      </c>
      <c r="G484" s="7" t="s">
        <v>862</v>
      </c>
      <c r="H484" s="8">
        <v>45433</v>
      </c>
      <c r="I484" s="7" t="s">
        <v>526</v>
      </c>
      <c r="J484" s="7" t="s">
        <v>40</v>
      </c>
      <c r="K484" s="7" t="s">
        <v>109</v>
      </c>
    </row>
    <row r="485" spans="1:11" ht="90" x14ac:dyDescent="0.25">
      <c r="A485" s="6">
        <v>540</v>
      </c>
      <c r="B485" s="7" t="s">
        <v>33</v>
      </c>
      <c r="C485" s="7" t="s">
        <v>1892</v>
      </c>
      <c r="D485" s="7" t="s">
        <v>1893</v>
      </c>
      <c r="E485" s="7" t="s">
        <v>1456</v>
      </c>
      <c r="F485" s="7" t="s">
        <v>1457</v>
      </c>
      <c r="G485" s="7" t="s">
        <v>1065</v>
      </c>
      <c r="H485" s="8">
        <v>45433</v>
      </c>
      <c r="I485" s="7" t="s">
        <v>526</v>
      </c>
      <c r="J485" s="7" t="s">
        <v>40</v>
      </c>
      <c r="K485" s="7" t="s">
        <v>138</v>
      </c>
    </row>
    <row r="486" spans="1:11" ht="45" x14ac:dyDescent="0.25">
      <c r="A486" s="6">
        <v>539</v>
      </c>
      <c r="B486" s="7" t="s">
        <v>70</v>
      </c>
      <c r="C486" s="7" t="s">
        <v>1894</v>
      </c>
      <c r="D486" s="7" t="s">
        <v>1895</v>
      </c>
      <c r="E486" s="7" t="s">
        <v>1896</v>
      </c>
      <c r="F486" s="7" t="s">
        <v>1897</v>
      </c>
      <c r="G486" s="7" t="s">
        <v>81</v>
      </c>
      <c r="H486" s="8">
        <v>45450</v>
      </c>
      <c r="I486" s="7" t="s">
        <v>526</v>
      </c>
      <c r="J486" s="7" t="s">
        <v>40</v>
      </c>
      <c r="K486" s="7" t="s">
        <v>76</v>
      </c>
    </row>
    <row r="487" spans="1:11" ht="75" x14ac:dyDescent="0.25">
      <c r="A487" s="6">
        <v>538</v>
      </c>
      <c r="B487" s="7" t="s">
        <v>33</v>
      </c>
      <c r="C487" s="7" t="s">
        <v>1898</v>
      </c>
      <c r="D487" s="7" t="s">
        <v>1899</v>
      </c>
      <c r="E487" s="7" t="s">
        <v>1372</v>
      </c>
      <c r="F487" s="7" t="s">
        <v>1900</v>
      </c>
      <c r="G487" s="7" t="s">
        <v>1901</v>
      </c>
      <c r="H487" s="8">
        <v>45433</v>
      </c>
      <c r="I487" s="7" t="s">
        <v>526</v>
      </c>
      <c r="J487" s="7" t="s">
        <v>40</v>
      </c>
      <c r="K487" s="7" t="s">
        <v>109</v>
      </c>
    </row>
    <row r="488" spans="1:11" ht="60" x14ac:dyDescent="0.25">
      <c r="A488" s="6">
        <v>537</v>
      </c>
      <c r="B488" s="7" t="s">
        <v>64</v>
      </c>
      <c r="C488" s="7" t="s">
        <v>1902</v>
      </c>
      <c r="D488" s="7" t="s">
        <v>1903</v>
      </c>
      <c r="E488" s="7" t="s">
        <v>1197</v>
      </c>
      <c r="F488" s="7" t="s">
        <v>1904</v>
      </c>
      <c r="G488" s="7" t="s">
        <v>100</v>
      </c>
      <c r="H488" s="8">
        <v>45448</v>
      </c>
      <c r="I488" s="7" t="s">
        <v>526</v>
      </c>
      <c r="J488" s="7" t="s">
        <v>40</v>
      </c>
      <c r="K488" s="7" t="s">
        <v>109</v>
      </c>
    </row>
    <row r="489" spans="1:11" ht="45" x14ac:dyDescent="0.25">
      <c r="A489" s="6">
        <v>536</v>
      </c>
      <c r="B489" s="7" t="s">
        <v>70</v>
      </c>
      <c r="C489" s="7" t="s">
        <v>1905</v>
      </c>
      <c r="D489" s="7" t="s">
        <v>1906</v>
      </c>
      <c r="E489" s="7" t="s">
        <v>1907</v>
      </c>
      <c r="F489" s="7" t="s">
        <v>921</v>
      </c>
      <c r="G489" s="7" t="s">
        <v>69</v>
      </c>
      <c r="H489" s="8">
        <v>45448</v>
      </c>
      <c r="I489" s="7" t="s">
        <v>526</v>
      </c>
      <c r="J489" s="7"/>
      <c r="K489" s="7" t="s">
        <v>41</v>
      </c>
    </row>
    <row r="490" spans="1:11" ht="60" x14ac:dyDescent="0.25">
      <c r="A490" s="6">
        <v>535</v>
      </c>
      <c r="B490" s="7" t="s">
        <v>70</v>
      </c>
      <c r="C490" s="7" t="s">
        <v>1908</v>
      </c>
      <c r="D490" s="7" t="s">
        <v>1909</v>
      </c>
      <c r="E490" s="7" t="s">
        <v>1910</v>
      </c>
      <c r="F490" s="7" t="s">
        <v>1911</v>
      </c>
      <c r="G490" s="7" t="s">
        <v>100</v>
      </c>
      <c r="H490" s="8">
        <v>45442</v>
      </c>
      <c r="I490" s="7" t="s">
        <v>526</v>
      </c>
      <c r="J490" s="7"/>
      <c r="K490" s="7" t="s">
        <v>41</v>
      </c>
    </row>
    <row r="491" spans="1:11" ht="45" x14ac:dyDescent="0.25">
      <c r="A491" s="6">
        <v>534</v>
      </c>
      <c r="B491" s="7" t="s">
        <v>70</v>
      </c>
      <c r="C491" s="7" t="s">
        <v>1912</v>
      </c>
      <c r="D491" s="7" t="s">
        <v>1913</v>
      </c>
      <c r="E491" s="7" t="s">
        <v>1914</v>
      </c>
      <c r="F491" s="7" t="s">
        <v>1915</v>
      </c>
      <c r="G491" s="7" t="s">
        <v>81</v>
      </c>
      <c r="H491" s="8">
        <v>45455</v>
      </c>
      <c r="I491" s="7" t="s">
        <v>526</v>
      </c>
      <c r="J491" s="7"/>
      <c r="K491" s="7" t="s">
        <v>76</v>
      </c>
    </row>
    <row r="492" spans="1:11" ht="45" x14ac:dyDescent="0.25">
      <c r="A492" s="6">
        <v>533</v>
      </c>
      <c r="B492" s="7" t="s">
        <v>33</v>
      </c>
      <c r="C492" s="7" t="s">
        <v>1916</v>
      </c>
      <c r="D492" s="7" t="s">
        <v>1917</v>
      </c>
      <c r="E492" s="7" t="s">
        <v>1825</v>
      </c>
      <c r="F492" s="7" t="s">
        <v>1918</v>
      </c>
      <c r="G492" s="7" t="s">
        <v>566</v>
      </c>
      <c r="H492" s="8">
        <v>45433</v>
      </c>
      <c r="I492" s="7" t="s">
        <v>526</v>
      </c>
      <c r="J492" s="7" t="s">
        <v>40</v>
      </c>
      <c r="K492" s="7" t="s">
        <v>109</v>
      </c>
    </row>
    <row r="493" spans="1:11" ht="60" x14ac:dyDescent="0.25">
      <c r="A493" s="6">
        <v>532</v>
      </c>
      <c r="B493" s="7" t="s">
        <v>33</v>
      </c>
      <c r="C493" s="7" t="s">
        <v>1919</v>
      </c>
      <c r="D493" s="7" t="s">
        <v>1920</v>
      </c>
      <c r="E493" s="7" t="s">
        <v>1921</v>
      </c>
      <c r="F493" s="7" t="s">
        <v>1922</v>
      </c>
      <c r="G493" s="7" t="s">
        <v>100</v>
      </c>
      <c r="H493" s="8">
        <v>45448</v>
      </c>
      <c r="I493" s="7" t="s">
        <v>526</v>
      </c>
      <c r="J493" s="7" t="s">
        <v>40</v>
      </c>
      <c r="K493" s="7" t="s">
        <v>41</v>
      </c>
    </row>
    <row r="494" spans="1:11" ht="75" x14ac:dyDescent="0.25">
      <c r="A494" s="6">
        <v>531</v>
      </c>
      <c r="B494" s="7" t="s">
        <v>33</v>
      </c>
      <c r="C494" s="7" t="s">
        <v>1923</v>
      </c>
      <c r="D494" s="7" t="s">
        <v>1924</v>
      </c>
      <c r="E494" s="7" t="s">
        <v>1228</v>
      </c>
      <c r="F494" s="7" t="s">
        <v>1925</v>
      </c>
      <c r="G494" s="7" t="s">
        <v>543</v>
      </c>
      <c r="H494" s="8">
        <v>45448</v>
      </c>
      <c r="I494" s="7" t="s">
        <v>526</v>
      </c>
      <c r="J494" s="7" t="s">
        <v>40</v>
      </c>
      <c r="K494" s="7" t="s">
        <v>41</v>
      </c>
    </row>
    <row r="495" spans="1:11" ht="90" x14ac:dyDescent="0.25">
      <c r="A495" s="6">
        <v>530</v>
      </c>
      <c r="B495" s="7" t="s">
        <v>33</v>
      </c>
      <c r="C495" s="7" t="s">
        <v>1926</v>
      </c>
      <c r="D495" s="7" t="s">
        <v>1927</v>
      </c>
      <c r="E495" s="7" t="s">
        <v>1068</v>
      </c>
      <c r="F495" s="7" t="s">
        <v>1225</v>
      </c>
      <c r="G495" s="7" t="s">
        <v>534</v>
      </c>
      <c r="H495" s="8">
        <v>45440</v>
      </c>
      <c r="I495" s="7" t="s">
        <v>526</v>
      </c>
      <c r="J495" s="7" t="s">
        <v>40</v>
      </c>
      <c r="K495" s="7" t="s">
        <v>76</v>
      </c>
    </row>
    <row r="496" spans="1:11" ht="30" x14ac:dyDescent="0.25">
      <c r="A496" s="6">
        <v>529</v>
      </c>
      <c r="B496" s="7" t="s">
        <v>33</v>
      </c>
      <c r="C496" s="7" t="s">
        <v>1928</v>
      </c>
      <c r="D496" s="7" t="s">
        <v>1929</v>
      </c>
      <c r="E496" s="7" t="s">
        <v>1930</v>
      </c>
      <c r="F496" s="7" t="s">
        <v>1931</v>
      </c>
      <c r="G496" s="7" t="s">
        <v>75</v>
      </c>
      <c r="H496" s="8">
        <v>45478</v>
      </c>
      <c r="I496" s="7" t="s">
        <v>526</v>
      </c>
      <c r="J496" s="7" t="s">
        <v>40</v>
      </c>
      <c r="K496" s="7" t="s">
        <v>41</v>
      </c>
    </row>
    <row r="497" spans="1:11" ht="45" x14ac:dyDescent="0.25">
      <c r="A497" s="6">
        <v>528</v>
      </c>
      <c r="B497" s="7" t="s">
        <v>70</v>
      </c>
      <c r="C497" s="7" t="s">
        <v>1932</v>
      </c>
      <c r="D497" s="7" t="s">
        <v>1933</v>
      </c>
      <c r="E497" s="7" t="s">
        <v>242</v>
      </c>
      <c r="F497" s="7" t="s">
        <v>1934</v>
      </c>
      <c r="G497" s="7" t="s">
        <v>75</v>
      </c>
      <c r="H497" s="8">
        <v>45477</v>
      </c>
      <c r="I497" s="7" t="s">
        <v>526</v>
      </c>
      <c r="J497" s="7"/>
      <c r="K497" s="7" t="s">
        <v>138</v>
      </c>
    </row>
    <row r="498" spans="1:11" ht="45" x14ac:dyDescent="0.25">
      <c r="A498" s="6">
        <v>527</v>
      </c>
      <c r="B498" s="7" t="s">
        <v>70</v>
      </c>
      <c r="C498" s="7" t="s">
        <v>1935</v>
      </c>
      <c r="D498" s="7" t="s">
        <v>1936</v>
      </c>
      <c r="E498" s="7" t="s">
        <v>1937</v>
      </c>
      <c r="F498" s="7" t="s">
        <v>1938</v>
      </c>
      <c r="G498" s="7" t="s">
        <v>75</v>
      </c>
      <c r="H498" s="8">
        <v>45477</v>
      </c>
      <c r="I498" s="7" t="s">
        <v>526</v>
      </c>
      <c r="J498" s="7"/>
      <c r="K498" s="7" t="s">
        <v>138</v>
      </c>
    </row>
    <row r="499" spans="1:11" ht="45" x14ac:dyDescent="0.25">
      <c r="A499" s="6">
        <v>526</v>
      </c>
      <c r="B499" s="7" t="s">
        <v>33</v>
      </c>
      <c r="C499" s="7" t="s">
        <v>1939</v>
      </c>
      <c r="D499" s="7" t="s">
        <v>1940</v>
      </c>
      <c r="E499" s="7" t="s">
        <v>1024</v>
      </c>
      <c r="F499" s="7" t="s">
        <v>1025</v>
      </c>
      <c r="G499" s="7" t="s">
        <v>75</v>
      </c>
      <c r="H499" s="8">
        <v>45477</v>
      </c>
      <c r="I499" s="7" t="s">
        <v>526</v>
      </c>
      <c r="J499" s="7" t="s">
        <v>40</v>
      </c>
      <c r="K499" s="7" t="s">
        <v>76</v>
      </c>
    </row>
    <row r="500" spans="1:11" ht="60" x14ac:dyDescent="0.25">
      <c r="A500" s="6">
        <v>525</v>
      </c>
      <c r="B500" s="7" t="s">
        <v>64</v>
      </c>
      <c r="C500" s="7" t="s">
        <v>1941</v>
      </c>
      <c r="D500" s="7" t="s">
        <v>1942</v>
      </c>
      <c r="E500" s="7" t="s">
        <v>1943</v>
      </c>
      <c r="F500" s="7" t="s">
        <v>1944</v>
      </c>
      <c r="G500" s="7" t="s">
        <v>100</v>
      </c>
      <c r="H500" s="8">
        <v>45447</v>
      </c>
      <c r="I500" s="7" t="s">
        <v>526</v>
      </c>
      <c r="J500" s="7" t="s">
        <v>40</v>
      </c>
      <c r="K500" s="7" t="s">
        <v>41</v>
      </c>
    </row>
    <row r="501" spans="1:11" ht="45" x14ac:dyDescent="0.25">
      <c r="A501" s="6">
        <v>524</v>
      </c>
      <c r="B501" s="7" t="s">
        <v>33</v>
      </c>
      <c r="C501" s="7" t="s">
        <v>1945</v>
      </c>
      <c r="D501" s="7" t="s">
        <v>1946</v>
      </c>
      <c r="E501" s="7" t="s">
        <v>532</v>
      </c>
      <c r="F501" s="7" t="s">
        <v>1947</v>
      </c>
      <c r="G501" s="7" t="s">
        <v>75</v>
      </c>
      <c r="H501" s="8">
        <v>45477</v>
      </c>
      <c r="I501" s="7" t="s">
        <v>526</v>
      </c>
      <c r="J501" s="7" t="s">
        <v>40</v>
      </c>
      <c r="K501" s="7" t="s">
        <v>138</v>
      </c>
    </row>
    <row r="502" spans="1:11" ht="60" x14ac:dyDescent="0.25">
      <c r="A502" s="6">
        <v>523</v>
      </c>
      <c r="B502" s="7" t="s">
        <v>33</v>
      </c>
      <c r="C502" s="7" t="s">
        <v>1948</v>
      </c>
      <c r="D502" s="7" t="s">
        <v>1949</v>
      </c>
      <c r="E502" s="7" t="s">
        <v>1950</v>
      </c>
      <c r="F502" s="7" t="s">
        <v>1951</v>
      </c>
      <c r="G502" s="7" t="s">
        <v>75</v>
      </c>
      <c r="H502" s="8">
        <v>45477</v>
      </c>
      <c r="I502" s="7" t="s">
        <v>526</v>
      </c>
      <c r="J502" s="7" t="s">
        <v>40</v>
      </c>
      <c r="K502" s="7" t="s">
        <v>109</v>
      </c>
    </row>
    <row r="503" spans="1:11" ht="60" x14ac:dyDescent="0.25">
      <c r="A503" s="6">
        <v>522</v>
      </c>
      <c r="B503" s="7" t="s">
        <v>70</v>
      </c>
      <c r="C503" s="7" t="s">
        <v>1952</v>
      </c>
      <c r="D503" s="7" t="s">
        <v>1953</v>
      </c>
      <c r="E503" s="7" t="s">
        <v>396</v>
      </c>
      <c r="F503" s="7" t="s">
        <v>1954</v>
      </c>
      <c r="G503" s="7" t="s">
        <v>75</v>
      </c>
      <c r="H503" s="8">
        <v>45477</v>
      </c>
      <c r="I503" s="7" t="s">
        <v>526</v>
      </c>
      <c r="J503" s="7"/>
      <c r="K503" s="7" t="s">
        <v>138</v>
      </c>
    </row>
    <row r="504" spans="1:11" ht="45" x14ac:dyDescent="0.25">
      <c r="A504" s="6">
        <v>521</v>
      </c>
      <c r="B504" s="7" t="s">
        <v>64</v>
      </c>
      <c r="C504" s="7" t="s">
        <v>1955</v>
      </c>
      <c r="D504" s="7" t="s">
        <v>1956</v>
      </c>
      <c r="E504" s="7" t="s">
        <v>1957</v>
      </c>
      <c r="F504" s="7" t="s">
        <v>1958</v>
      </c>
      <c r="G504" s="7" t="s">
        <v>69</v>
      </c>
      <c r="H504" s="8">
        <v>45455</v>
      </c>
      <c r="I504" s="7" t="s">
        <v>526</v>
      </c>
      <c r="J504" s="7" t="s">
        <v>40</v>
      </c>
      <c r="K504" s="7" t="s">
        <v>41</v>
      </c>
    </row>
    <row r="505" spans="1:11" ht="60" x14ac:dyDescent="0.25">
      <c r="A505" s="6">
        <v>520</v>
      </c>
      <c r="B505" s="7" t="s">
        <v>33</v>
      </c>
      <c r="C505" s="7" t="s">
        <v>1959</v>
      </c>
      <c r="D505" s="7" t="s">
        <v>1960</v>
      </c>
      <c r="E505" s="7" t="s">
        <v>1961</v>
      </c>
      <c r="F505" s="7" t="s">
        <v>1962</v>
      </c>
      <c r="G505" s="7" t="s">
        <v>610</v>
      </c>
      <c r="H505" s="8">
        <v>45447</v>
      </c>
      <c r="I505" s="7" t="s">
        <v>526</v>
      </c>
      <c r="J505" s="7" t="s">
        <v>40</v>
      </c>
      <c r="K505" s="7" t="s">
        <v>340</v>
      </c>
    </row>
    <row r="506" spans="1:11" ht="105" x14ac:dyDescent="0.25">
      <c r="A506" s="6">
        <v>519</v>
      </c>
      <c r="B506" s="7" t="s">
        <v>70</v>
      </c>
      <c r="C506" s="7" t="s">
        <v>1963</v>
      </c>
      <c r="D506" s="7" t="s">
        <v>1964</v>
      </c>
      <c r="E506" s="7" t="s">
        <v>1965</v>
      </c>
      <c r="F506" s="7" t="s">
        <v>1966</v>
      </c>
      <c r="G506" s="7" t="s">
        <v>552</v>
      </c>
      <c r="H506" s="8">
        <v>45432</v>
      </c>
      <c r="I506" s="7" t="s">
        <v>526</v>
      </c>
      <c r="J506" s="7"/>
      <c r="K506" s="7" t="s">
        <v>1819</v>
      </c>
    </row>
    <row r="507" spans="1:11" ht="45" x14ac:dyDescent="0.25">
      <c r="A507" s="6">
        <v>518</v>
      </c>
      <c r="B507" s="7" t="s">
        <v>70</v>
      </c>
      <c r="C507" s="7" t="s">
        <v>1967</v>
      </c>
      <c r="D507" s="7" t="s">
        <v>1968</v>
      </c>
      <c r="E507" s="7" t="s">
        <v>1969</v>
      </c>
      <c r="F507" s="7" t="s">
        <v>1970</v>
      </c>
      <c r="G507" s="7" t="s">
        <v>840</v>
      </c>
      <c r="H507" s="8">
        <v>45428</v>
      </c>
      <c r="I507" s="7" t="s">
        <v>526</v>
      </c>
      <c r="J507" s="7"/>
      <c r="K507" s="7" t="s">
        <v>76</v>
      </c>
    </row>
    <row r="508" spans="1:11" ht="90" x14ac:dyDescent="0.25">
      <c r="A508" s="6">
        <v>517</v>
      </c>
      <c r="B508" s="7" t="s">
        <v>70</v>
      </c>
      <c r="C508" s="7" t="s">
        <v>1971</v>
      </c>
      <c r="D508" s="7" t="s">
        <v>1972</v>
      </c>
      <c r="E508" s="7" t="s">
        <v>1973</v>
      </c>
      <c r="F508" s="7" t="s">
        <v>1974</v>
      </c>
      <c r="G508" s="7" t="s">
        <v>75</v>
      </c>
      <c r="H508" s="8">
        <v>45477</v>
      </c>
      <c r="I508" s="7" t="s">
        <v>526</v>
      </c>
      <c r="J508" s="7"/>
      <c r="K508" s="7" t="s">
        <v>76</v>
      </c>
    </row>
    <row r="509" spans="1:11" ht="75" x14ac:dyDescent="0.25">
      <c r="A509" s="6">
        <v>516</v>
      </c>
      <c r="B509" s="7" t="s">
        <v>70</v>
      </c>
      <c r="C509" s="7" t="s">
        <v>1975</v>
      </c>
      <c r="D509" s="7" t="s">
        <v>1976</v>
      </c>
      <c r="E509" s="7" t="s">
        <v>1977</v>
      </c>
      <c r="F509" s="7" t="s">
        <v>1978</v>
      </c>
      <c r="G509" s="7" t="s">
        <v>75</v>
      </c>
      <c r="H509" s="8">
        <v>45477</v>
      </c>
      <c r="I509" s="7" t="s">
        <v>526</v>
      </c>
      <c r="J509" s="7"/>
      <c r="K509" s="7" t="s">
        <v>76</v>
      </c>
    </row>
    <row r="510" spans="1:11" ht="60" x14ac:dyDescent="0.25">
      <c r="A510" s="6">
        <v>515</v>
      </c>
      <c r="B510" s="7" t="s">
        <v>33</v>
      </c>
      <c r="C510" s="7" t="s">
        <v>1979</v>
      </c>
      <c r="D510" s="7" t="s">
        <v>1980</v>
      </c>
      <c r="E510" s="7" t="s">
        <v>1981</v>
      </c>
      <c r="F510" s="7" t="s">
        <v>1982</v>
      </c>
      <c r="G510" s="7" t="s">
        <v>100</v>
      </c>
      <c r="H510" s="8">
        <v>45447</v>
      </c>
      <c r="I510" s="7" t="s">
        <v>526</v>
      </c>
      <c r="J510" s="7" t="s">
        <v>40</v>
      </c>
      <c r="K510" s="7" t="s">
        <v>109</v>
      </c>
    </row>
    <row r="511" spans="1:11" ht="45" x14ac:dyDescent="0.25">
      <c r="A511" s="6">
        <v>514</v>
      </c>
      <c r="B511" s="7" t="s">
        <v>64</v>
      </c>
      <c r="C511" s="7" t="s">
        <v>1983</v>
      </c>
      <c r="D511" s="7" t="s">
        <v>1984</v>
      </c>
      <c r="E511" s="7" t="s">
        <v>1914</v>
      </c>
      <c r="F511" s="7" t="s">
        <v>1915</v>
      </c>
      <c r="G511" s="7" t="s">
        <v>81</v>
      </c>
      <c r="H511" s="8">
        <v>45455</v>
      </c>
      <c r="I511" s="7" t="s">
        <v>526</v>
      </c>
      <c r="J511" s="7" t="s">
        <v>40</v>
      </c>
      <c r="K511" s="7" t="s">
        <v>76</v>
      </c>
    </row>
    <row r="512" spans="1:11" ht="90" x14ac:dyDescent="0.25">
      <c r="A512" s="6">
        <v>513</v>
      </c>
      <c r="B512" s="7" t="s">
        <v>33</v>
      </c>
      <c r="C512" s="7" t="s">
        <v>1985</v>
      </c>
      <c r="D512" s="7" t="s">
        <v>1986</v>
      </c>
      <c r="E512" s="7" t="s">
        <v>884</v>
      </c>
      <c r="F512" s="7" t="s">
        <v>885</v>
      </c>
      <c r="G512" s="7" t="s">
        <v>534</v>
      </c>
      <c r="H512" s="8">
        <v>45442</v>
      </c>
      <c r="I512" s="7" t="s">
        <v>526</v>
      </c>
      <c r="J512" s="7" t="s">
        <v>40</v>
      </c>
      <c r="K512" s="7" t="s">
        <v>76</v>
      </c>
    </row>
    <row r="513" spans="1:11" ht="60" x14ac:dyDescent="0.25">
      <c r="A513" s="6">
        <v>512</v>
      </c>
      <c r="B513" s="7" t="s">
        <v>33</v>
      </c>
      <c r="C513" s="7" t="s">
        <v>1987</v>
      </c>
      <c r="D513" s="7" t="s">
        <v>1988</v>
      </c>
      <c r="E513" s="7" t="s">
        <v>1989</v>
      </c>
      <c r="F513" s="7" t="s">
        <v>1990</v>
      </c>
      <c r="G513" s="7" t="s">
        <v>610</v>
      </c>
      <c r="H513" s="8">
        <v>45447</v>
      </c>
      <c r="I513" s="7" t="s">
        <v>526</v>
      </c>
      <c r="J513" s="7" t="s">
        <v>40</v>
      </c>
      <c r="K513" s="7" t="s">
        <v>340</v>
      </c>
    </row>
    <row r="514" spans="1:11" ht="30" x14ac:dyDescent="0.25">
      <c r="A514" s="6">
        <v>511</v>
      </c>
      <c r="B514" s="7" t="s">
        <v>33</v>
      </c>
      <c r="C514" s="7" t="s">
        <v>1991</v>
      </c>
      <c r="D514" s="7" t="s">
        <v>1992</v>
      </c>
      <c r="E514" s="7" t="s">
        <v>1989</v>
      </c>
      <c r="F514" s="7" t="s">
        <v>1993</v>
      </c>
      <c r="G514" s="7" t="s">
        <v>610</v>
      </c>
      <c r="H514" s="8">
        <v>45447</v>
      </c>
      <c r="I514" s="7" t="s">
        <v>526</v>
      </c>
      <c r="J514" s="7" t="s">
        <v>40</v>
      </c>
      <c r="K514" s="7" t="s">
        <v>76</v>
      </c>
    </row>
    <row r="515" spans="1:11" ht="60" x14ac:dyDescent="0.25">
      <c r="A515" s="6">
        <v>510</v>
      </c>
      <c r="B515" s="7" t="s">
        <v>33</v>
      </c>
      <c r="C515" s="7" t="s">
        <v>1994</v>
      </c>
      <c r="D515" s="7" t="s">
        <v>1995</v>
      </c>
      <c r="E515" s="7" t="s">
        <v>1989</v>
      </c>
      <c r="F515" s="7" t="s">
        <v>1996</v>
      </c>
      <c r="G515" s="7" t="s">
        <v>610</v>
      </c>
      <c r="H515" s="8">
        <v>45447</v>
      </c>
      <c r="I515" s="7" t="s">
        <v>526</v>
      </c>
      <c r="J515" s="7" t="s">
        <v>40</v>
      </c>
      <c r="K515" s="7" t="s">
        <v>340</v>
      </c>
    </row>
    <row r="516" spans="1:11" ht="60" x14ac:dyDescent="0.25">
      <c r="A516" s="6">
        <v>509</v>
      </c>
      <c r="B516" s="7" t="s">
        <v>33</v>
      </c>
      <c r="C516" s="7" t="s">
        <v>1997</v>
      </c>
      <c r="D516" s="7" t="s">
        <v>1998</v>
      </c>
      <c r="E516" s="7" t="s">
        <v>1989</v>
      </c>
      <c r="F516" s="7" t="s">
        <v>1999</v>
      </c>
      <c r="G516" s="7" t="s">
        <v>610</v>
      </c>
      <c r="H516" s="8">
        <v>45447</v>
      </c>
      <c r="I516" s="7" t="s">
        <v>526</v>
      </c>
      <c r="J516" s="7" t="s">
        <v>40</v>
      </c>
      <c r="K516" s="7" t="s">
        <v>340</v>
      </c>
    </row>
    <row r="517" spans="1:11" ht="60" x14ac:dyDescent="0.25">
      <c r="A517" s="6">
        <v>508</v>
      </c>
      <c r="B517" s="7" t="s">
        <v>33</v>
      </c>
      <c r="C517" s="7" t="s">
        <v>2000</v>
      </c>
      <c r="D517" s="7" t="s">
        <v>2001</v>
      </c>
      <c r="E517" s="7" t="s">
        <v>1989</v>
      </c>
      <c r="F517" s="7" t="s">
        <v>2002</v>
      </c>
      <c r="G517" s="7" t="s">
        <v>610</v>
      </c>
      <c r="H517" s="8">
        <v>45447</v>
      </c>
      <c r="I517" s="7" t="s">
        <v>526</v>
      </c>
      <c r="J517" s="7" t="s">
        <v>40</v>
      </c>
      <c r="K517" s="7" t="s">
        <v>340</v>
      </c>
    </row>
    <row r="518" spans="1:11" ht="60" x14ac:dyDescent="0.25">
      <c r="A518" s="6">
        <v>507</v>
      </c>
      <c r="B518" s="7" t="s">
        <v>64</v>
      </c>
      <c r="C518" s="7" t="s">
        <v>2003</v>
      </c>
      <c r="D518" s="7" t="s">
        <v>2004</v>
      </c>
      <c r="E518" s="7" t="s">
        <v>316</v>
      </c>
      <c r="F518" s="7" t="s">
        <v>2005</v>
      </c>
      <c r="G518" s="7" t="s">
        <v>100</v>
      </c>
      <c r="H518" s="8">
        <v>45447</v>
      </c>
      <c r="I518" s="7" t="s">
        <v>526</v>
      </c>
      <c r="J518" s="7" t="s">
        <v>40</v>
      </c>
      <c r="K518" s="7" t="s">
        <v>41</v>
      </c>
    </row>
    <row r="519" spans="1:11" ht="105" x14ac:dyDescent="0.25">
      <c r="A519" s="6">
        <v>506</v>
      </c>
      <c r="B519" s="7" t="s">
        <v>33</v>
      </c>
      <c r="C519" s="7" t="s">
        <v>2006</v>
      </c>
      <c r="D519" s="7" t="s">
        <v>2007</v>
      </c>
      <c r="E519" s="7" t="s">
        <v>1644</v>
      </c>
      <c r="F519" s="7" t="s">
        <v>1645</v>
      </c>
      <c r="G519" s="7" t="s">
        <v>100</v>
      </c>
      <c r="H519" s="8">
        <v>45447</v>
      </c>
      <c r="I519" s="7" t="s">
        <v>526</v>
      </c>
      <c r="J519" s="7" t="s">
        <v>40</v>
      </c>
      <c r="K519" s="7" t="s">
        <v>1491</v>
      </c>
    </row>
    <row r="520" spans="1:11" ht="45" x14ac:dyDescent="0.25">
      <c r="A520" s="6">
        <v>505</v>
      </c>
      <c r="B520" s="7" t="s">
        <v>33</v>
      </c>
      <c r="C520" s="7" t="s">
        <v>2008</v>
      </c>
      <c r="D520" s="7" t="s">
        <v>2009</v>
      </c>
      <c r="E520" s="7" t="s">
        <v>1498</v>
      </c>
      <c r="F520" s="7" t="s">
        <v>1499</v>
      </c>
      <c r="G520" s="7" t="s">
        <v>1021</v>
      </c>
      <c r="H520" s="8">
        <v>45436</v>
      </c>
      <c r="I520" s="7" t="s">
        <v>526</v>
      </c>
      <c r="J520" s="7" t="s">
        <v>40</v>
      </c>
      <c r="K520" s="7" t="s">
        <v>76</v>
      </c>
    </row>
    <row r="521" spans="1:11" ht="45" x14ac:dyDescent="0.25">
      <c r="A521" s="6">
        <v>504</v>
      </c>
      <c r="B521" s="7" t="s">
        <v>33</v>
      </c>
      <c r="C521" s="7" t="s">
        <v>2010</v>
      </c>
      <c r="D521" s="7" t="s">
        <v>2011</v>
      </c>
      <c r="E521" s="7" t="s">
        <v>2012</v>
      </c>
      <c r="F521" s="7" t="s">
        <v>2013</v>
      </c>
      <c r="G521" s="7" t="s">
        <v>75</v>
      </c>
      <c r="H521" s="8">
        <v>45477</v>
      </c>
      <c r="I521" s="7" t="s">
        <v>526</v>
      </c>
      <c r="J521" s="7" t="s">
        <v>40</v>
      </c>
      <c r="K521" s="7" t="s">
        <v>41</v>
      </c>
    </row>
    <row r="522" spans="1:11" ht="45" x14ac:dyDescent="0.25">
      <c r="A522" s="6">
        <v>503</v>
      </c>
      <c r="B522" s="7" t="s">
        <v>33</v>
      </c>
      <c r="C522" s="7" t="s">
        <v>2014</v>
      </c>
      <c r="D522" s="7" t="s">
        <v>2015</v>
      </c>
      <c r="E522" s="7" t="s">
        <v>2016</v>
      </c>
      <c r="F522" s="7" t="s">
        <v>2017</v>
      </c>
      <c r="G522" s="7" t="s">
        <v>75</v>
      </c>
      <c r="H522" s="8">
        <v>45477</v>
      </c>
      <c r="I522" s="7" t="s">
        <v>526</v>
      </c>
      <c r="J522" s="7" t="s">
        <v>40</v>
      </c>
      <c r="K522" s="7" t="s">
        <v>41</v>
      </c>
    </row>
    <row r="523" spans="1:11" ht="75" x14ac:dyDescent="0.25">
      <c r="A523" s="6">
        <v>502</v>
      </c>
      <c r="B523" s="7" t="s">
        <v>33</v>
      </c>
      <c r="C523" s="7" t="s">
        <v>2018</v>
      </c>
      <c r="D523" s="7" t="s">
        <v>2019</v>
      </c>
      <c r="E523" s="7" t="s">
        <v>1104</v>
      </c>
      <c r="F523" s="7" t="s">
        <v>1105</v>
      </c>
      <c r="G523" s="7" t="s">
        <v>1065</v>
      </c>
      <c r="H523" s="8">
        <v>45432</v>
      </c>
      <c r="I523" s="7" t="s">
        <v>526</v>
      </c>
      <c r="J523" s="7" t="s">
        <v>40</v>
      </c>
      <c r="K523" s="7" t="s">
        <v>138</v>
      </c>
    </row>
    <row r="524" spans="1:11" ht="105" x14ac:dyDescent="0.25">
      <c r="A524" s="6">
        <v>501</v>
      </c>
      <c r="B524" s="7" t="s">
        <v>64</v>
      </c>
      <c r="C524" s="7" t="s">
        <v>2020</v>
      </c>
      <c r="D524" s="7" t="s">
        <v>2021</v>
      </c>
      <c r="E524" s="7" t="s">
        <v>150</v>
      </c>
      <c r="F524" s="7" t="s">
        <v>2022</v>
      </c>
      <c r="G524" s="7" t="s">
        <v>100</v>
      </c>
      <c r="H524" s="8">
        <v>45447</v>
      </c>
      <c r="I524" s="7" t="s">
        <v>526</v>
      </c>
      <c r="J524" s="7" t="s">
        <v>40</v>
      </c>
      <c r="K524" s="7" t="s">
        <v>109</v>
      </c>
    </row>
    <row r="525" spans="1:11" ht="45" x14ac:dyDescent="0.25">
      <c r="A525" s="6">
        <v>500</v>
      </c>
      <c r="B525" s="7" t="s">
        <v>64</v>
      </c>
      <c r="C525" s="7" t="s">
        <v>2023</v>
      </c>
      <c r="D525" s="7" t="s">
        <v>2024</v>
      </c>
      <c r="E525" s="7" t="s">
        <v>1981</v>
      </c>
      <c r="F525" s="7" t="s">
        <v>2025</v>
      </c>
      <c r="G525" s="7" t="s">
        <v>69</v>
      </c>
      <c r="H525" s="8">
        <v>45455</v>
      </c>
      <c r="I525" s="7" t="s">
        <v>526</v>
      </c>
      <c r="J525" s="7" t="s">
        <v>40</v>
      </c>
      <c r="K525" s="7" t="s">
        <v>41</v>
      </c>
    </row>
    <row r="526" spans="1:11" ht="120" x14ac:dyDescent="0.25">
      <c r="A526" s="6">
        <v>499</v>
      </c>
      <c r="B526" s="7" t="s">
        <v>64</v>
      </c>
      <c r="C526" s="7" t="s">
        <v>2026</v>
      </c>
      <c r="D526" s="7" t="s">
        <v>2027</v>
      </c>
      <c r="E526" s="7" t="s">
        <v>73</v>
      </c>
      <c r="F526" s="7" t="s">
        <v>2028</v>
      </c>
      <c r="G526" s="7" t="s">
        <v>81</v>
      </c>
      <c r="H526" s="8">
        <v>45455</v>
      </c>
      <c r="I526" s="7" t="s">
        <v>526</v>
      </c>
      <c r="J526" s="7" t="s">
        <v>40</v>
      </c>
      <c r="K526" s="7" t="s">
        <v>109</v>
      </c>
    </row>
    <row r="527" spans="1:11" ht="75" x14ac:dyDescent="0.25">
      <c r="A527" s="6">
        <v>498</v>
      </c>
      <c r="B527" s="7" t="s">
        <v>33</v>
      </c>
      <c r="C527" s="7" t="s">
        <v>2029</v>
      </c>
      <c r="D527" s="7" t="s">
        <v>2030</v>
      </c>
      <c r="E527" s="7" t="s">
        <v>967</v>
      </c>
      <c r="F527" s="7" t="s">
        <v>2031</v>
      </c>
      <c r="G527" s="7" t="s">
        <v>862</v>
      </c>
      <c r="H527" s="8">
        <v>45432</v>
      </c>
      <c r="I527" s="7" t="s">
        <v>526</v>
      </c>
      <c r="J527" s="7" t="s">
        <v>40</v>
      </c>
      <c r="K527" s="7" t="s">
        <v>109</v>
      </c>
    </row>
    <row r="528" spans="1:11" ht="45" x14ac:dyDescent="0.25">
      <c r="A528" s="6">
        <v>497</v>
      </c>
      <c r="B528" s="7" t="s">
        <v>64</v>
      </c>
      <c r="C528" s="7" t="s">
        <v>2032</v>
      </c>
      <c r="D528" s="7" t="s">
        <v>2033</v>
      </c>
      <c r="E528" s="7" t="s">
        <v>2034</v>
      </c>
      <c r="F528" s="7" t="s">
        <v>2035</v>
      </c>
      <c r="G528" s="7" t="s">
        <v>81</v>
      </c>
      <c r="H528" s="8">
        <v>45455</v>
      </c>
      <c r="I528" s="7" t="s">
        <v>526</v>
      </c>
      <c r="J528" s="7" t="s">
        <v>40</v>
      </c>
      <c r="K528" s="7" t="s">
        <v>109</v>
      </c>
    </row>
    <row r="529" spans="1:11" ht="30" x14ac:dyDescent="0.25">
      <c r="A529" s="6">
        <v>496</v>
      </c>
      <c r="B529" s="7" t="s">
        <v>33</v>
      </c>
      <c r="C529" s="7" t="s">
        <v>2036</v>
      </c>
      <c r="D529" s="7" t="s">
        <v>2037</v>
      </c>
      <c r="E529" s="7" t="s">
        <v>2038</v>
      </c>
      <c r="F529" s="7" t="s">
        <v>2039</v>
      </c>
      <c r="G529" s="7" t="s">
        <v>239</v>
      </c>
      <c r="H529" s="8">
        <v>45447</v>
      </c>
      <c r="I529" s="7" t="s">
        <v>526</v>
      </c>
      <c r="J529" s="7" t="s">
        <v>40</v>
      </c>
      <c r="K529" s="7" t="s">
        <v>41</v>
      </c>
    </row>
    <row r="530" spans="1:11" ht="105" x14ac:dyDescent="0.25">
      <c r="A530" s="6">
        <v>495</v>
      </c>
      <c r="B530" s="7" t="s">
        <v>70</v>
      </c>
      <c r="C530" s="7" t="s">
        <v>2040</v>
      </c>
      <c r="D530" s="7" t="s">
        <v>2041</v>
      </c>
      <c r="E530" s="7" t="s">
        <v>2042</v>
      </c>
      <c r="F530" s="7" t="s">
        <v>2043</v>
      </c>
      <c r="G530" s="7" t="s">
        <v>1329</v>
      </c>
      <c r="H530" s="8">
        <v>45477</v>
      </c>
      <c r="I530" s="7" t="s">
        <v>526</v>
      </c>
      <c r="J530" s="7"/>
      <c r="K530" s="7" t="s">
        <v>1491</v>
      </c>
    </row>
    <row r="531" spans="1:11" ht="105" x14ac:dyDescent="0.25">
      <c r="A531" s="6">
        <v>494</v>
      </c>
      <c r="B531" s="7" t="s">
        <v>33</v>
      </c>
      <c r="C531" s="7" t="s">
        <v>2044</v>
      </c>
      <c r="D531" s="7" t="s">
        <v>2045</v>
      </c>
      <c r="E531" s="7" t="s">
        <v>2046</v>
      </c>
      <c r="F531" s="7" t="s">
        <v>2047</v>
      </c>
      <c r="G531" s="7" t="s">
        <v>552</v>
      </c>
      <c r="H531" s="8">
        <v>45432</v>
      </c>
      <c r="I531" s="7" t="s">
        <v>526</v>
      </c>
      <c r="J531" s="7" t="s">
        <v>40</v>
      </c>
      <c r="K531" s="7" t="s">
        <v>41</v>
      </c>
    </row>
    <row r="532" spans="1:11" ht="45" x14ac:dyDescent="0.25">
      <c r="A532" s="6">
        <v>493</v>
      </c>
      <c r="B532" s="7" t="s">
        <v>64</v>
      </c>
      <c r="C532" s="7" t="s">
        <v>2048</v>
      </c>
      <c r="D532" s="7" t="s">
        <v>2049</v>
      </c>
      <c r="E532" s="7" t="s">
        <v>2050</v>
      </c>
      <c r="F532" s="7" t="s">
        <v>614</v>
      </c>
      <c r="G532" s="7" t="s">
        <v>81</v>
      </c>
      <c r="H532" s="8">
        <v>45455</v>
      </c>
      <c r="I532" s="7" t="s">
        <v>526</v>
      </c>
      <c r="J532" s="7" t="s">
        <v>40</v>
      </c>
      <c r="K532" s="7" t="s">
        <v>76</v>
      </c>
    </row>
    <row r="533" spans="1:11" ht="45" x14ac:dyDescent="0.25">
      <c r="A533" s="6">
        <v>492</v>
      </c>
      <c r="B533" s="7" t="s">
        <v>64</v>
      </c>
      <c r="C533" s="7" t="s">
        <v>2051</v>
      </c>
      <c r="D533" s="7" t="s">
        <v>2052</v>
      </c>
      <c r="E533" s="7" t="s">
        <v>2053</v>
      </c>
      <c r="F533" s="7" t="s">
        <v>2054</v>
      </c>
      <c r="G533" s="7" t="s">
        <v>81</v>
      </c>
      <c r="H533" s="8">
        <v>45455</v>
      </c>
      <c r="I533" s="7" t="s">
        <v>526</v>
      </c>
      <c r="J533" s="7" t="s">
        <v>40</v>
      </c>
      <c r="K533" s="7" t="s">
        <v>76</v>
      </c>
    </row>
    <row r="534" spans="1:11" ht="45" x14ac:dyDescent="0.25">
      <c r="A534" s="6">
        <v>491</v>
      </c>
      <c r="B534" s="7" t="s">
        <v>64</v>
      </c>
      <c r="C534" s="7" t="s">
        <v>2055</v>
      </c>
      <c r="D534" s="7" t="s">
        <v>2056</v>
      </c>
      <c r="E534" s="7" t="s">
        <v>2057</v>
      </c>
      <c r="F534" s="7" t="s">
        <v>2058</v>
      </c>
      <c r="G534" s="7" t="s">
        <v>81</v>
      </c>
      <c r="H534" s="8">
        <v>45455</v>
      </c>
      <c r="I534" s="7" t="s">
        <v>526</v>
      </c>
      <c r="J534" s="7" t="s">
        <v>40</v>
      </c>
      <c r="K534" s="7" t="s">
        <v>41</v>
      </c>
    </row>
    <row r="535" spans="1:11" ht="30" x14ac:dyDescent="0.25">
      <c r="A535" s="6">
        <v>490</v>
      </c>
      <c r="B535" s="7" t="s">
        <v>33</v>
      </c>
      <c r="C535" s="7" t="s">
        <v>2059</v>
      </c>
      <c r="D535" s="7" t="s">
        <v>2060</v>
      </c>
      <c r="E535" s="7" t="s">
        <v>2050</v>
      </c>
      <c r="F535" s="7" t="s">
        <v>2061</v>
      </c>
      <c r="G535" s="7" t="s">
        <v>75</v>
      </c>
      <c r="H535" s="8">
        <v>45477</v>
      </c>
      <c r="I535" s="7" t="s">
        <v>526</v>
      </c>
      <c r="J535" s="7" t="s">
        <v>40</v>
      </c>
      <c r="K535" s="7" t="s">
        <v>41</v>
      </c>
    </row>
    <row r="536" spans="1:11" ht="45" x14ac:dyDescent="0.25">
      <c r="A536" s="6">
        <v>489</v>
      </c>
      <c r="B536" s="7" t="s">
        <v>33</v>
      </c>
      <c r="C536" s="7" t="s">
        <v>2062</v>
      </c>
      <c r="D536" s="7" t="s">
        <v>2063</v>
      </c>
      <c r="E536" s="7" t="s">
        <v>564</v>
      </c>
      <c r="F536" s="7" t="s">
        <v>2064</v>
      </c>
      <c r="G536" s="7" t="s">
        <v>2065</v>
      </c>
      <c r="H536" s="8">
        <v>45432</v>
      </c>
      <c r="I536" s="7" t="s">
        <v>526</v>
      </c>
      <c r="J536" s="7" t="s">
        <v>40</v>
      </c>
      <c r="K536" s="7" t="s">
        <v>76</v>
      </c>
    </row>
    <row r="537" spans="1:11" ht="60" x14ac:dyDescent="0.25">
      <c r="A537" s="6">
        <v>488</v>
      </c>
      <c r="B537" s="7" t="s">
        <v>33</v>
      </c>
      <c r="C537" s="7" t="s">
        <v>2066</v>
      </c>
      <c r="D537" s="7" t="s">
        <v>2067</v>
      </c>
      <c r="E537" s="7" t="s">
        <v>1155</v>
      </c>
      <c r="F537" s="7" t="s">
        <v>2068</v>
      </c>
      <c r="G537" s="7" t="s">
        <v>100</v>
      </c>
      <c r="H537" s="8">
        <v>45447</v>
      </c>
      <c r="I537" s="7" t="s">
        <v>526</v>
      </c>
      <c r="J537" s="7" t="s">
        <v>40</v>
      </c>
      <c r="K537" s="7" t="s">
        <v>109</v>
      </c>
    </row>
    <row r="538" spans="1:11" ht="60" x14ac:dyDescent="0.25">
      <c r="A538" s="6">
        <v>487</v>
      </c>
      <c r="B538" s="7" t="s">
        <v>33</v>
      </c>
      <c r="C538" s="7" t="s">
        <v>2069</v>
      </c>
      <c r="D538" s="7" t="s">
        <v>2070</v>
      </c>
      <c r="E538" s="7" t="s">
        <v>2071</v>
      </c>
      <c r="F538" s="7" t="s">
        <v>2072</v>
      </c>
      <c r="G538" s="7" t="s">
        <v>100</v>
      </c>
      <c r="H538" s="8">
        <v>45447</v>
      </c>
      <c r="I538" s="7" t="s">
        <v>526</v>
      </c>
      <c r="J538" s="7" t="s">
        <v>40</v>
      </c>
      <c r="K538" s="7" t="s">
        <v>109</v>
      </c>
    </row>
    <row r="539" spans="1:11" ht="60" x14ac:dyDescent="0.25">
      <c r="A539" s="6">
        <v>486</v>
      </c>
      <c r="B539" s="7" t="s">
        <v>64</v>
      </c>
      <c r="C539" s="7" t="s">
        <v>2073</v>
      </c>
      <c r="D539" s="7" t="s">
        <v>2074</v>
      </c>
      <c r="E539" s="7" t="s">
        <v>2075</v>
      </c>
      <c r="F539" s="7" t="s">
        <v>2076</v>
      </c>
      <c r="G539" s="7" t="s">
        <v>81</v>
      </c>
      <c r="H539" s="8">
        <v>45455</v>
      </c>
      <c r="I539" s="7" t="s">
        <v>526</v>
      </c>
      <c r="J539" s="7" t="s">
        <v>40</v>
      </c>
      <c r="K539" s="7" t="s">
        <v>41</v>
      </c>
    </row>
    <row r="540" spans="1:11" ht="60" x14ac:dyDescent="0.25">
      <c r="A540" s="6">
        <v>485</v>
      </c>
      <c r="B540" s="7" t="s">
        <v>64</v>
      </c>
      <c r="C540" s="7" t="s">
        <v>2077</v>
      </c>
      <c r="D540" s="7" t="s">
        <v>2078</v>
      </c>
      <c r="E540" s="7" t="s">
        <v>2079</v>
      </c>
      <c r="F540" s="7" t="s">
        <v>2080</v>
      </c>
      <c r="G540" s="7" t="s">
        <v>100</v>
      </c>
      <c r="H540" s="8">
        <v>45447</v>
      </c>
      <c r="I540" s="7" t="s">
        <v>526</v>
      </c>
      <c r="J540" s="7" t="s">
        <v>40</v>
      </c>
      <c r="K540" s="7" t="s">
        <v>41</v>
      </c>
    </row>
    <row r="541" spans="1:11" ht="90" x14ac:dyDescent="0.25">
      <c r="A541" s="6">
        <v>484</v>
      </c>
      <c r="B541" s="7" t="s">
        <v>70</v>
      </c>
      <c r="C541" s="7" t="s">
        <v>2081</v>
      </c>
      <c r="D541" s="7" t="s">
        <v>2082</v>
      </c>
      <c r="E541" s="7" t="s">
        <v>2083</v>
      </c>
      <c r="F541" s="7" t="s">
        <v>2084</v>
      </c>
      <c r="G541" s="7" t="s">
        <v>534</v>
      </c>
      <c r="H541" s="8">
        <v>45429</v>
      </c>
      <c r="I541" s="7" t="s">
        <v>526</v>
      </c>
      <c r="J541" s="7"/>
      <c r="K541" s="7" t="s">
        <v>76</v>
      </c>
    </row>
    <row r="542" spans="1:11" ht="45" x14ac:dyDescent="0.25">
      <c r="A542" s="6">
        <v>483</v>
      </c>
      <c r="B542" s="7" t="s">
        <v>70</v>
      </c>
      <c r="C542" s="7" t="s">
        <v>2085</v>
      </c>
      <c r="D542" s="7" t="s">
        <v>2086</v>
      </c>
      <c r="E542" s="7" t="s">
        <v>1354</v>
      </c>
      <c r="F542" s="7" t="s">
        <v>1523</v>
      </c>
      <c r="G542" s="7" t="s">
        <v>81</v>
      </c>
      <c r="H542" s="8">
        <v>45414</v>
      </c>
      <c r="I542" s="7" t="s">
        <v>526</v>
      </c>
      <c r="J542" s="7"/>
      <c r="K542" s="7" t="s">
        <v>76</v>
      </c>
    </row>
    <row r="543" spans="1:11" ht="30" x14ac:dyDescent="0.25">
      <c r="A543" s="6">
        <v>482</v>
      </c>
      <c r="B543" s="7" t="s">
        <v>33</v>
      </c>
      <c r="C543" s="7" t="s">
        <v>2087</v>
      </c>
      <c r="D543" s="7" t="s">
        <v>2088</v>
      </c>
      <c r="E543" s="7" t="s">
        <v>2089</v>
      </c>
      <c r="F543" s="7" t="s">
        <v>2090</v>
      </c>
      <c r="G543" s="7" t="s">
        <v>1013</v>
      </c>
      <c r="H543" s="8">
        <v>45432</v>
      </c>
      <c r="I543" s="7" t="s">
        <v>526</v>
      </c>
      <c r="J543" s="7" t="s">
        <v>40</v>
      </c>
      <c r="K543" s="7" t="s">
        <v>41</v>
      </c>
    </row>
    <row r="544" spans="1:11" ht="60" x14ac:dyDescent="0.25">
      <c r="A544" s="6">
        <v>481</v>
      </c>
      <c r="B544" s="7" t="s">
        <v>33</v>
      </c>
      <c r="C544" s="7" t="s">
        <v>2091</v>
      </c>
      <c r="D544" s="7" t="s">
        <v>2092</v>
      </c>
      <c r="E544" s="7" t="s">
        <v>2093</v>
      </c>
      <c r="F544" s="7" t="s">
        <v>2094</v>
      </c>
      <c r="G544" s="7" t="s">
        <v>1013</v>
      </c>
      <c r="H544" s="8">
        <v>45432</v>
      </c>
      <c r="I544" s="7" t="s">
        <v>526</v>
      </c>
      <c r="J544" s="7" t="s">
        <v>40</v>
      </c>
      <c r="K544" s="7" t="s">
        <v>857</v>
      </c>
    </row>
    <row r="545" spans="1:11" ht="60" x14ac:dyDescent="0.25">
      <c r="A545" s="6">
        <v>480</v>
      </c>
      <c r="B545" s="7" t="s">
        <v>33</v>
      </c>
      <c r="C545" s="7" t="s">
        <v>2095</v>
      </c>
      <c r="D545" s="7" t="s">
        <v>2096</v>
      </c>
      <c r="E545" s="7" t="s">
        <v>1171</v>
      </c>
      <c r="F545" s="7" t="s">
        <v>2097</v>
      </c>
      <c r="G545" s="7" t="s">
        <v>75</v>
      </c>
      <c r="H545" s="8">
        <v>45477</v>
      </c>
      <c r="I545" s="7" t="s">
        <v>526</v>
      </c>
      <c r="J545" s="7" t="s">
        <v>40</v>
      </c>
      <c r="K545" s="7" t="s">
        <v>41</v>
      </c>
    </row>
    <row r="546" spans="1:11" ht="60" x14ac:dyDescent="0.25">
      <c r="A546" s="6">
        <v>479</v>
      </c>
      <c r="B546" s="7" t="s">
        <v>64</v>
      </c>
      <c r="C546" s="7" t="s">
        <v>2098</v>
      </c>
      <c r="D546" s="7" t="s">
        <v>2099</v>
      </c>
      <c r="E546" s="7" t="s">
        <v>2100</v>
      </c>
      <c r="F546" s="7" t="s">
        <v>2101</v>
      </c>
      <c r="G546" s="7" t="s">
        <v>100</v>
      </c>
      <c r="H546" s="8">
        <v>45447</v>
      </c>
      <c r="I546" s="7" t="s">
        <v>526</v>
      </c>
      <c r="J546" s="7" t="s">
        <v>40</v>
      </c>
      <c r="K546" s="7" t="s">
        <v>41</v>
      </c>
    </row>
    <row r="547" spans="1:11" ht="60" x14ac:dyDescent="0.25">
      <c r="A547" s="6">
        <v>478</v>
      </c>
      <c r="B547" s="7" t="s">
        <v>33</v>
      </c>
      <c r="C547" s="7" t="s">
        <v>2102</v>
      </c>
      <c r="D547" s="7" t="s">
        <v>2103</v>
      </c>
      <c r="E547" s="7" t="s">
        <v>2104</v>
      </c>
      <c r="F547" s="7" t="s">
        <v>2105</v>
      </c>
      <c r="G547" s="7" t="s">
        <v>610</v>
      </c>
      <c r="H547" s="8">
        <v>45447</v>
      </c>
      <c r="I547" s="7" t="s">
        <v>526</v>
      </c>
      <c r="J547" s="7" t="s">
        <v>40</v>
      </c>
      <c r="K547" s="7" t="s">
        <v>340</v>
      </c>
    </row>
    <row r="548" spans="1:11" ht="60" x14ac:dyDescent="0.25">
      <c r="A548" s="6">
        <v>477</v>
      </c>
      <c r="B548" s="7" t="s">
        <v>64</v>
      </c>
      <c r="C548" s="7" t="s">
        <v>2106</v>
      </c>
      <c r="D548" s="7" t="s">
        <v>2107</v>
      </c>
      <c r="E548" s="7" t="s">
        <v>2108</v>
      </c>
      <c r="F548" s="7" t="s">
        <v>2109</v>
      </c>
      <c r="G548" s="7" t="s">
        <v>100</v>
      </c>
      <c r="H548" s="8">
        <v>45447</v>
      </c>
      <c r="I548" s="7" t="s">
        <v>526</v>
      </c>
      <c r="J548" s="7" t="s">
        <v>40</v>
      </c>
      <c r="K548" s="7" t="s">
        <v>41</v>
      </c>
    </row>
    <row r="549" spans="1:11" ht="75" x14ac:dyDescent="0.25">
      <c r="A549" s="6">
        <v>476</v>
      </c>
      <c r="B549" s="7" t="s">
        <v>70</v>
      </c>
      <c r="C549" s="7" t="s">
        <v>2110</v>
      </c>
      <c r="D549" s="7" t="s">
        <v>2111</v>
      </c>
      <c r="E549" s="7" t="s">
        <v>692</v>
      </c>
      <c r="F549" s="7" t="s">
        <v>2112</v>
      </c>
      <c r="G549" s="7" t="s">
        <v>1329</v>
      </c>
      <c r="H549" s="8">
        <v>45477</v>
      </c>
      <c r="I549" s="7" t="s">
        <v>526</v>
      </c>
      <c r="J549" s="7"/>
      <c r="K549" s="7" t="s">
        <v>76</v>
      </c>
    </row>
    <row r="550" spans="1:11" ht="60" x14ac:dyDescent="0.25">
      <c r="A550" s="6">
        <v>475</v>
      </c>
      <c r="B550" s="7" t="s">
        <v>33</v>
      </c>
      <c r="C550" s="7" t="s">
        <v>2113</v>
      </c>
      <c r="D550" s="7" t="s">
        <v>2114</v>
      </c>
      <c r="E550" s="7" t="s">
        <v>2115</v>
      </c>
      <c r="F550" s="7" t="s">
        <v>2116</v>
      </c>
      <c r="G550" s="7" t="s">
        <v>239</v>
      </c>
      <c r="H550" s="8">
        <v>45443</v>
      </c>
      <c r="I550" s="7" t="s">
        <v>526</v>
      </c>
      <c r="J550" s="7" t="s">
        <v>40</v>
      </c>
      <c r="K550" s="7" t="s">
        <v>41</v>
      </c>
    </row>
    <row r="551" spans="1:11" ht="60" x14ac:dyDescent="0.25">
      <c r="A551" s="6">
        <v>474</v>
      </c>
      <c r="B551" s="7" t="s">
        <v>33</v>
      </c>
      <c r="C551" s="7" t="s">
        <v>2117</v>
      </c>
      <c r="D551" s="7" t="s">
        <v>2118</v>
      </c>
      <c r="E551" s="7" t="s">
        <v>2119</v>
      </c>
      <c r="F551" s="7" t="s">
        <v>2120</v>
      </c>
      <c r="G551" s="7" t="s">
        <v>610</v>
      </c>
      <c r="H551" s="8">
        <v>45443</v>
      </c>
      <c r="I551" s="7" t="s">
        <v>526</v>
      </c>
      <c r="J551" s="7" t="s">
        <v>40</v>
      </c>
      <c r="K551" s="7" t="s">
        <v>340</v>
      </c>
    </row>
    <row r="552" spans="1:11" ht="60" x14ac:dyDescent="0.25">
      <c r="A552" s="6">
        <v>473</v>
      </c>
      <c r="B552" s="7" t="s">
        <v>33</v>
      </c>
      <c r="C552" s="7" t="s">
        <v>2121</v>
      </c>
      <c r="D552" s="7" t="s">
        <v>2122</v>
      </c>
      <c r="E552" s="7" t="s">
        <v>2123</v>
      </c>
      <c r="F552" s="7" t="s">
        <v>2124</v>
      </c>
      <c r="G552" s="7" t="s">
        <v>75</v>
      </c>
      <c r="H552" s="8">
        <v>45476</v>
      </c>
      <c r="I552" s="7" t="s">
        <v>526</v>
      </c>
      <c r="J552" s="7" t="s">
        <v>40</v>
      </c>
      <c r="K552" s="7" t="s">
        <v>41</v>
      </c>
    </row>
    <row r="553" spans="1:11" ht="105" x14ac:dyDescent="0.25">
      <c r="A553" s="6">
        <v>472</v>
      </c>
      <c r="B553" s="7" t="s">
        <v>33</v>
      </c>
      <c r="C553" s="7" t="s">
        <v>2125</v>
      </c>
      <c r="D553" s="7" t="s">
        <v>2126</v>
      </c>
      <c r="E553" s="7" t="s">
        <v>2127</v>
      </c>
      <c r="F553" s="7" t="s">
        <v>2128</v>
      </c>
      <c r="G553" s="7" t="s">
        <v>75</v>
      </c>
      <c r="H553" s="8">
        <v>45454</v>
      </c>
      <c r="I553" s="7" t="s">
        <v>526</v>
      </c>
      <c r="J553" s="7" t="s">
        <v>40</v>
      </c>
      <c r="K553" s="7" t="s">
        <v>41</v>
      </c>
    </row>
    <row r="554" spans="1:11" ht="90" x14ac:dyDescent="0.25">
      <c r="A554" s="6">
        <v>471</v>
      </c>
      <c r="B554" s="7" t="s">
        <v>33</v>
      </c>
      <c r="C554" s="7" t="s">
        <v>2129</v>
      </c>
      <c r="D554" s="7" t="s">
        <v>2130</v>
      </c>
      <c r="E554" s="7" t="s">
        <v>1519</v>
      </c>
      <c r="F554" s="7" t="s">
        <v>2131</v>
      </c>
      <c r="G554" s="7" t="s">
        <v>534</v>
      </c>
      <c r="H554" s="8">
        <v>45429</v>
      </c>
      <c r="I554" s="7" t="s">
        <v>526</v>
      </c>
      <c r="J554" s="7" t="s">
        <v>40</v>
      </c>
      <c r="K554" s="7" t="s">
        <v>76</v>
      </c>
    </row>
    <row r="555" spans="1:11" ht="90" x14ac:dyDescent="0.25">
      <c r="A555" s="6">
        <v>470</v>
      </c>
      <c r="B555" s="7" t="s">
        <v>33</v>
      </c>
      <c r="C555" s="7" t="s">
        <v>2132</v>
      </c>
      <c r="D555" s="7" t="s">
        <v>2133</v>
      </c>
      <c r="E555" s="7" t="s">
        <v>1519</v>
      </c>
      <c r="F555" s="7" t="s">
        <v>1520</v>
      </c>
      <c r="G555" s="7" t="s">
        <v>534</v>
      </c>
      <c r="H555" s="8">
        <v>45436</v>
      </c>
      <c r="I555" s="7" t="s">
        <v>526</v>
      </c>
      <c r="J555" s="7" t="s">
        <v>40</v>
      </c>
      <c r="K555" s="7" t="s">
        <v>76</v>
      </c>
    </row>
    <row r="556" spans="1:11" ht="60" x14ac:dyDescent="0.25">
      <c r="A556" s="6">
        <v>469</v>
      </c>
      <c r="B556" s="7" t="s">
        <v>33</v>
      </c>
      <c r="C556" s="7" t="s">
        <v>2134</v>
      </c>
      <c r="D556" s="7" t="s">
        <v>2135</v>
      </c>
      <c r="E556" s="7" t="s">
        <v>2136</v>
      </c>
      <c r="F556" s="7" t="s">
        <v>2137</v>
      </c>
      <c r="G556" s="7" t="s">
        <v>1329</v>
      </c>
      <c r="H556" s="8">
        <v>45476</v>
      </c>
      <c r="I556" s="7" t="s">
        <v>526</v>
      </c>
      <c r="J556" s="7" t="s">
        <v>40</v>
      </c>
      <c r="K556" s="7" t="s">
        <v>109</v>
      </c>
    </row>
    <row r="557" spans="1:11" ht="45" x14ac:dyDescent="0.25">
      <c r="A557" s="6">
        <v>468</v>
      </c>
      <c r="B557" s="7" t="s">
        <v>70</v>
      </c>
      <c r="C557" s="7" t="s">
        <v>2138</v>
      </c>
      <c r="D557" s="7" t="s">
        <v>2139</v>
      </c>
      <c r="E557" s="7" t="s">
        <v>2140</v>
      </c>
      <c r="F557" s="7" t="s">
        <v>2141</v>
      </c>
      <c r="G557" s="7" t="s">
        <v>81</v>
      </c>
      <c r="H557" s="8">
        <v>45372</v>
      </c>
      <c r="I557" s="7" t="s">
        <v>526</v>
      </c>
      <c r="J557" s="7"/>
      <c r="K557" s="7" t="s">
        <v>41</v>
      </c>
    </row>
    <row r="558" spans="1:11" ht="45" x14ac:dyDescent="0.25">
      <c r="A558" s="6">
        <v>467</v>
      </c>
      <c r="B558" s="7" t="s">
        <v>70</v>
      </c>
      <c r="C558" s="7" t="s">
        <v>2142</v>
      </c>
      <c r="D558" s="7" t="s">
        <v>2143</v>
      </c>
      <c r="E558" s="7" t="s">
        <v>2144</v>
      </c>
      <c r="F558" s="7" t="s">
        <v>2145</v>
      </c>
      <c r="G558" s="7" t="s">
        <v>164</v>
      </c>
      <c r="H558" s="8">
        <v>45476</v>
      </c>
      <c r="I558" s="7" t="s">
        <v>526</v>
      </c>
      <c r="J558" s="7"/>
      <c r="K558" s="7" t="s">
        <v>109</v>
      </c>
    </row>
    <row r="559" spans="1:11" ht="45" x14ac:dyDescent="0.25">
      <c r="A559" s="6">
        <v>466</v>
      </c>
      <c r="B559" s="7" t="s">
        <v>70</v>
      </c>
      <c r="C559" s="7" t="s">
        <v>2146</v>
      </c>
      <c r="D559" s="7" t="s">
        <v>2147</v>
      </c>
      <c r="E559" s="7" t="s">
        <v>1875</v>
      </c>
      <c r="F559" s="7" t="s">
        <v>2148</v>
      </c>
      <c r="G559" s="7" t="s">
        <v>840</v>
      </c>
      <c r="H559" s="8">
        <v>45428</v>
      </c>
      <c r="I559" s="7" t="s">
        <v>526</v>
      </c>
      <c r="J559" s="7"/>
      <c r="K559" s="7" t="s">
        <v>76</v>
      </c>
    </row>
    <row r="560" spans="1:11" ht="45" x14ac:dyDescent="0.25">
      <c r="A560" s="6">
        <v>465</v>
      </c>
      <c r="B560" s="7" t="s">
        <v>70</v>
      </c>
      <c r="C560" s="7" t="s">
        <v>2149</v>
      </c>
      <c r="D560" s="7" t="s">
        <v>2150</v>
      </c>
      <c r="E560" s="7" t="s">
        <v>2151</v>
      </c>
      <c r="F560" s="7" t="s">
        <v>2152</v>
      </c>
      <c r="G560" s="7" t="s">
        <v>840</v>
      </c>
      <c r="H560" s="8">
        <v>45428</v>
      </c>
      <c r="I560" s="7" t="s">
        <v>526</v>
      </c>
      <c r="J560" s="7"/>
      <c r="K560" s="7" t="s">
        <v>76</v>
      </c>
    </row>
    <row r="561" spans="1:11" ht="45" x14ac:dyDescent="0.25">
      <c r="A561" s="6">
        <v>464</v>
      </c>
      <c r="B561" s="7" t="s">
        <v>70</v>
      </c>
      <c r="C561" s="7" t="s">
        <v>2153</v>
      </c>
      <c r="D561" s="7" t="s">
        <v>2154</v>
      </c>
      <c r="E561" s="7" t="s">
        <v>2155</v>
      </c>
      <c r="F561" s="7" t="s">
        <v>2156</v>
      </c>
      <c r="G561" s="7" t="s">
        <v>164</v>
      </c>
      <c r="H561" s="8">
        <v>45476</v>
      </c>
      <c r="I561" s="7" t="s">
        <v>526</v>
      </c>
      <c r="J561" s="7"/>
      <c r="K561" s="7" t="s">
        <v>138</v>
      </c>
    </row>
    <row r="562" spans="1:11" ht="60" x14ac:dyDescent="0.25">
      <c r="A562" s="6">
        <v>463</v>
      </c>
      <c r="B562" s="7" t="s">
        <v>70</v>
      </c>
      <c r="C562" s="7" t="s">
        <v>2157</v>
      </c>
      <c r="D562" s="7" t="s">
        <v>2158</v>
      </c>
      <c r="E562" s="7" t="s">
        <v>2159</v>
      </c>
      <c r="F562" s="7" t="s">
        <v>2160</v>
      </c>
      <c r="G562" s="7" t="s">
        <v>100</v>
      </c>
      <c r="H562" s="8">
        <v>45306</v>
      </c>
      <c r="I562" s="7" t="s">
        <v>526</v>
      </c>
      <c r="J562" s="7"/>
      <c r="K562" s="7" t="s">
        <v>76</v>
      </c>
    </row>
    <row r="563" spans="1:11" ht="105" x14ac:dyDescent="0.25">
      <c r="A563" s="6">
        <v>462</v>
      </c>
      <c r="B563" s="7" t="s">
        <v>33</v>
      </c>
      <c r="C563" s="7" t="s">
        <v>2161</v>
      </c>
      <c r="D563" s="7" t="s">
        <v>2162</v>
      </c>
      <c r="E563" s="7" t="s">
        <v>67</v>
      </c>
      <c r="F563" s="7" t="s">
        <v>2163</v>
      </c>
      <c r="G563" s="7" t="s">
        <v>2164</v>
      </c>
      <c r="H563" s="8">
        <v>45443</v>
      </c>
      <c r="I563" s="7" t="s">
        <v>526</v>
      </c>
      <c r="J563" s="7" t="s">
        <v>40</v>
      </c>
      <c r="K563" s="7" t="s">
        <v>41</v>
      </c>
    </row>
    <row r="564" spans="1:11" ht="105" x14ac:dyDescent="0.25">
      <c r="A564" s="6">
        <v>461</v>
      </c>
      <c r="B564" s="7" t="s">
        <v>70</v>
      </c>
      <c r="C564" s="7" t="s">
        <v>2165</v>
      </c>
      <c r="D564" s="7" t="s">
        <v>2166</v>
      </c>
      <c r="E564" s="7" t="s">
        <v>2167</v>
      </c>
      <c r="F564" s="7" t="s">
        <v>2168</v>
      </c>
      <c r="G564" s="7" t="s">
        <v>2169</v>
      </c>
      <c r="H564" s="8">
        <v>45429</v>
      </c>
      <c r="I564" s="7" t="s">
        <v>526</v>
      </c>
      <c r="J564" s="7"/>
      <c r="K564" s="7" t="s">
        <v>76</v>
      </c>
    </row>
    <row r="565" spans="1:11" ht="90" x14ac:dyDescent="0.25">
      <c r="A565" s="6">
        <v>460</v>
      </c>
      <c r="B565" s="7" t="s">
        <v>33</v>
      </c>
      <c r="C565" s="7" t="s">
        <v>2170</v>
      </c>
      <c r="D565" s="7" t="s">
        <v>2171</v>
      </c>
      <c r="E565" s="7" t="s">
        <v>2083</v>
      </c>
      <c r="F565" s="7" t="s">
        <v>2084</v>
      </c>
      <c r="G565" s="7" t="s">
        <v>534</v>
      </c>
      <c r="H565" s="8">
        <v>45429</v>
      </c>
      <c r="I565" s="7" t="s">
        <v>526</v>
      </c>
      <c r="J565" s="7" t="s">
        <v>40</v>
      </c>
      <c r="K565" s="7" t="s">
        <v>76</v>
      </c>
    </row>
    <row r="566" spans="1:11" ht="60" x14ac:dyDescent="0.25">
      <c r="A566" s="6">
        <v>459</v>
      </c>
      <c r="B566" s="7" t="s">
        <v>33</v>
      </c>
      <c r="C566" s="7" t="s">
        <v>2172</v>
      </c>
      <c r="D566" s="7" t="s">
        <v>2173</v>
      </c>
      <c r="E566" s="7" t="s">
        <v>2174</v>
      </c>
      <c r="F566" s="7" t="s">
        <v>2175</v>
      </c>
      <c r="G566" s="7" t="s">
        <v>100</v>
      </c>
      <c r="H566" s="8">
        <v>45454</v>
      </c>
      <c r="I566" s="7" t="s">
        <v>526</v>
      </c>
      <c r="J566" s="7" t="s">
        <v>40</v>
      </c>
      <c r="K566" s="7" t="s">
        <v>109</v>
      </c>
    </row>
    <row r="567" spans="1:11" ht="45" x14ac:dyDescent="0.25">
      <c r="A567" s="6">
        <v>458</v>
      </c>
      <c r="B567" s="7" t="s">
        <v>64</v>
      </c>
      <c r="C567" s="7" t="s">
        <v>2176</v>
      </c>
      <c r="D567" s="7" t="s">
        <v>2177</v>
      </c>
      <c r="E567" s="7" t="s">
        <v>1696</v>
      </c>
      <c r="F567" s="7" t="s">
        <v>1700</v>
      </c>
      <c r="G567" s="7" t="s">
        <v>81</v>
      </c>
      <c r="H567" s="8">
        <v>45454</v>
      </c>
      <c r="I567" s="7" t="s">
        <v>526</v>
      </c>
      <c r="J567" s="7" t="s">
        <v>40</v>
      </c>
      <c r="K567" s="7" t="s">
        <v>2178</v>
      </c>
    </row>
    <row r="568" spans="1:11" ht="60" x14ac:dyDescent="0.25">
      <c r="A568" s="6">
        <v>457</v>
      </c>
      <c r="B568" s="7" t="s">
        <v>33</v>
      </c>
      <c r="C568" s="7" t="s">
        <v>2179</v>
      </c>
      <c r="D568" s="7" t="s">
        <v>2180</v>
      </c>
      <c r="E568" s="7" t="s">
        <v>2181</v>
      </c>
      <c r="F568" s="7" t="s">
        <v>2182</v>
      </c>
      <c r="G568" s="7" t="s">
        <v>610</v>
      </c>
      <c r="H568" s="8">
        <v>45434</v>
      </c>
      <c r="I568" s="7" t="s">
        <v>526</v>
      </c>
      <c r="J568" s="7" t="s">
        <v>40</v>
      </c>
      <c r="K568" s="7" t="s">
        <v>340</v>
      </c>
    </row>
    <row r="569" spans="1:11" ht="75" x14ac:dyDescent="0.25">
      <c r="A569" s="6">
        <v>456</v>
      </c>
      <c r="B569" s="7" t="s">
        <v>33</v>
      </c>
      <c r="C569" s="7" t="s">
        <v>2183</v>
      </c>
      <c r="D569" s="7" t="s">
        <v>2184</v>
      </c>
      <c r="E569" s="7" t="s">
        <v>2185</v>
      </c>
      <c r="F569" s="7" t="s">
        <v>2186</v>
      </c>
      <c r="G569" s="7" t="s">
        <v>378</v>
      </c>
      <c r="H569" s="8">
        <v>45454</v>
      </c>
      <c r="I569" s="7" t="s">
        <v>526</v>
      </c>
      <c r="J569" s="7" t="s">
        <v>40</v>
      </c>
      <c r="K569" s="7" t="s">
        <v>41</v>
      </c>
    </row>
    <row r="570" spans="1:11" ht="75" x14ac:dyDescent="0.25">
      <c r="A570" s="6">
        <v>455</v>
      </c>
      <c r="B570" s="7" t="s">
        <v>70</v>
      </c>
      <c r="C570" s="7" t="s">
        <v>2187</v>
      </c>
      <c r="D570" s="7" t="s">
        <v>2188</v>
      </c>
      <c r="E570" s="7" t="s">
        <v>2189</v>
      </c>
      <c r="F570" s="7" t="s">
        <v>2190</v>
      </c>
      <c r="G570" s="7" t="s">
        <v>81</v>
      </c>
      <c r="H570" s="8">
        <v>45369</v>
      </c>
      <c r="I570" s="7" t="s">
        <v>526</v>
      </c>
      <c r="J570" s="7"/>
      <c r="K570" s="7" t="s">
        <v>41</v>
      </c>
    </row>
    <row r="571" spans="1:11" ht="30" x14ac:dyDescent="0.25">
      <c r="A571" s="6">
        <v>454</v>
      </c>
      <c r="B571" s="7" t="s">
        <v>33</v>
      </c>
      <c r="C571" s="7" t="s">
        <v>2191</v>
      </c>
      <c r="D571" s="7" t="s">
        <v>2192</v>
      </c>
      <c r="E571" s="7" t="s">
        <v>1584</v>
      </c>
      <c r="F571" s="7" t="s">
        <v>1585</v>
      </c>
      <c r="G571" s="7" t="s">
        <v>164</v>
      </c>
      <c r="H571" s="8">
        <v>45454</v>
      </c>
      <c r="I571" s="7" t="s">
        <v>526</v>
      </c>
      <c r="J571" s="7" t="s">
        <v>40</v>
      </c>
      <c r="K571" s="7" t="s">
        <v>2178</v>
      </c>
    </row>
    <row r="572" spans="1:11" ht="75" x14ac:dyDescent="0.25">
      <c r="A572" s="6">
        <v>453</v>
      </c>
      <c r="B572" s="7" t="s">
        <v>33</v>
      </c>
      <c r="C572" s="7" t="s">
        <v>2193</v>
      </c>
      <c r="D572" s="7" t="s">
        <v>2194</v>
      </c>
      <c r="E572" s="7" t="s">
        <v>2195</v>
      </c>
      <c r="F572" s="7" t="s">
        <v>2196</v>
      </c>
      <c r="G572" s="7" t="s">
        <v>75</v>
      </c>
      <c r="H572" s="8">
        <v>45476</v>
      </c>
      <c r="I572" s="7" t="s">
        <v>526</v>
      </c>
      <c r="J572" s="7" t="s">
        <v>40</v>
      </c>
      <c r="K572" s="7" t="s">
        <v>41</v>
      </c>
    </row>
    <row r="573" spans="1:11" ht="45" x14ac:dyDescent="0.25">
      <c r="A573" s="6">
        <v>452</v>
      </c>
      <c r="B573" s="7" t="s">
        <v>70</v>
      </c>
      <c r="C573" s="7" t="s">
        <v>2197</v>
      </c>
      <c r="D573" s="7" t="s">
        <v>2198</v>
      </c>
      <c r="E573" s="7" t="s">
        <v>1825</v>
      </c>
      <c r="F573" s="7" t="s">
        <v>2199</v>
      </c>
      <c r="G573" s="7" t="s">
        <v>840</v>
      </c>
      <c r="H573" s="8">
        <v>45428</v>
      </c>
      <c r="I573" s="7" t="s">
        <v>526</v>
      </c>
      <c r="J573" s="7"/>
      <c r="K573" s="7" t="s">
        <v>76</v>
      </c>
    </row>
    <row r="574" spans="1:11" ht="45" x14ac:dyDescent="0.25">
      <c r="A574" s="6">
        <v>451</v>
      </c>
      <c r="B574" s="7" t="s">
        <v>70</v>
      </c>
      <c r="C574" s="7" t="s">
        <v>2200</v>
      </c>
      <c r="D574" s="7" t="s">
        <v>2201</v>
      </c>
      <c r="E574" s="7" t="s">
        <v>2202</v>
      </c>
      <c r="F574" s="7" t="s">
        <v>2203</v>
      </c>
      <c r="G574" s="7" t="s">
        <v>69</v>
      </c>
      <c r="H574" s="8">
        <v>45369</v>
      </c>
      <c r="I574" s="7" t="s">
        <v>526</v>
      </c>
      <c r="J574" s="7"/>
      <c r="K574" s="7" t="s">
        <v>41</v>
      </c>
    </row>
    <row r="575" spans="1:11" ht="60" x14ac:dyDescent="0.25">
      <c r="A575" s="6">
        <v>450</v>
      </c>
      <c r="B575" s="7" t="s">
        <v>64</v>
      </c>
      <c r="C575" s="7" t="s">
        <v>2204</v>
      </c>
      <c r="D575" s="7" t="s">
        <v>2205</v>
      </c>
      <c r="E575" s="7" t="s">
        <v>2206</v>
      </c>
      <c r="F575" s="7" t="s">
        <v>2207</v>
      </c>
      <c r="G575" s="7" t="s">
        <v>100</v>
      </c>
      <c r="H575" s="8">
        <v>45442</v>
      </c>
      <c r="I575" s="7" t="s">
        <v>526</v>
      </c>
      <c r="J575" s="7" t="s">
        <v>40</v>
      </c>
      <c r="K575" s="7" t="s">
        <v>857</v>
      </c>
    </row>
    <row r="576" spans="1:11" ht="45" x14ac:dyDescent="0.25">
      <c r="A576" s="6">
        <v>449</v>
      </c>
      <c r="B576" s="7" t="s">
        <v>33</v>
      </c>
      <c r="C576" s="7" t="s">
        <v>2208</v>
      </c>
      <c r="D576" s="7" t="s">
        <v>2209</v>
      </c>
      <c r="E576" s="7" t="s">
        <v>873</v>
      </c>
      <c r="F576" s="7" t="s">
        <v>2210</v>
      </c>
      <c r="G576" s="7" t="s">
        <v>862</v>
      </c>
      <c r="H576" s="8">
        <v>45428</v>
      </c>
      <c r="I576" s="7" t="s">
        <v>526</v>
      </c>
      <c r="J576" s="7" t="s">
        <v>40</v>
      </c>
      <c r="K576" s="7" t="s">
        <v>109</v>
      </c>
    </row>
    <row r="577" spans="1:11" ht="60" x14ac:dyDescent="0.25">
      <c r="A577" s="6">
        <v>448</v>
      </c>
      <c r="B577" s="7" t="s">
        <v>70</v>
      </c>
      <c r="C577" s="7" t="s">
        <v>2211</v>
      </c>
      <c r="D577" s="7" t="s">
        <v>2212</v>
      </c>
      <c r="E577" s="7" t="s">
        <v>2213</v>
      </c>
      <c r="F577" s="7" t="s">
        <v>2214</v>
      </c>
      <c r="G577" s="7" t="s">
        <v>100</v>
      </c>
      <c r="H577" s="8">
        <v>45442</v>
      </c>
      <c r="I577" s="7" t="s">
        <v>526</v>
      </c>
      <c r="J577" s="7"/>
      <c r="K577" s="7" t="s">
        <v>2178</v>
      </c>
    </row>
    <row r="578" spans="1:11" ht="105" x14ac:dyDescent="0.25">
      <c r="A578" s="6">
        <v>447</v>
      </c>
      <c r="B578" s="7" t="s">
        <v>70</v>
      </c>
      <c r="C578" s="7" t="s">
        <v>2215</v>
      </c>
      <c r="D578" s="7" t="s">
        <v>2216</v>
      </c>
      <c r="E578" s="7" t="s">
        <v>2217</v>
      </c>
      <c r="F578" s="7" t="s">
        <v>2218</v>
      </c>
      <c r="G578" s="7" t="s">
        <v>552</v>
      </c>
      <c r="H578" s="8">
        <v>45428</v>
      </c>
      <c r="I578" s="7" t="s">
        <v>526</v>
      </c>
      <c r="J578" s="7"/>
      <c r="K578" s="7" t="s">
        <v>1819</v>
      </c>
    </row>
    <row r="579" spans="1:11" ht="75" x14ac:dyDescent="0.25">
      <c r="A579" s="6">
        <v>446</v>
      </c>
      <c r="B579" s="7" t="s">
        <v>70</v>
      </c>
      <c r="C579" s="7" t="s">
        <v>2219</v>
      </c>
      <c r="D579" s="7" t="s">
        <v>2220</v>
      </c>
      <c r="E579" s="7" t="s">
        <v>2221</v>
      </c>
      <c r="F579" s="7" t="s">
        <v>2222</v>
      </c>
      <c r="G579" s="7" t="s">
        <v>100</v>
      </c>
      <c r="H579" s="8">
        <v>45303</v>
      </c>
      <c r="I579" s="7" t="s">
        <v>526</v>
      </c>
      <c r="J579" s="7"/>
      <c r="K579" s="7" t="s">
        <v>76</v>
      </c>
    </row>
    <row r="580" spans="1:11" ht="45" x14ac:dyDescent="0.25">
      <c r="A580" s="6">
        <v>445</v>
      </c>
      <c r="B580" s="7" t="s">
        <v>33</v>
      </c>
      <c r="C580" s="7" t="s">
        <v>2223</v>
      </c>
      <c r="D580" s="7" t="s">
        <v>2224</v>
      </c>
      <c r="E580" s="7" t="s">
        <v>2225</v>
      </c>
      <c r="F580" s="7" t="s">
        <v>578</v>
      </c>
      <c r="G580" s="7" t="s">
        <v>75</v>
      </c>
      <c r="H580" s="8">
        <v>45475</v>
      </c>
      <c r="I580" s="7" t="s">
        <v>526</v>
      </c>
      <c r="J580" s="7" t="s">
        <v>40</v>
      </c>
      <c r="K580" s="7" t="s">
        <v>41</v>
      </c>
    </row>
    <row r="581" spans="1:11" ht="45" x14ac:dyDescent="0.25">
      <c r="A581" s="6">
        <v>444</v>
      </c>
      <c r="B581" s="7" t="s">
        <v>33</v>
      </c>
      <c r="C581" s="7" t="s">
        <v>2226</v>
      </c>
      <c r="D581" s="7" t="s">
        <v>2227</v>
      </c>
      <c r="E581" s="7" t="s">
        <v>2228</v>
      </c>
      <c r="F581" s="7" t="s">
        <v>2124</v>
      </c>
      <c r="G581" s="7" t="s">
        <v>75</v>
      </c>
      <c r="H581" s="8">
        <v>45475</v>
      </c>
      <c r="I581" s="7" t="s">
        <v>526</v>
      </c>
      <c r="J581" s="7" t="s">
        <v>40</v>
      </c>
      <c r="K581" s="7" t="s">
        <v>1705</v>
      </c>
    </row>
    <row r="582" spans="1:11" ht="60" x14ac:dyDescent="0.25">
      <c r="A582" s="6">
        <v>443</v>
      </c>
      <c r="B582" s="7" t="s">
        <v>70</v>
      </c>
      <c r="C582" s="7" t="s">
        <v>2229</v>
      </c>
      <c r="D582" s="7" t="s">
        <v>2230</v>
      </c>
      <c r="E582" s="7" t="s">
        <v>124</v>
      </c>
      <c r="F582" s="7" t="s">
        <v>2231</v>
      </c>
      <c r="G582" s="7" t="s">
        <v>81</v>
      </c>
      <c r="H582" s="8">
        <v>45358</v>
      </c>
      <c r="I582" s="7" t="s">
        <v>526</v>
      </c>
      <c r="J582" s="7"/>
      <c r="K582" s="7" t="s">
        <v>41</v>
      </c>
    </row>
    <row r="583" spans="1:11" ht="75" x14ac:dyDescent="0.25">
      <c r="A583" s="6">
        <v>442</v>
      </c>
      <c r="B583" s="7" t="s">
        <v>33</v>
      </c>
      <c r="C583" s="7" t="s">
        <v>2232</v>
      </c>
      <c r="D583" s="7" t="s">
        <v>2233</v>
      </c>
      <c r="E583" s="7" t="s">
        <v>2234</v>
      </c>
      <c r="F583" s="7" t="s">
        <v>2235</v>
      </c>
      <c r="G583" s="7" t="s">
        <v>75</v>
      </c>
      <c r="H583" s="8">
        <v>45475</v>
      </c>
      <c r="I583" s="7" t="s">
        <v>526</v>
      </c>
      <c r="J583" s="7" t="s">
        <v>40</v>
      </c>
      <c r="K583" s="7" t="s">
        <v>41</v>
      </c>
    </row>
    <row r="584" spans="1:11" ht="45" x14ac:dyDescent="0.25">
      <c r="A584" s="6">
        <v>441</v>
      </c>
      <c r="B584" s="7" t="s">
        <v>33</v>
      </c>
      <c r="C584" s="7" t="s">
        <v>2236</v>
      </c>
      <c r="D584" s="7" t="s">
        <v>2237</v>
      </c>
      <c r="E584" s="7" t="s">
        <v>1969</v>
      </c>
      <c r="F584" s="7" t="s">
        <v>2238</v>
      </c>
      <c r="G584" s="7" t="s">
        <v>1738</v>
      </c>
      <c r="H584" s="8">
        <v>45428</v>
      </c>
      <c r="I584" s="7" t="s">
        <v>526</v>
      </c>
      <c r="J584" s="7" t="s">
        <v>40</v>
      </c>
      <c r="K584" s="7" t="s">
        <v>41</v>
      </c>
    </row>
    <row r="585" spans="1:11" ht="90" x14ac:dyDescent="0.25">
      <c r="A585" s="6">
        <v>440</v>
      </c>
      <c r="B585" s="7" t="s">
        <v>33</v>
      </c>
      <c r="C585" s="7" t="s">
        <v>2239</v>
      </c>
      <c r="D585" s="7" t="s">
        <v>2240</v>
      </c>
      <c r="E585" s="7" t="s">
        <v>1605</v>
      </c>
      <c r="F585" s="7" t="s">
        <v>2241</v>
      </c>
      <c r="G585" s="7" t="s">
        <v>239</v>
      </c>
      <c r="H585" s="8">
        <v>45442</v>
      </c>
      <c r="I585" s="7" t="s">
        <v>526</v>
      </c>
      <c r="J585" s="7" t="s">
        <v>40</v>
      </c>
      <c r="K585" s="7" t="s">
        <v>109</v>
      </c>
    </row>
    <row r="586" spans="1:11" ht="45" x14ac:dyDescent="0.25">
      <c r="A586" s="6">
        <v>439</v>
      </c>
      <c r="B586" s="7" t="s">
        <v>33</v>
      </c>
      <c r="C586" s="7" t="s">
        <v>2242</v>
      </c>
      <c r="D586" s="7" t="s">
        <v>2243</v>
      </c>
      <c r="E586" s="7" t="s">
        <v>1969</v>
      </c>
      <c r="F586" s="7" t="s">
        <v>1970</v>
      </c>
      <c r="G586" s="7" t="s">
        <v>840</v>
      </c>
      <c r="H586" s="8">
        <v>45432</v>
      </c>
      <c r="I586" s="7" t="s">
        <v>526</v>
      </c>
      <c r="J586" s="7" t="s">
        <v>40</v>
      </c>
      <c r="K586" s="7" t="s">
        <v>76</v>
      </c>
    </row>
    <row r="587" spans="1:11" ht="60" x14ac:dyDescent="0.25">
      <c r="A587" s="6">
        <v>438</v>
      </c>
      <c r="B587" s="7" t="s">
        <v>64</v>
      </c>
      <c r="C587" s="7" t="s">
        <v>2244</v>
      </c>
      <c r="D587" s="7" t="s">
        <v>2245</v>
      </c>
      <c r="E587" s="7" t="s">
        <v>1605</v>
      </c>
      <c r="F587" s="7" t="s">
        <v>2246</v>
      </c>
      <c r="G587" s="7" t="s">
        <v>100</v>
      </c>
      <c r="H587" s="8">
        <v>45442</v>
      </c>
      <c r="I587" s="7" t="s">
        <v>526</v>
      </c>
      <c r="J587" s="7" t="s">
        <v>40</v>
      </c>
      <c r="K587" s="7" t="s">
        <v>41</v>
      </c>
    </row>
    <row r="588" spans="1:11" ht="45" x14ac:dyDescent="0.25">
      <c r="A588" s="6">
        <v>437</v>
      </c>
      <c r="B588" s="7" t="s">
        <v>64</v>
      </c>
      <c r="C588" s="7" t="s">
        <v>2247</v>
      </c>
      <c r="D588" s="7" t="s">
        <v>2248</v>
      </c>
      <c r="E588" s="7" t="s">
        <v>2249</v>
      </c>
      <c r="F588" s="7" t="s">
        <v>2250</v>
      </c>
      <c r="G588" s="7" t="s">
        <v>81</v>
      </c>
      <c r="H588" s="8">
        <v>45450</v>
      </c>
      <c r="I588" s="7" t="s">
        <v>526</v>
      </c>
      <c r="J588" s="7" t="s">
        <v>40</v>
      </c>
      <c r="K588" s="7" t="s">
        <v>41</v>
      </c>
    </row>
    <row r="589" spans="1:11" ht="45" x14ac:dyDescent="0.25">
      <c r="A589" s="6">
        <v>436</v>
      </c>
      <c r="B589" s="7" t="s">
        <v>33</v>
      </c>
      <c r="C589" s="7" t="s">
        <v>2251</v>
      </c>
      <c r="D589" s="7" t="s">
        <v>2252</v>
      </c>
      <c r="E589" s="7" t="s">
        <v>1825</v>
      </c>
      <c r="F589" s="7" t="s">
        <v>2199</v>
      </c>
      <c r="G589" s="7" t="s">
        <v>840</v>
      </c>
      <c r="H589" s="8">
        <v>45429</v>
      </c>
      <c r="I589" s="7" t="s">
        <v>526</v>
      </c>
      <c r="J589" s="7" t="s">
        <v>40</v>
      </c>
      <c r="K589" s="7" t="s">
        <v>76</v>
      </c>
    </row>
    <row r="590" spans="1:11" ht="75" x14ac:dyDescent="0.25">
      <c r="A590" s="6">
        <v>435</v>
      </c>
      <c r="B590" s="7" t="s">
        <v>33</v>
      </c>
      <c r="C590" s="7" t="s">
        <v>2253</v>
      </c>
      <c r="D590" s="7" t="s">
        <v>2254</v>
      </c>
      <c r="E590" s="7" t="s">
        <v>1680</v>
      </c>
      <c r="F590" s="7" t="s">
        <v>1681</v>
      </c>
      <c r="G590" s="7" t="s">
        <v>1065</v>
      </c>
      <c r="H590" s="8">
        <v>45435</v>
      </c>
      <c r="I590" s="7" t="s">
        <v>526</v>
      </c>
      <c r="J590" s="7" t="s">
        <v>40</v>
      </c>
      <c r="K590" s="7" t="s">
        <v>76</v>
      </c>
    </row>
    <row r="591" spans="1:11" ht="60" x14ac:dyDescent="0.25">
      <c r="A591" s="6">
        <v>434</v>
      </c>
      <c r="B591" s="7" t="s">
        <v>70</v>
      </c>
      <c r="C591" s="7" t="s">
        <v>2255</v>
      </c>
      <c r="D591" s="7" t="s">
        <v>2256</v>
      </c>
      <c r="E591" s="7" t="s">
        <v>1684</v>
      </c>
      <c r="F591" s="7" t="s">
        <v>2257</v>
      </c>
      <c r="G591" s="7" t="s">
        <v>1021</v>
      </c>
      <c r="H591" s="8">
        <v>45411</v>
      </c>
      <c r="I591" s="7" t="s">
        <v>526</v>
      </c>
      <c r="J591" s="7"/>
      <c r="K591" s="7" t="s">
        <v>76</v>
      </c>
    </row>
    <row r="592" spans="1:11" ht="60" x14ac:dyDescent="0.25">
      <c r="A592" s="6">
        <v>433</v>
      </c>
      <c r="B592" s="7" t="s">
        <v>64</v>
      </c>
      <c r="C592" s="7" t="s">
        <v>2258</v>
      </c>
      <c r="D592" s="7" t="s">
        <v>2259</v>
      </c>
      <c r="E592" s="7" t="s">
        <v>2260</v>
      </c>
      <c r="F592" s="7" t="s">
        <v>2261</v>
      </c>
      <c r="G592" s="7" t="s">
        <v>100</v>
      </c>
      <c r="H592" s="8">
        <v>45442</v>
      </c>
      <c r="I592" s="7" t="s">
        <v>526</v>
      </c>
      <c r="J592" s="7" t="s">
        <v>40</v>
      </c>
      <c r="K592" s="7" t="s">
        <v>41</v>
      </c>
    </row>
    <row r="593" spans="1:11" ht="45" x14ac:dyDescent="0.25">
      <c r="A593" s="6">
        <v>432</v>
      </c>
      <c r="B593" s="7" t="s">
        <v>33</v>
      </c>
      <c r="C593" s="7" t="s">
        <v>2262</v>
      </c>
      <c r="D593" s="7" t="s">
        <v>2263</v>
      </c>
      <c r="E593" s="7" t="s">
        <v>1787</v>
      </c>
      <c r="F593" s="7" t="s">
        <v>1788</v>
      </c>
      <c r="G593" s="7" t="s">
        <v>840</v>
      </c>
      <c r="H593" s="8">
        <v>45435</v>
      </c>
      <c r="I593" s="7" t="s">
        <v>526</v>
      </c>
      <c r="J593" s="7" t="s">
        <v>40</v>
      </c>
      <c r="K593" s="7" t="s">
        <v>76</v>
      </c>
    </row>
    <row r="594" spans="1:11" ht="45" x14ac:dyDescent="0.25">
      <c r="A594" s="6">
        <v>431</v>
      </c>
      <c r="B594" s="7" t="s">
        <v>64</v>
      </c>
      <c r="C594" s="7" t="s">
        <v>2264</v>
      </c>
      <c r="D594" s="7" t="s">
        <v>2265</v>
      </c>
      <c r="E594" s="7" t="s">
        <v>2266</v>
      </c>
      <c r="F594" s="7" t="s">
        <v>614</v>
      </c>
      <c r="G594" s="7" t="s">
        <v>69</v>
      </c>
      <c r="H594" s="8">
        <v>45450</v>
      </c>
      <c r="I594" s="7" t="s">
        <v>526</v>
      </c>
      <c r="J594" s="7" t="s">
        <v>40</v>
      </c>
      <c r="K594" s="7" t="s">
        <v>41</v>
      </c>
    </row>
    <row r="595" spans="1:11" ht="30" x14ac:dyDescent="0.25">
      <c r="A595" s="6">
        <v>430</v>
      </c>
      <c r="B595" s="7" t="s">
        <v>33</v>
      </c>
      <c r="C595" s="7" t="s">
        <v>2267</v>
      </c>
      <c r="D595" s="7" t="s">
        <v>2268</v>
      </c>
      <c r="E595" s="7" t="s">
        <v>2269</v>
      </c>
      <c r="F595" s="7" t="s">
        <v>2270</v>
      </c>
      <c r="G595" s="7" t="s">
        <v>75</v>
      </c>
      <c r="H595" s="8">
        <v>45475</v>
      </c>
      <c r="I595" s="7" t="s">
        <v>526</v>
      </c>
      <c r="J595" s="7" t="s">
        <v>40</v>
      </c>
      <c r="K595" s="7" t="s">
        <v>109</v>
      </c>
    </row>
    <row r="596" spans="1:11" ht="45" x14ac:dyDescent="0.25">
      <c r="A596" s="6">
        <v>429</v>
      </c>
      <c r="B596" s="7" t="s">
        <v>64</v>
      </c>
      <c r="C596" s="7" t="s">
        <v>2271</v>
      </c>
      <c r="D596" s="7" t="s">
        <v>2272</v>
      </c>
      <c r="E596" s="7" t="s">
        <v>1605</v>
      </c>
      <c r="F596" s="7" t="s">
        <v>2273</v>
      </c>
      <c r="G596" s="7" t="s">
        <v>69</v>
      </c>
      <c r="H596" s="8">
        <v>45450</v>
      </c>
      <c r="I596" s="7" t="s">
        <v>526</v>
      </c>
      <c r="J596" s="7" t="s">
        <v>40</v>
      </c>
      <c r="K596" s="7" t="s">
        <v>41</v>
      </c>
    </row>
    <row r="597" spans="1:11" ht="45" x14ac:dyDescent="0.25">
      <c r="A597" s="6">
        <v>428</v>
      </c>
      <c r="B597" s="7" t="s">
        <v>33</v>
      </c>
      <c r="C597" s="7" t="s">
        <v>2274</v>
      </c>
      <c r="D597" s="7" t="s">
        <v>2275</v>
      </c>
      <c r="E597" s="7" t="s">
        <v>316</v>
      </c>
      <c r="F597" s="7" t="s">
        <v>2276</v>
      </c>
      <c r="G597" s="7" t="s">
        <v>1013</v>
      </c>
      <c r="H597" s="8">
        <v>45428</v>
      </c>
      <c r="I597" s="7" t="s">
        <v>526</v>
      </c>
      <c r="J597" s="7" t="s">
        <v>40</v>
      </c>
      <c r="K597" s="7" t="s">
        <v>41</v>
      </c>
    </row>
    <row r="598" spans="1:11" ht="60" x14ac:dyDescent="0.25">
      <c r="A598" s="6">
        <v>427</v>
      </c>
      <c r="B598" s="7" t="s">
        <v>64</v>
      </c>
      <c r="C598" s="7" t="s">
        <v>2277</v>
      </c>
      <c r="D598" s="7" t="s">
        <v>2278</v>
      </c>
      <c r="E598" s="7" t="s">
        <v>2279</v>
      </c>
      <c r="F598" s="7" t="s">
        <v>2280</v>
      </c>
      <c r="G598" s="7" t="s">
        <v>100</v>
      </c>
      <c r="H598" s="8">
        <v>45442</v>
      </c>
      <c r="I598" s="7" t="s">
        <v>526</v>
      </c>
      <c r="J598" s="7" t="s">
        <v>40</v>
      </c>
      <c r="K598" s="7" t="s">
        <v>41</v>
      </c>
    </row>
    <row r="599" spans="1:11" ht="60" x14ac:dyDescent="0.25">
      <c r="A599" s="6">
        <v>426</v>
      </c>
      <c r="B599" s="7" t="s">
        <v>64</v>
      </c>
      <c r="C599" s="7" t="s">
        <v>2281</v>
      </c>
      <c r="D599" s="7" t="s">
        <v>2282</v>
      </c>
      <c r="E599" s="7" t="s">
        <v>1535</v>
      </c>
      <c r="F599" s="7" t="s">
        <v>2283</v>
      </c>
      <c r="G599" s="7" t="s">
        <v>100</v>
      </c>
      <c r="H599" s="8">
        <v>45442</v>
      </c>
      <c r="I599" s="7" t="s">
        <v>526</v>
      </c>
      <c r="J599" s="7" t="s">
        <v>40</v>
      </c>
      <c r="K599" s="7" t="s">
        <v>109</v>
      </c>
    </row>
    <row r="600" spans="1:11" ht="60" x14ac:dyDescent="0.25">
      <c r="A600" s="6">
        <v>425</v>
      </c>
      <c r="B600" s="7" t="s">
        <v>64</v>
      </c>
      <c r="C600" s="7" t="s">
        <v>2284</v>
      </c>
      <c r="D600" s="7" t="s">
        <v>2285</v>
      </c>
      <c r="E600" s="7" t="s">
        <v>2286</v>
      </c>
      <c r="F600" s="7" t="s">
        <v>2287</v>
      </c>
      <c r="G600" s="7" t="s">
        <v>100</v>
      </c>
      <c r="H600" s="8">
        <v>45442</v>
      </c>
      <c r="I600" s="7" t="s">
        <v>526</v>
      </c>
      <c r="J600" s="7" t="s">
        <v>40</v>
      </c>
      <c r="K600" s="7" t="s">
        <v>41</v>
      </c>
    </row>
    <row r="601" spans="1:11" ht="75" x14ac:dyDescent="0.25">
      <c r="A601" s="6">
        <v>424</v>
      </c>
      <c r="B601" s="7" t="s">
        <v>70</v>
      </c>
      <c r="C601" s="7" t="s">
        <v>2288</v>
      </c>
      <c r="D601" s="7" t="s">
        <v>2289</v>
      </c>
      <c r="E601" s="7" t="s">
        <v>2290</v>
      </c>
      <c r="F601" s="7" t="s">
        <v>2291</v>
      </c>
      <c r="G601" s="7" t="s">
        <v>2292</v>
      </c>
      <c r="H601" s="8">
        <v>45303</v>
      </c>
      <c r="I601" s="7" t="s">
        <v>526</v>
      </c>
      <c r="J601" s="7"/>
      <c r="K601" s="7" t="s">
        <v>41</v>
      </c>
    </row>
    <row r="602" spans="1:11" ht="60" x14ac:dyDescent="0.25">
      <c r="A602" s="6">
        <v>423</v>
      </c>
      <c r="B602" s="7" t="s">
        <v>64</v>
      </c>
      <c r="C602" s="7" t="s">
        <v>2293</v>
      </c>
      <c r="D602" s="7" t="s">
        <v>2294</v>
      </c>
      <c r="E602" s="7" t="s">
        <v>388</v>
      </c>
      <c r="F602" s="7" t="s">
        <v>2295</v>
      </c>
      <c r="G602" s="7" t="s">
        <v>100</v>
      </c>
      <c r="H602" s="8">
        <v>45442</v>
      </c>
      <c r="I602" s="7" t="s">
        <v>526</v>
      </c>
      <c r="J602" s="7" t="s">
        <v>40</v>
      </c>
      <c r="K602" s="7" t="s">
        <v>41</v>
      </c>
    </row>
    <row r="603" spans="1:11" ht="30" x14ac:dyDescent="0.25">
      <c r="A603" s="6">
        <v>422</v>
      </c>
      <c r="B603" s="7" t="s">
        <v>33</v>
      </c>
      <c r="C603" s="7" t="s">
        <v>2296</v>
      </c>
      <c r="D603" s="7" t="s">
        <v>2297</v>
      </c>
      <c r="E603" s="7" t="s">
        <v>2298</v>
      </c>
      <c r="F603" s="7" t="s">
        <v>2299</v>
      </c>
      <c r="G603" s="7" t="s">
        <v>75</v>
      </c>
      <c r="H603" s="8">
        <v>45475</v>
      </c>
      <c r="I603" s="7" t="s">
        <v>526</v>
      </c>
      <c r="J603" s="7" t="s">
        <v>40</v>
      </c>
      <c r="K603" s="7" t="s">
        <v>41</v>
      </c>
    </row>
    <row r="604" spans="1:11" ht="45" x14ac:dyDescent="0.25">
      <c r="A604" s="6">
        <v>421</v>
      </c>
      <c r="B604" s="7" t="s">
        <v>64</v>
      </c>
      <c r="C604" s="7" t="s">
        <v>2300</v>
      </c>
      <c r="D604" s="7" t="s">
        <v>2301</v>
      </c>
      <c r="E604" s="7" t="s">
        <v>2302</v>
      </c>
      <c r="F604" s="7" t="s">
        <v>2303</v>
      </c>
      <c r="G604" s="7" t="s">
        <v>69</v>
      </c>
      <c r="H604" s="8">
        <v>45450</v>
      </c>
      <c r="I604" s="7" t="s">
        <v>526</v>
      </c>
      <c r="J604" s="7" t="s">
        <v>40</v>
      </c>
      <c r="K604" s="7" t="s">
        <v>76</v>
      </c>
    </row>
    <row r="605" spans="1:11" ht="45" x14ac:dyDescent="0.25">
      <c r="A605" s="6">
        <v>420</v>
      </c>
      <c r="B605" s="7" t="s">
        <v>33</v>
      </c>
      <c r="C605" s="7" t="s">
        <v>2304</v>
      </c>
      <c r="D605" s="7" t="s">
        <v>2305</v>
      </c>
      <c r="E605" s="7" t="s">
        <v>2306</v>
      </c>
      <c r="F605" s="7" t="s">
        <v>2307</v>
      </c>
      <c r="G605" s="7" t="s">
        <v>543</v>
      </c>
      <c r="H605" s="8">
        <v>45442</v>
      </c>
      <c r="I605" s="7" t="s">
        <v>526</v>
      </c>
      <c r="J605" s="7" t="s">
        <v>40</v>
      </c>
      <c r="K605" s="7" t="s">
        <v>41</v>
      </c>
    </row>
    <row r="606" spans="1:11" ht="30" x14ac:dyDescent="0.25">
      <c r="A606" s="6">
        <v>419</v>
      </c>
      <c r="B606" s="7" t="s">
        <v>33</v>
      </c>
      <c r="C606" s="7" t="s">
        <v>2308</v>
      </c>
      <c r="D606" s="7" t="s">
        <v>2309</v>
      </c>
      <c r="E606" s="7" t="s">
        <v>2310</v>
      </c>
      <c r="F606" s="7" t="s">
        <v>2311</v>
      </c>
      <c r="G606" s="7" t="s">
        <v>610</v>
      </c>
      <c r="H606" s="8">
        <v>45442</v>
      </c>
      <c r="I606" s="7" t="s">
        <v>526</v>
      </c>
      <c r="J606" s="7" t="s">
        <v>40</v>
      </c>
      <c r="K606" s="7" t="s">
        <v>76</v>
      </c>
    </row>
    <row r="607" spans="1:11" ht="60" x14ac:dyDescent="0.25">
      <c r="A607" s="6">
        <v>418</v>
      </c>
      <c r="B607" s="7" t="s">
        <v>33</v>
      </c>
      <c r="C607" s="7" t="s">
        <v>2312</v>
      </c>
      <c r="D607" s="7" t="s">
        <v>2313</v>
      </c>
      <c r="E607" s="7" t="s">
        <v>836</v>
      </c>
      <c r="F607" s="7" t="s">
        <v>2314</v>
      </c>
      <c r="G607" s="7" t="s">
        <v>248</v>
      </c>
      <c r="H607" s="8">
        <v>45428</v>
      </c>
      <c r="I607" s="7" t="s">
        <v>526</v>
      </c>
      <c r="J607" s="7" t="s">
        <v>40</v>
      </c>
      <c r="K607" s="7" t="s">
        <v>76</v>
      </c>
    </row>
    <row r="608" spans="1:11" ht="45" x14ac:dyDescent="0.25">
      <c r="A608" s="6">
        <v>417</v>
      </c>
      <c r="B608" s="7" t="s">
        <v>33</v>
      </c>
      <c r="C608" s="7" t="s">
        <v>2315</v>
      </c>
      <c r="D608" s="7" t="s">
        <v>2316</v>
      </c>
      <c r="E608" s="7" t="s">
        <v>1875</v>
      </c>
      <c r="F608" s="7" t="s">
        <v>2148</v>
      </c>
      <c r="G608" s="7" t="s">
        <v>840</v>
      </c>
      <c r="H608" s="8">
        <v>45429</v>
      </c>
      <c r="I608" s="7" t="s">
        <v>526</v>
      </c>
      <c r="J608" s="7" t="s">
        <v>40</v>
      </c>
      <c r="K608" s="7" t="s">
        <v>76</v>
      </c>
    </row>
    <row r="609" spans="1:11" ht="90" x14ac:dyDescent="0.25">
      <c r="A609" s="6">
        <v>416</v>
      </c>
      <c r="B609" s="7" t="s">
        <v>33</v>
      </c>
      <c r="C609" s="7" t="s">
        <v>2317</v>
      </c>
      <c r="D609" s="7" t="s">
        <v>2318</v>
      </c>
      <c r="E609" s="7" t="s">
        <v>2319</v>
      </c>
      <c r="F609" s="7" t="s">
        <v>2320</v>
      </c>
      <c r="G609" s="7" t="s">
        <v>75</v>
      </c>
      <c r="H609" s="8">
        <v>45475</v>
      </c>
      <c r="I609" s="7" t="s">
        <v>526</v>
      </c>
      <c r="J609" s="7" t="s">
        <v>40</v>
      </c>
      <c r="K609" s="7" t="s">
        <v>109</v>
      </c>
    </row>
    <row r="610" spans="1:11" ht="60" x14ac:dyDescent="0.25">
      <c r="A610" s="6">
        <v>415</v>
      </c>
      <c r="B610" s="7" t="s">
        <v>33</v>
      </c>
      <c r="C610" s="7" t="s">
        <v>2321</v>
      </c>
      <c r="D610" s="7" t="s">
        <v>2322</v>
      </c>
      <c r="E610" s="7" t="s">
        <v>2144</v>
      </c>
      <c r="F610" s="7" t="s">
        <v>2323</v>
      </c>
      <c r="G610" s="7" t="s">
        <v>1013</v>
      </c>
      <c r="H610" s="8">
        <v>45428</v>
      </c>
      <c r="I610" s="7" t="s">
        <v>526</v>
      </c>
      <c r="J610" s="7" t="s">
        <v>40</v>
      </c>
      <c r="K610" s="7" t="s">
        <v>41</v>
      </c>
    </row>
    <row r="611" spans="1:11" ht="60" x14ac:dyDescent="0.25">
      <c r="A611" s="6">
        <v>414</v>
      </c>
      <c r="B611" s="7" t="s">
        <v>64</v>
      </c>
      <c r="C611" s="7" t="s">
        <v>2324</v>
      </c>
      <c r="D611" s="7" t="s">
        <v>2325</v>
      </c>
      <c r="E611" s="7" t="s">
        <v>316</v>
      </c>
      <c r="F611" s="7" t="s">
        <v>2326</v>
      </c>
      <c r="G611" s="7" t="s">
        <v>100</v>
      </c>
      <c r="H611" s="8">
        <v>45442</v>
      </c>
      <c r="I611" s="7" t="s">
        <v>526</v>
      </c>
      <c r="J611" s="7" t="s">
        <v>40</v>
      </c>
      <c r="K611" s="7" t="s">
        <v>109</v>
      </c>
    </row>
    <row r="612" spans="1:11" ht="45" x14ac:dyDescent="0.25">
      <c r="A612" s="6">
        <v>413</v>
      </c>
      <c r="B612" s="7" t="s">
        <v>33</v>
      </c>
      <c r="C612" s="7" t="s">
        <v>2327</v>
      </c>
      <c r="D612" s="7" t="s">
        <v>2328</v>
      </c>
      <c r="E612" s="7" t="s">
        <v>2151</v>
      </c>
      <c r="F612" s="7" t="s">
        <v>2152</v>
      </c>
      <c r="G612" s="7" t="s">
        <v>840</v>
      </c>
      <c r="H612" s="8">
        <v>45429</v>
      </c>
      <c r="I612" s="7" t="s">
        <v>526</v>
      </c>
      <c r="J612" s="7" t="s">
        <v>40</v>
      </c>
      <c r="K612" s="7" t="s">
        <v>76</v>
      </c>
    </row>
    <row r="613" spans="1:11" ht="105" x14ac:dyDescent="0.25">
      <c r="A613" s="6">
        <v>412</v>
      </c>
      <c r="B613" s="7" t="s">
        <v>70</v>
      </c>
      <c r="C613" s="7" t="s">
        <v>2329</v>
      </c>
      <c r="D613" s="7" t="s">
        <v>2330</v>
      </c>
      <c r="E613" s="7" t="s">
        <v>2331</v>
      </c>
      <c r="F613" s="7" t="s">
        <v>2332</v>
      </c>
      <c r="G613" s="7" t="s">
        <v>2333</v>
      </c>
      <c r="H613" s="8">
        <v>45303</v>
      </c>
      <c r="I613" s="7" t="s">
        <v>526</v>
      </c>
      <c r="J613" s="7"/>
      <c r="K613" s="7" t="s">
        <v>41</v>
      </c>
    </row>
    <row r="614" spans="1:11" ht="90" x14ac:dyDescent="0.25">
      <c r="A614" s="6">
        <v>411</v>
      </c>
      <c r="B614" s="7" t="s">
        <v>70</v>
      </c>
      <c r="C614" s="7" t="s">
        <v>2334</v>
      </c>
      <c r="D614" s="7" t="s">
        <v>2335</v>
      </c>
      <c r="E614" s="7" t="s">
        <v>2151</v>
      </c>
      <c r="F614" s="7" t="s">
        <v>2336</v>
      </c>
      <c r="G614" s="7" t="s">
        <v>534</v>
      </c>
      <c r="H614" s="8">
        <v>45428</v>
      </c>
      <c r="I614" s="7" t="s">
        <v>526</v>
      </c>
      <c r="J614" s="7"/>
      <c r="K614" s="7" t="s">
        <v>76</v>
      </c>
    </row>
    <row r="615" spans="1:11" ht="60" x14ac:dyDescent="0.25">
      <c r="A615" s="6">
        <v>410</v>
      </c>
      <c r="B615" s="7" t="s">
        <v>64</v>
      </c>
      <c r="C615" s="7" t="s">
        <v>2337</v>
      </c>
      <c r="D615" s="7" t="s">
        <v>2338</v>
      </c>
      <c r="E615" s="7" t="s">
        <v>2339</v>
      </c>
      <c r="F615" s="7" t="s">
        <v>2340</v>
      </c>
      <c r="G615" s="7" t="s">
        <v>100</v>
      </c>
      <c r="H615" s="8">
        <v>45442</v>
      </c>
      <c r="I615" s="7" t="s">
        <v>526</v>
      </c>
      <c r="J615" s="7" t="s">
        <v>40</v>
      </c>
      <c r="K615" s="7" t="s">
        <v>41</v>
      </c>
    </row>
    <row r="616" spans="1:11" ht="90" x14ac:dyDescent="0.25">
      <c r="A616" s="6">
        <v>409</v>
      </c>
      <c r="B616" s="7" t="s">
        <v>70</v>
      </c>
      <c r="C616" s="7" t="s">
        <v>2341</v>
      </c>
      <c r="D616" s="7" t="s">
        <v>2342</v>
      </c>
      <c r="E616" s="7" t="s">
        <v>599</v>
      </c>
      <c r="F616" s="7" t="s">
        <v>2343</v>
      </c>
      <c r="G616" s="7" t="s">
        <v>126</v>
      </c>
      <c r="H616" s="8">
        <v>45303</v>
      </c>
      <c r="I616" s="7" t="s">
        <v>526</v>
      </c>
      <c r="J616" s="7"/>
      <c r="K616" s="7" t="s">
        <v>41</v>
      </c>
    </row>
    <row r="617" spans="1:11" ht="90" x14ac:dyDescent="0.25">
      <c r="A617" s="6">
        <v>408</v>
      </c>
      <c r="B617" s="7" t="s">
        <v>70</v>
      </c>
      <c r="C617" s="7" t="s">
        <v>2344</v>
      </c>
      <c r="D617" s="7" t="s">
        <v>2345</v>
      </c>
      <c r="E617" s="7" t="s">
        <v>2346</v>
      </c>
      <c r="F617" s="7" t="s">
        <v>2347</v>
      </c>
      <c r="G617" s="7" t="s">
        <v>81</v>
      </c>
      <c r="H617" s="8">
        <v>45421</v>
      </c>
      <c r="I617" s="7" t="s">
        <v>526</v>
      </c>
      <c r="J617" s="7"/>
      <c r="K617" s="7" t="s">
        <v>76</v>
      </c>
    </row>
    <row r="618" spans="1:11" ht="60" x14ac:dyDescent="0.25">
      <c r="A618" s="6">
        <v>407</v>
      </c>
      <c r="B618" s="7" t="s">
        <v>64</v>
      </c>
      <c r="C618" s="7" t="s">
        <v>2348</v>
      </c>
      <c r="D618" s="7" t="s">
        <v>2349</v>
      </c>
      <c r="E618" s="7" t="s">
        <v>1007</v>
      </c>
      <c r="F618" s="7" t="s">
        <v>2350</v>
      </c>
      <c r="G618" s="7" t="s">
        <v>100</v>
      </c>
      <c r="H618" s="8">
        <v>45429</v>
      </c>
      <c r="I618" s="7" t="s">
        <v>526</v>
      </c>
      <c r="J618" s="7" t="s">
        <v>40</v>
      </c>
      <c r="K618" s="7" t="s">
        <v>109</v>
      </c>
    </row>
    <row r="619" spans="1:11" ht="60" x14ac:dyDescent="0.25">
      <c r="A619" s="6">
        <v>406</v>
      </c>
      <c r="B619" s="7" t="s">
        <v>33</v>
      </c>
      <c r="C619" s="7" t="s">
        <v>2351</v>
      </c>
      <c r="D619" s="7" t="s">
        <v>2352</v>
      </c>
      <c r="E619" s="7" t="s">
        <v>784</v>
      </c>
      <c r="F619" s="7" t="s">
        <v>2353</v>
      </c>
      <c r="G619" s="7" t="s">
        <v>543</v>
      </c>
      <c r="H619" s="8">
        <v>45442</v>
      </c>
      <c r="I619" s="7" t="s">
        <v>526</v>
      </c>
      <c r="J619" s="7" t="s">
        <v>40</v>
      </c>
      <c r="K619" s="7" t="s">
        <v>857</v>
      </c>
    </row>
    <row r="620" spans="1:11" ht="30" x14ac:dyDescent="0.25">
      <c r="A620" s="6">
        <v>405</v>
      </c>
      <c r="B620" s="7" t="s">
        <v>33</v>
      </c>
      <c r="C620" s="7" t="s">
        <v>2354</v>
      </c>
      <c r="D620" s="7" t="s">
        <v>2355</v>
      </c>
      <c r="E620" s="7" t="s">
        <v>2356</v>
      </c>
      <c r="F620" s="7" t="s">
        <v>2357</v>
      </c>
      <c r="G620" s="7" t="s">
        <v>75</v>
      </c>
      <c r="H620" s="8">
        <v>45475</v>
      </c>
      <c r="I620" s="7" t="s">
        <v>526</v>
      </c>
      <c r="J620" s="7" t="s">
        <v>40</v>
      </c>
      <c r="K620" s="7" t="s">
        <v>76</v>
      </c>
    </row>
    <row r="621" spans="1:11" ht="45" x14ac:dyDescent="0.25">
      <c r="A621" s="6">
        <v>404</v>
      </c>
      <c r="B621" s="7" t="s">
        <v>70</v>
      </c>
      <c r="C621" s="7" t="s">
        <v>2358</v>
      </c>
      <c r="D621" s="7" t="s">
        <v>2359</v>
      </c>
      <c r="E621" s="7" t="s">
        <v>2360</v>
      </c>
      <c r="F621" s="7" t="s">
        <v>2361</v>
      </c>
      <c r="G621" s="7" t="s">
        <v>81</v>
      </c>
      <c r="H621" s="8">
        <v>45429</v>
      </c>
      <c r="I621" s="7" t="s">
        <v>526</v>
      </c>
      <c r="J621" s="7"/>
      <c r="K621" s="7" t="s">
        <v>41</v>
      </c>
    </row>
    <row r="622" spans="1:11" ht="45" x14ac:dyDescent="0.25">
      <c r="A622" s="6">
        <v>403</v>
      </c>
      <c r="B622" s="7" t="s">
        <v>70</v>
      </c>
      <c r="C622" s="7" t="s">
        <v>2362</v>
      </c>
      <c r="D622" s="7" t="s">
        <v>2363</v>
      </c>
      <c r="E622" s="7" t="s">
        <v>2364</v>
      </c>
      <c r="F622" s="7" t="s">
        <v>2365</v>
      </c>
      <c r="G622" s="7" t="s">
        <v>444</v>
      </c>
      <c r="H622" s="8">
        <v>45428</v>
      </c>
      <c r="I622" s="7" t="s">
        <v>526</v>
      </c>
      <c r="J622" s="7"/>
      <c r="K622" s="7" t="s">
        <v>138</v>
      </c>
    </row>
    <row r="623" spans="1:11" ht="45" x14ac:dyDescent="0.25">
      <c r="A623" s="6">
        <v>402</v>
      </c>
      <c r="B623" s="7" t="s">
        <v>70</v>
      </c>
      <c r="C623" s="7" t="s">
        <v>2366</v>
      </c>
      <c r="D623" s="7" t="s">
        <v>2367</v>
      </c>
      <c r="E623" s="7" t="s">
        <v>2368</v>
      </c>
      <c r="F623" s="7" t="s">
        <v>2369</v>
      </c>
      <c r="G623" s="7" t="s">
        <v>444</v>
      </c>
      <c r="H623" s="8">
        <v>45428</v>
      </c>
      <c r="I623" s="7" t="s">
        <v>526</v>
      </c>
      <c r="J623" s="7"/>
      <c r="K623" s="7" t="s">
        <v>138</v>
      </c>
    </row>
    <row r="624" spans="1:11" ht="30" x14ac:dyDescent="0.25">
      <c r="A624" s="6">
        <v>401</v>
      </c>
      <c r="B624" s="7" t="s">
        <v>70</v>
      </c>
      <c r="C624" s="7" t="s">
        <v>2370</v>
      </c>
      <c r="D624" s="7" t="s">
        <v>2371</v>
      </c>
      <c r="E624" s="7" t="s">
        <v>2372</v>
      </c>
      <c r="F624" s="7" t="s">
        <v>2373</v>
      </c>
      <c r="G624" s="7" t="s">
        <v>1329</v>
      </c>
      <c r="H624" s="8">
        <v>45475</v>
      </c>
      <c r="I624" s="7" t="s">
        <v>526</v>
      </c>
      <c r="J624" s="7"/>
      <c r="K624" s="7" t="s">
        <v>1491</v>
      </c>
    </row>
    <row r="625" spans="1:11" ht="45" x14ac:dyDescent="0.25">
      <c r="A625" s="6">
        <v>400</v>
      </c>
      <c r="B625" s="7" t="s">
        <v>70</v>
      </c>
      <c r="C625" s="7" t="s">
        <v>2374</v>
      </c>
      <c r="D625" s="7" t="s">
        <v>2375</v>
      </c>
      <c r="E625" s="7" t="s">
        <v>442</v>
      </c>
      <c r="F625" s="7" t="s">
        <v>2376</v>
      </c>
      <c r="G625" s="7" t="s">
        <v>444</v>
      </c>
      <c r="H625" s="8">
        <v>45428</v>
      </c>
      <c r="I625" s="7" t="s">
        <v>526</v>
      </c>
      <c r="J625" s="7"/>
      <c r="K625" s="7" t="s">
        <v>138</v>
      </c>
    </row>
    <row r="626" spans="1:11" ht="60" x14ac:dyDescent="0.25">
      <c r="A626" s="6">
        <v>399</v>
      </c>
      <c r="B626" s="7" t="s">
        <v>64</v>
      </c>
      <c r="C626" s="7" t="s">
        <v>2377</v>
      </c>
      <c r="D626" s="7" t="s">
        <v>2378</v>
      </c>
      <c r="E626" s="7" t="s">
        <v>1910</v>
      </c>
      <c r="F626" s="7" t="s">
        <v>1911</v>
      </c>
      <c r="G626" s="7" t="s">
        <v>100</v>
      </c>
      <c r="H626" s="8">
        <v>45442</v>
      </c>
      <c r="I626" s="7" t="s">
        <v>526</v>
      </c>
      <c r="J626" s="7" t="s">
        <v>40</v>
      </c>
      <c r="K626" s="7" t="s">
        <v>138</v>
      </c>
    </row>
    <row r="627" spans="1:11" ht="60" x14ac:dyDescent="0.25">
      <c r="A627" s="6">
        <v>398</v>
      </c>
      <c r="B627" s="7" t="s">
        <v>64</v>
      </c>
      <c r="C627" s="7" t="s">
        <v>2379</v>
      </c>
      <c r="D627" s="7" t="s">
        <v>2380</v>
      </c>
      <c r="E627" s="7" t="s">
        <v>2381</v>
      </c>
      <c r="F627" s="7" t="s">
        <v>2382</v>
      </c>
      <c r="G627" s="7" t="s">
        <v>100</v>
      </c>
      <c r="H627" s="8">
        <v>45442</v>
      </c>
      <c r="I627" s="7" t="s">
        <v>526</v>
      </c>
      <c r="J627" s="7" t="s">
        <v>40</v>
      </c>
      <c r="K627" s="7" t="s">
        <v>41</v>
      </c>
    </row>
    <row r="628" spans="1:11" ht="90" x14ac:dyDescent="0.25">
      <c r="A628" s="6">
        <v>397</v>
      </c>
      <c r="B628" s="7" t="s">
        <v>33</v>
      </c>
      <c r="C628" s="7" t="s">
        <v>2383</v>
      </c>
      <c r="D628" s="7" t="s">
        <v>2384</v>
      </c>
      <c r="E628" s="7" t="s">
        <v>2151</v>
      </c>
      <c r="F628" s="7" t="s">
        <v>2336</v>
      </c>
      <c r="G628" s="7" t="s">
        <v>534</v>
      </c>
      <c r="H628" s="8">
        <v>45428</v>
      </c>
      <c r="I628" s="7" t="s">
        <v>526</v>
      </c>
      <c r="J628" s="7" t="s">
        <v>40</v>
      </c>
      <c r="K628" s="7" t="s">
        <v>76</v>
      </c>
    </row>
    <row r="629" spans="1:11" ht="45" x14ac:dyDescent="0.25">
      <c r="A629" s="6">
        <v>396</v>
      </c>
      <c r="B629" s="7" t="s">
        <v>33</v>
      </c>
      <c r="C629" s="7" t="s">
        <v>2385</v>
      </c>
      <c r="D629" s="7" t="s">
        <v>2386</v>
      </c>
      <c r="E629" s="7" t="s">
        <v>2387</v>
      </c>
      <c r="F629" s="7" t="s">
        <v>2388</v>
      </c>
      <c r="G629" s="7" t="s">
        <v>1738</v>
      </c>
      <c r="H629" s="8">
        <v>45428</v>
      </c>
      <c r="I629" s="7" t="s">
        <v>526</v>
      </c>
      <c r="J629" s="7" t="s">
        <v>40</v>
      </c>
      <c r="K629" s="7" t="s">
        <v>41</v>
      </c>
    </row>
    <row r="630" spans="1:11" ht="105" x14ac:dyDescent="0.25">
      <c r="A630" s="6">
        <v>395</v>
      </c>
      <c r="B630" s="7" t="s">
        <v>70</v>
      </c>
      <c r="C630" s="7" t="s">
        <v>2389</v>
      </c>
      <c r="D630" s="7" t="s">
        <v>2390</v>
      </c>
      <c r="E630" s="7" t="s">
        <v>2391</v>
      </c>
      <c r="F630" s="7" t="s">
        <v>2392</v>
      </c>
      <c r="G630" s="7" t="s">
        <v>552</v>
      </c>
      <c r="H630" s="8">
        <v>45428</v>
      </c>
      <c r="I630" s="7" t="s">
        <v>526</v>
      </c>
      <c r="J630" s="7"/>
      <c r="K630" s="7" t="s">
        <v>1819</v>
      </c>
    </row>
    <row r="631" spans="1:11" ht="60" x14ac:dyDescent="0.25">
      <c r="A631" s="6">
        <v>394</v>
      </c>
      <c r="B631" s="7" t="s">
        <v>33</v>
      </c>
      <c r="C631" s="7" t="s">
        <v>2393</v>
      </c>
      <c r="D631" s="7" t="s">
        <v>2394</v>
      </c>
      <c r="E631" s="7" t="s">
        <v>2395</v>
      </c>
      <c r="F631" s="7" t="s">
        <v>2396</v>
      </c>
      <c r="G631" s="7" t="s">
        <v>840</v>
      </c>
      <c r="H631" s="8">
        <v>45428</v>
      </c>
      <c r="I631" s="7" t="s">
        <v>526</v>
      </c>
      <c r="J631" s="7" t="s">
        <v>40</v>
      </c>
      <c r="K631" s="7" t="s">
        <v>76</v>
      </c>
    </row>
    <row r="632" spans="1:11" ht="45" x14ac:dyDescent="0.25">
      <c r="A632" s="6">
        <v>393</v>
      </c>
      <c r="B632" s="7" t="s">
        <v>33</v>
      </c>
      <c r="C632" s="7" t="s">
        <v>2397</v>
      </c>
      <c r="D632" s="7" t="s">
        <v>2398</v>
      </c>
      <c r="E632" s="7" t="s">
        <v>908</v>
      </c>
      <c r="F632" s="7" t="s">
        <v>2399</v>
      </c>
      <c r="G632" s="7" t="s">
        <v>2400</v>
      </c>
      <c r="H632" s="8">
        <v>45428</v>
      </c>
      <c r="I632" s="7" t="s">
        <v>526</v>
      </c>
      <c r="J632" s="7" t="s">
        <v>40</v>
      </c>
      <c r="K632" s="7" t="s">
        <v>76</v>
      </c>
    </row>
    <row r="633" spans="1:11" ht="45" x14ac:dyDescent="0.25">
      <c r="A633" s="6">
        <v>392</v>
      </c>
      <c r="B633" s="7" t="s">
        <v>70</v>
      </c>
      <c r="C633" s="7" t="s">
        <v>2401</v>
      </c>
      <c r="D633" s="7" t="s">
        <v>2402</v>
      </c>
      <c r="E633" s="7" t="s">
        <v>2403</v>
      </c>
      <c r="F633" s="7" t="s">
        <v>2404</v>
      </c>
      <c r="G633" s="7" t="s">
        <v>81</v>
      </c>
      <c r="H633" s="8">
        <v>45365</v>
      </c>
      <c r="I633" s="7" t="s">
        <v>526</v>
      </c>
      <c r="J633" s="7"/>
      <c r="K633" s="7" t="s">
        <v>41</v>
      </c>
    </row>
    <row r="634" spans="1:11" ht="60" x14ac:dyDescent="0.25">
      <c r="A634" s="6">
        <v>391</v>
      </c>
      <c r="B634" s="7" t="s">
        <v>64</v>
      </c>
      <c r="C634" s="7" t="s">
        <v>2405</v>
      </c>
      <c r="D634" s="7" t="s">
        <v>2406</v>
      </c>
      <c r="E634" s="7" t="s">
        <v>2407</v>
      </c>
      <c r="F634" s="7" t="s">
        <v>2408</v>
      </c>
      <c r="G634" s="7" t="s">
        <v>100</v>
      </c>
      <c r="H634" s="8">
        <v>45442</v>
      </c>
      <c r="I634" s="7" t="s">
        <v>526</v>
      </c>
      <c r="J634" s="7" t="s">
        <v>40</v>
      </c>
      <c r="K634" s="7" t="s">
        <v>109</v>
      </c>
    </row>
    <row r="635" spans="1:11" ht="45" x14ac:dyDescent="0.25">
      <c r="A635" s="6">
        <v>390</v>
      </c>
      <c r="B635" s="7" t="s">
        <v>70</v>
      </c>
      <c r="C635" s="7" t="s">
        <v>2409</v>
      </c>
      <c r="D635" s="7" t="s">
        <v>2410</v>
      </c>
      <c r="E635" s="7" t="s">
        <v>2364</v>
      </c>
      <c r="F635" s="7" t="s">
        <v>2411</v>
      </c>
      <c r="G635" s="7" t="s">
        <v>444</v>
      </c>
      <c r="H635" s="8">
        <v>45428</v>
      </c>
      <c r="I635" s="7" t="s">
        <v>526</v>
      </c>
      <c r="J635" s="7"/>
      <c r="K635" s="7" t="s">
        <v>138</v>
      </c>
    </row>
    <row r="636" spans="1:11" ht="60" x14ac:dyDescent="0.25">
      <c r="A636" s="6">
        <v>389</v>
      </c>
      <c r="B636" s="7" t="s">
        <v>33</v>
      </c>
      <c r="C636" s="7" t="s">
        <v>2412</v>
      </c>
      <c r="D636" s="7" t="s">
        <v>2413</v>
      </c>
      <c r="E636" s="7" t="s">
        <v>2414</v>
      </c>
      <c r="F636" s="7" t="s">
        <v>2415</v>
      </c>
      <c r="G636" s="7" t="s">
        <v>75</v>
      </c>
      <c r="H636" s="8">
        <v>45475</v>
      </c>
      <c r="I636" s="7" t="s">
        <v>526</v>
      </c>
      <c r="J636" s="7" t="s">
        <v>40</v>
      </c>
      <c r="K636" s="7" t="s">
        <v>76</v>
      </c>
    </row>
    <row r="637" spans="1:11" ht="90" x14ac:dyDescent="0.25">
      <c r="A637" s="6">
        <v>388</v>
      </c>
      <c r="B637" s="7" t="s">
        <v>70</v>
      </c>
      <c r="C637" s="7" t="s">
        <v>2416</v>
      </c>
      <c r="D637" s="7" t="s">
        <v>2417</v>
      </c>
      <c r="E637" s="7" t="s">
        <v>2364</v>
      </c>
      <c r="F637" s="7" t="s">
        <v>2418</v>
      </c>
      <c r="G637" s="7" t="s">
        <v>444</v>
      </c>
      <c r="H637" s="8">
        <v>45428</v>
      </c>
      <c r="I637" s="7" t="s">
        <v>526</v>
      </c>
      <c r="J637" s="7"/>
      <c r="K637" s="7" t="s">
        <v>138</v>
      </c>
    </row>
    <row r="638" spans="1:11" ht="45" x14ac:dyDescent="0.25">
      <c r="A638" s="6">
        <v>387</v>
      </c>
      <c r="B638" s="7" t="s">
        <v>33</v>
      </c>
      <c r="C638" s="7" t="s">
        <v>2419</v>
      </c>
      <c r="D638" s="7" t="s">
        <v>2420</v>
      </c>
      <c r="E638" s="7" t="s">
        <v>2421</v>
      </c>
      <c r="F638" s="7" t="s">
        <v>2422</v>
      </c>
      <c r="G638" s="7" t="s">
        <v>75</v>
      </c>
      <c r="H638" s="8">
        <v>45475</v>
      </c>
      <c r="I638" s="7" t="s">
        <v>526</v>
      </c>
      <c r="J638" s="7" t="s">
        <v>40</v>
      </c>
      <c r="K638" s="7" t="s">
        <v>76</v>
      </c>
    </row>
    <row r="639" spans="1:11" ht="90" x14ac:dyDescent="0.25">
      <c r="A639" s="6">
        <v>386</v>
      </c>
      <c r="B639" s="7" t="s">
        <v>70</v>
      </c>
      <c r="C639" s="7" t="s">
        <v>2423</v>
      </c>
      <c r="D639" s="7" t="s">
        <v>2424</v>
      </c>
      <c r="E639" s="7" t="s">
        <v>2368</v>
      </c>
      <c r="F639" s="7" t="s">
        <v>2425</v>
      </c>
      <c r="G639" s="7" t="s">
        <v>444</v>
      </c>
      <c r="H639" s="8">
        <v>45428</v>
      </c>
      <c r="I639" s="7" t="s">
        <v>526</v>
      </c>
      <c r="J639" s="7"/>
      <c r="K639" s="7" t="s">
        <v>138</v>
      </c>
    </row>
    <row r="640" spans="1:11" ht="45" x14ac:dyDescent="0.25">
      <c r="A640" s="6">
        <v>385</v>
      </c>
      <c r="B640" s="7" t="s">
        <v>33</v>
      </c>
      <c r="C640" s="7" t="s">
        <v>2426</v>
      </c>
      <c r="D640" s="7" t="s">
        <v>2427</v>
      </c>
      <c r="E640" s="7" t="s">
        <v>2428</v>
      </c>
      <c r="F640" s="7" t="s">
        <v>2429</v>
      </c>
      <c r="G640" s="7" t="s">
        <v>75</v>
      </c>
      <c r="H640" s="8">
        <v>45475</v>
      </c>
      <c r="I640" s="7" t="s">
        <v>526</v>
      </c>
      <c r="J640" s="7" t="s">
        <v>40</v>
      </c>
      <c r="K640" s="7" t="s">
        <v>2430</v>
      </c>
    </row>
    <row r="641" spans="1:11" ht="45" x14ac:dyDescent="0.25">
      <c r="A641" s="6">
        <v>384</v>
      </c>
      <c r="B641" s="7" t="s">
        <v>70</v>
      </c>
      <c r="C641" s="7" t="s">
        <v>2431</v>
      </c>
      <c r="D641" s="7" t="s">
        <v>2432</v>
      </c>
      <c r="E641" s="7" t="s">
        <v>442</v>
      </c>
      <c r="F641" s="7" t="s">
        <v>2433</v>
      </c>
      <c r="G641" s="7" t="s">
        <v>444</v>
      </c>
      <c r="H641" s="8">
        <v>45428</v>
      </c>
      <c r="I641" s="7" t="s">
        <v>526</v>
      </c>
      <c r="J641" s="7"/>
      <c r="K641" s="7" t="s">
        <v>138</v>
      </c>
    </row>
    <row r="642" spans="1:11" ht="60" x14ac:dyDescent="0.25">
      <c r="A642" s="6">
        <v>383</v>
      </c>
      <c r="B642" s="7" t="s">
        <v>70</v>
      </c>
      <c r="C642" s="7" t="s">
        <v>2434</v>
      </c>
      <c r="D642" s="7" t="s">
        <v>2435</v>
      </c>
      <c r="E642" s="7" t="s">
        <v>2436</v>
      </c>
      <c r="F642" s="7" t="s">
        <v>2437</v>
      </c>
      <c r="G642" s="7" t="s">
        <v>69</v>
      </c>
      <c r="H642" s="8">
        <v>45364</v>
      </c>
      <c r="I642" s="7" t="s">
        <v>526</v>
      </c>
      <c r="J642" s="7"/>
      <c r="K642" s="7" t="s">
        <v>41</v>
      </c>
    </row>
    <row r="643" spans="1:11" ht="60" x14ac:dyDescent="0.25">
      <c r="A643" s="6">
        <v>382</v>
      </c>
      <c r="B643" s="7" t="s">
        <v>64</v>
      </c>
      <c r="C643" s="7" t="s">
        <v>2438</v>
      </c>
      <c r="D643" s="7" t="s">
        <v>2439</v>
      </c>
      <c r="E643" s="7" t="s">
        <v>2440</v>
      </c>
      <c r="F643" s="7" t="s">
        <v>2441</v>
      </c>
      <c r="G643" s="7" t="s">
        <v>100</v>
      </c>
      <c r="H643" s="8">
        <v>45442</v>
      </c>
      <c r="I643" s="7" t="s">
        <v>526</v>
      </c>
      <c r="J643" s="7" t="s">
        <v>40</v>
      </c>
      <c r="K643" s="7" t="s">
        <v>109</v>
      </c>
    </row>
    <row r="644" spans="1:11" ht="105" x14ac:dyDescent="0.25">
      <c r="A644" s="6">
        <v>381</v>
      </c>
      <c r="B644" s="7" t="s">
        <v>70</v>
      </c>
      <c r="C644" s="7" t="s">
        <v>2442</v>
      </c>
      <c r="D644" s="7" t="s">
        <v>2443</v>
      </c>
      <c r="E644" s="7" t="s">
        <v>2444</v>
      </c>
      <c r="F644" s="7" t="s">
        <v>2445</v>
      </c>
      <c r="G644" s="7" t="s">
        <v>552</v>
      </c>
      <c r="H644" s="8">
        <v>45428</v>
      </c>
      <c r="I644" s="7" t="s">
        <v>526</v>
      </c>
      <c r="J644" s="7"/>
      <c r="K644" s="7" t="s">
        <v>1819</v>
      </c>
    </row>
    <row r="645" spans="1:11" ht="60" x14ac:dyDescent="0.25">
      <c r="A645" s="6">
        <v>380</v>
      </c>
      <c r="B645" s="7" t="s">
        <v>64</v>
      </c>
      <c r="C645" s="7" t="s">
        <v>2446</v>
      </c>
      <c r="D645" s="7" t="s">
        <v>2447</v>
      </c>
      <c r="E645" s="7" t="s">
        <v>1016</v>
      </c>
      <c r="F645" s="7" t="s">
        <v>2448</v>
      </c>
      <c r="G645" s="7" t="s">
        <v>100</v>
      </c>
      <c r="H645" s="8">
        <v>45448</v>
      </c>
      <c r="I645" s="7" t="s">
        <v>526</v>
      </c>
      <c r="J645" s="7" t="s">
        <v>40</v>
      </c>
      <c r="K645" s="7" t="s">
        <v>76</v>
      </c>
    </row>
    <row r="646" spans="1:11" ht="60" x14ac:dyDescent="0.25">
      <c r="A646" s="6">
        <v>379</v>
      </c>
      <c r="B646" s="7" t="s">
        <v>70</v>
      </c>
      <c r="C646" s="7" t="s">
        <v>2449</v>
      </c>
      <c r="D646" s="7" t="s">
        <v>2450</v>
      </c>
      <c r="E646" s="7" t="s">
        <v>1258</v>
      </c>
      <c r="F646" s="7" t="s">
        <v>2451</v>
      </c>
      <c r="G646" s="7" t="s">
        <v>840</v>
      </c>
      <c r="H646" s="8">
        <v>45400</v>
      </c>
      <c r="I646" s="7" t="s">
        <v>526</v>
      </c>
      <c r="J646" s="7"/>
      <c r="K646" s="7" t="s">
        <v>76</v>
      </c>
    </row>
    <row r="647" spans="1:11" ht="105" x14ac:dyDescent="0.25">
      <c r="A647" s="6">
        <v>378</v>
      </c>
      <c r="B647" s="7" t="s">
        <v>70</v>
      </c>
      <c r="C647" s="7" t="s">
        <v>2452</v>
      </c>
      <c r="D647" s="7" t="s">
        <v>2453</v>
      </c>
      <c r="E647" s="7" t="s">
        <v>2454</v>
      </c>
      <c r="F647" s="7" t="s">
        <v>2455</v>
      </c>
      <c r="G647" s="7" t="s">
        <v>552</v>
      </c>
      <c r="H647" s="8">
        <v>45428</v>
      </c>
      <c r="I647" s="7" t="s">
        <v>526</v>
      </c>
      <c r="J647" s="7"/>
      <c r="K647" s="7" t="s">
        <v>1819</v>
      </c>
    </row>
    <row r="648" spans="1:11" ht="45" x14ac:dyDescent="0.25">
      <c r="A648" s="6">
        <v>377</v>
      </c>
      <c r="B648" s="7" t="s">
        <v>33</v>
      </c>
      <c r="C648" s="7" t="s">
        <v>2456</v>
      </c>
      <c r="D648" s="7" t="s">
        <v>2457</v>
      </c>
      <c r="E648" s="7" t="s">
        <v>1258</v>
      </c>
      <c r="F648" s="7" t="s">
        <v>1416</v>
      </c>
      <c r="G648" s="7" t="s">
        <v>840</v>
      </c>
      <c r="H648" s="8">
        <v>45448</v>
      </c>
      <c r="I648" s="7" t="s">
        <v>526</v>
      </c>
      <c r="J648" s="7" t="s">
        <v>40</v>
      </c>
      <c r="K648" s="7" t="s">
        <v>76</v>
      </c>
    </row>
    <row r="649" spans="1:11" ht="30" x14ac:dyDescent="0.25">
      <c r="A649" s="6">
        <v>376</v>
      </c>
      <c r="B649" s="7" t="s">
        <v>33</v>
      </c>
      <c r="C649" s="7" t="s">
        <v>2458</v>
      </c>
      <c r="D649" s="7" t="s">
        <v>2459</v>
      </c>
      <c r="E649" s="7" t="s">
        <v>2460</v>
      </c>
      <c r="F649" s="7" t="s">
        <v>2461</v>
      </c>
      <c r="G649" s="7" t="s">
        <v>75</v>
      </c>
      <c r="H649" s="8">
        <v>45475</v>
      </c>
      <c r="I649" s="7" t="s">
        <v>526</v>
      </c>
      <c r="J649" s="7" t="s">
        <v>40</v>
      </c>
      <c r="K649" s="7" t="s">
        <v>109</v>
      </c>
    </row>
    <row r="650" spans="1:11" ht="60" x14ac:dyDescent="0.25">
      <c r="A650" s="6">
        <v>375</v>
      </c>
      <c r="B650" s="7" t="s">
        <v>64</v>
      </c>
      <c r="C650" s="7" t="s">
        <v>2462</v>
      </c>
      <c r="D650" s="7" t="s">
        <v>2463</v>
      </c>
      <c r="E650" s="7" t="s">
        <v>2464</v>
      </c>
      <c r="F650" s="7" t="s">
        <v>2465</v>
      </c>
      <c r="G650" s="7" t="s">
        <v>100</v>
      </c>
      <c r="H650" s="8">
        <v>45442</v>
      </c>
      <c r="I650" s="7" t="s">
        <v>526</v>
      </c>
      <c r="J650" s="7" t="s">
        <v>40</v>
      </c>
      <c r="K650" s="7" t="s">
        <v>41</v>
      </c>
    </row>
    <row r="651" spans="1:11" ht="45" x14ac:dyDescent="0.25">
      <c r="A651" s="6">
        <v>374</v>
      </c>
      <c r="B651" s="7" t="s">
        <v>64</v>
      </c>
      <c r="C651" s="7" t="s">
        <v>2466</v>
      </c>
      <c r="D651" s="7" t="s">
        <v>2467</v>
      </c>
      <c r="E651" s="7" t="s">
        <v>1896</v>
      </c>
      <c r="F651" s="7" t="s">
        <v>1897</v>
      </c>
      <c r="G651" s="7" t="s">
        <v>81</v>
      </c>
      <c r="H651" s="8">
        <v>45450</v>
      </c>
      <c r="I651" s="7" t="s">
        <v>526</v>
      </c>
      <c r="J651" s="7" t="s">
        <v>40</v>
      </c>
      <c r="K651" s="7" t="s">
        <v>76</v>
      </c>
    </row>
    <row r="652" spans="1:11" ht="45" x14ac:dyDescent="0.25">
      <c r="A652" s="6">
        <v>373</v>
      </c>
      <c r="B652" s="7" t="s">
        <v>33</v>
      </c>
      <c r="C652" s="7" t="s">
        <v>2468</v>
      </c>
      <c r="D652" s="7" t="s">
        <v>2469</v>
      </c>
      <c r="E652" s="7" t="s">
        <v>2470</v>
      </c>
      <c r="F652" s="7" t="s">
        <v>2471</v>
      </c>
      <c r="G652" s="7" t="s">
        <v>862</v>
      </c>
      <c r="H652" s="8">
        <v>45428</v>
      </c>
      <c r="I652" s="7" t="s">
        <v>526</v>
      </c>
      <c r="J652" s="7" t="s">
        <v>40</v>
      </c>
      <c r="K652" s="7" t="s">
        <v>41</v>
      </c>
    </row>
    <row r="653" spans="1:11" ht="90" x14ac:dyDescent="0.25">
      <c r="A653" s="6">
        <v>372</v>
      </c>
      <c r="B653" s="7" t="s">
        <v>70</v>
      </c>
      <c r="C653" s="7" t="s">
        <v>2472</v>
      </c>
      <c r="D653" s="7" t="s">
        <v>2473</v>
      </c>
      <c r="E653" s="7" t="s">
        <v>1504</v>
      </c>
      <c r="F653" s="7" t="s">
        <v>2474</v>
      </c>
      <c r="G653" s="7" t="s">
        <v>534</v>
      </c>
      <c r="H653" s="8">
        <v>45408</v>
      </c>
      <c r="I653" s="7" t="s">
        <v>526</v>
      </c>
      <c r="J653" s="7"/>
      <c r="K653" s="7" t="s">
        <v>76</v>
      </c>
    </row>
    <row r="654" spans="1:11" ht="45" x14ac:dyDescent="0.25">
      <c r="A654" s="6">
        <v>371</v>
      </c>
      <c r="B654" s="7" t="s">
        <v>70</v>
      </c>
      <c r="C654" s="7" t="s">
        <v>2475</v>
      </c>
      <c r="D654" s="7" t="s">
        <v>2476</v>
      </c>
      <c r="E654" s="7" t="s">
        <v>2477</v>
      </c>
      <c r="F654" s="7" t="s">
        <v>2478</v>
      </c>
      <c r="G654" s="7" t="s">
        <v>81</v>
      </c>
      <c r="H654" s="8">
        <v>45364</v>
      </c>
      <c r="I654" s="7" t="s">
        <v>526</v>
      </c>
      <c r="J654" s="7"/>
      <c r="K654" s="7" t="s">
        <v>41</v>
      </c>
    </row>
    <row r="655" spans="1:11" ht="105" x14ac:dyDescent="0.25">
      <c r="A655" s="6">
        <v>370</v>
      </c>
      <c r="B655" s="7" t="s">
        <v>70</v>
      </c>
      <c r="C655" s="7" t="s">
        <v>2479</v>
      </c>
      <c r="D655" s="7" t="s">
        <v>2480</v>
      </c>
      <c r="E655" s="7" t="s">
        <v>2481</v>
      </c>
      <c r="F655" s="7" t="s">
        <v>2482</v>
      </c>
      <c r="G655" s="7" t="s">
        <v>552</v>
      </c>
      <c r="H655" s="8">
        <v>45428</v>
      </c>
      <c r="I655" s="7" t="s">
        <v>526</v>
      </c>
      <c r="J655" s="7"/>
      <c r="K655" s="7" t="s">
        <v>1819</v>
      </c>
    </row>
    <row r="656" spans="1:11" ht="60" x14ac:dyDescent="0.25">
      <c r="A656" s="6">
        <v>369</v>
      </c>
      <c r="B656" s="7" t="s">
        <v>33</v>
      </c>
      <c r="C656" s="7" t="s">
        <v>2483</v>
      </c>
      <c r="D656" s="7" t="s">
        <v>2484</v>
      </c>
      <c r="E656" s="7" t="s">
        <v>2485</v>
      </c>
      <c r="F656" s="7" t="s">
        <v>2486</v>
      </c>
      <c r="G656" s="7" t="s">
        <v>239</v>
      </c>
      <c r="H656" s="8">
        <v>45442</v>
      </c>
      <c r="I656" s="7" t="s">
        <v>526</v>
      </c>
      <c r="J656" s="7" t="s">
        <v>40</v>
      </c>
      <c r="K656" s="7" t="s">
        <v>857</v>
      </c>
    </row>
    <row r="657" spans="1:11" ht="105" x14ac:dyDescent="0.25">
      <c r="A657" s="6">
        <v>368</v>
      </c>
      <c r="B657" s="7" t="s">
        <v>70</v>
      </c>
      <c r="C657" s="7" t="s">
        <v>2487</v>
      </c>
      <c r="D657" s="7" t="s">
        <v>2488</v>
      </c>
      <c r="E657" s="7" t="s">
        <v>2489</v>
      </c>
      <c r="F657" s="7" t="s">
        <v>2490</v>
      </c>
      <c r="G657" s="7" t="s">
        <v>552</v>
      </c>
      <c r="H657" s="8">
        <v>45428</v>
      </c>
      <c r="I657" s="7" t="s">
        <v>526</v>
      </c>
      <c r="J657" s="7"/>
      <c r="K657" s="7" t="s">
        <v>1819</v>
      </c>
    </row>
    <row r="658" spans="1:11" ht="105" x14ac:dyDescent="0.25">
      <c r="A658" s="6">
        <v>367</v>
      </c>
      <c r="B658" s="7" t="s">
        <v>70</v>
      </c>
      <c r="C658" s="7" t="s">
        <v>2491</v>
      </c>
      <c r="D658" s="7" t="s">
        <v>2492</v>
      </c>
      <c r="E658" s="7" t="s">
        <v>2493</v>
      </c>
      <c r="F658" s="7" t="s">
        <v>2494</v>
      </c>
      <c r="G658" s="7" t="s">
        <v>552</v>
      </c>
      <c r="H658" s="8">
        <v>45428</v>
      </c>
      <c r="I658" s="7" t="s">
        <v>526</v>
      </c>
      <c r="J658" s="7"/>
      <c r="K658" s="7" t="s">
        <v>1819</v>
      </c>
    </row>
    <row r="659" spans="1:11" ht="60" x14ac:dyDescent="0.25">
      <c r="A659" s="6">
        <v>366</v>
      </c>
      <c r="B659" s="7" t="s">
        <v>64</v>
      </c>
      <c r="C659" s="7" t="s">
        <v>2495</v>
      </c>
      <c r="D659" s="7" t="s">
        <v>2496</v>
      </c>
      <c r="E659" s="7" t="s">
        <v>297</v>
      </c>
      <c r="F659" s="7" t="s">
        <v>1814</v>
      </c>
      <c r="G659" s="7" t="s">
        <v>100</v>
      </c>
      <c r="H659" s="8">
        <v>45442</v>
      </c>
      <c r="I659" s="7" t="s">
        <v>526</v>
      </c>
      <c r="J659" s="7" t="s">
        <v>40</v>
      </c>
      <c r="K659" s="7" t="s">
        <v>138</v>
      </c>
    </row>
    <row r="660" spans="1:11" ht="90" x14ac:dyDescent="0.25">
      <c r="A660" s="6">
        <v>365</v>
      </c>
      <c r="B660" s="7" t="s">
        <v>70</v>
      </c>
      <c r="C660" s="7" t="s">
        <v>2497</v>
      </c>
      <c r="D660" s="7" t="s">
        <v>2498</v>
      </c>
      <c r="E660" s="7" t="s">
        <v>2499</v>
      </c>
      <c r="F660" s="7" t="s">
        <v>2500</v>
      </c>
      <c r="G660" s="7" t="s">
        <v>534</v>
      </c>
      <c r="H660" s="8">
        <v>45415</v>
      </c>
      <c r="I660" s="7" t="s">
        <v>526</v>
      </c>
      <c r="J660" s="7"/>
      <c r="K660" s="7" t="s">
        <v>76</v>
      </c>
    </row>
    <row r="661" spans="1:11" ht="105" x14ac:dyDescent="0.25">
      <c r="A661" s="6">
        <v>364</v>
      </c>
      <c r="B661" s="7" t="s">
        <v>70</v>
      </c>
      <c r="C661" s="7" t="s">
        <v>2501</v>
      </c>
      <c r="D661" s="7" t="s">
        <v>2502</v>
      </c>
      <c r="E661" s="7" t="s">
        <v>2503</v>
      </c>
      <c r="F661" s="7" t="s">
        <v>2504</v>
      </c>
      <c r="G661" s="7" t="s">
        <v>552</v>
      </c>
      <c r="H661" s="8">
        <v>45427</v>
      </c>
      <c r="I661" s="7" t="s">
        <v>526</v>
      </c>
      <c r="J661" s="7"/>
      <c r="K661" s="7" t="s">
        <v>1819</v>
      </c>
    </row>
    <row r="662" spans="1:11" ht="45" x14ac:dyDescent="0.25">
      <c r="A662" s="6">
        <v>363</v>
      </c>
      <c r="B662" s="7" t="s">
        <v>70</v>
      </c>
      <c r="C662" s="7" t="s">
        <v>2505</v>
      </c>
      <c r="D662" s="7" t="s">
        <v>2506</v>
      </c>
      <c r="E662" s="7" t="s">
        <v>2507</v>
      </c>
      <c r="F662" s="7" t="s">
        <v>2508</v>
      </c>
      <c r="G662" s="7" t="s">
        <v>444</v>
      </c>
      <c r="H662" s="8">
        <v>45427</v>
      </c>
      <c r="I662" s="7" t="s">
        <v>526</v>
      </c>
      <c r="J662" s="7"/>
      <c r="K662" s="7" t="s">
        <v>138</v>
      </c>
    </row>
    <row r="663" spans="1:11" ht="60" x14ac:dyDescent="0.25">
      <c r="A663" s="6">
        <v>362</v>
      </c>
      <c r="B663" s="7" t="s">
        <v>33</v>
      </c>
      <c r="C663" s="7" t="s">
        <v>2509</v>
      </c>
      <c r="D663" s="7" t="s">
        <v>2510</v>
      </c>
      <c r="E663" s="7" t="s">
        <v>2511</v>
      </c>
      <c r="F663" s="7" t="s">
        <v>2512</v>
      </c>
      <c r="G663" s="7" t="s">
        <v>610</v>
      </c>
      <c r="H663" s="8">
        <v>45441</v>
      </c>
      <c r="I663" s="7" t="s">
        <v>526</v>
      </c>
      <c r="J663" s="7" t="s">
        <v>40</v>
      </c>
      <c r="K663" s="7" t="s">
        <v>340</v>
      </c>
    </row>
    <row r="664" spans="1:11" ht="105" x14ac:dyDescent="0.25">
      <c r="A664" s="6">
        <v>361</v>
      </c>
      <c r="B664" s="7" t="s">
        <v>70</v>
      </c>
      <c r="C664" s="7" t="s">
        <v>2513</v>
      </c>
      <c r="D664" s="7" t="s">
        <v>2514</v>
      </c>
      <c r="E664" s="7" t="s">
        <v>2515</v>
      </c>
      <c r="F664" s="7" t="s">
        <v>2516</v>
      </c>
      <c r="G664" s="7" t="s">
        <v>552</v>
      </c>
      <c r="H664" s="8">
        <v>45427</v>
      </c>
      <c r="I664" s="7" t="s">
        <v>526</v>
      </c>
      <c r="J664" s="7"/>
      <c r="K664" s="7" t="s">
        <v>1819</v>
      </c>
    </row>
    <row r="665" spans="1:11" ht="60" x14ac:dyDescent="0.25">
      <c r="A665" s="6">
        <v>360</v>
      </c>
      <c r="B665" s="7" t="s">
        <v>33</v>
      </c>
      <c r="C665" s="7" t="s">
        <v>2517</v>
      </c>
      <c r="D665" s="7" t="s">
        <v>2518</v>
      </c>
      <c r="E665" s="7" t="s">
        <v>847</v>
      </c>
      <c r="F665" s="7" t="s">
        <v>2519</v>
      </c>
      <c r="G665" s="7" t="s">
        <v>610</v>
      </c>
      <c r="H665" s="8">
        <v>45441</v>
      </c>
      <c r="I665" s="7" t="s">
        <v>526</v>
      </c>
      <c r="J665" s="7" t="s">
        <v>40</v>
      </c>
      <c r="K665" s="7" t="s">
        <v>340</v>
      </c>
    </row>
    <row r="666" spans="1:11" ht="60" x14ac:dyDescent="0.25">
      <c r="A666" s="6">
        <v>359</v>
      </c>
      <c r="B666" s="7" t="s">
        <v>33</v>
      </c>
      <c r="C666" s="7" t="s">
        <v>2520</v>
      </c>
      <c r="D666" s="7" t="s">
        <v>2521</v>
      </c>
      <c r="E666" s="7" t="s">
        <v>2522</v>
      </c>
      <c r="F666" s="7" t="s">
        <v>2523</v>
      </c>
      <c r="G666" s="7" t="s">
        <v>75</v>
      </c>
      <c r="H666" s="8">
        <v>45471</v>
      </c>
      <c r="I666" s="7" t="s">
        <v>526</v>
      </c>
      <c r="J666" s="7" t="s">
        <v>40</v>
      </c>
      <c r="K666" s="7" t="s">
        <v>857</v>
      </c>
    </row>
    <row r="667" spans="1:11" ht="105" x14ac:dyDescent="0.25">
      <c r="A667" s="6">
        <v>358</v>
      </c>
      <c r="B667" s="7" t="s">
        <v>70</v>
      </c>
      <c r="C667" s="7" t="s">
        <v>2524</v>
      </c>
      <c r="D667" s="7" t="s">
        <v>2525</v>
      </c>
      <c r="E667" s="7" t="s">
        <v>2526</v>
      </c>
      <c r="F667" s="7" t="s">
        <v>2527</v>
      </c>
      <c r="G667" s="7" t="s">
        <v>552</v>
      </c>
      <c r="H667" s="8">
        <v>45427</v>
      </c>
      <c r="I667" s="7" t="s">
        <v>526</v>
      </c>
      <c r="J667" s="7"/>
      <c r="K667" s="7" t="s">
        <v>1819</v>
      </c>
    </row>
    <row r="668" spans="1:11" ht="60" x14ac:dyDescent="0.25">
      <c r="A668" s="6">
        <v>357</v>
      </c>
      <c r="B668" s="7" t="s">
        <v>33</v>
      </c>
      <c r="C668" s="7" t="s">
        <v>2528</v>
      </c>
      <c r="D668" s="7" t="s">
        <v>2529</v>
      </c>
      <c r="E668" s="7" t="s">
        <v>2530</v>
      </c>
      <c r="F668" s="7" t="s">
        <v>2531</v>
      </c>
      <c r="G668" s="7" t="s">
        <v>75</v>
      </c>
      <c r="H668" s="8">
        <v>45471</v>
      </c>
      <c r="I668" s="7" t="s">
        <v>526</v>
      </c>
      <c r="J668" s="7" t="s">
        <v>40</v>
      </c>
      <c r="K668" s="7" t="s">
        <v>857</v>
      </c>
    </row>
    <row r="669" spans="1:11" ht="45" x14ac:dyDescent="0.25">
      <c r="A669" s="6">
        <v>356</v>
      </c>
      <c r="B669" s="7" t="s">
        <v>33</v>
      </c>
      <c r="C669" s="7" t="s">
        <v>2532</v>
      </c>
      <c r="D669" s="7" t="s">
        <v>2533</v>
      </c>
      <c r="E669" s="7" t="s">
        <v>2534</v>
      </c>
      <c r="F669" s="7" t="s">
        <v>2535</v>
      </c>
      <c r="G669" s="7" t="s">
        <v>239</v>
      </c>
      <c r="H669" s="8">
        <v>45441</v>
      </c>
      <c r="I669" s="7" t="s">
        <v>526</v>
      </c>
      <c r="J669" s="7" t="s">
        <v>40</v>
      </c>
      <c r="K669" s="7" t="s">
        <v>109</v>
      </c>
    </row>
    <row r="670" spans="1:11" ht="105" x14ac:dyDescent="0.25">
      <c r="A670" s="6">
        <v>355</v>
      </c>
      <c r="B670" s="7" t="s">
        <v>70</v>
      </c>
      <c r="C670" s="7" t="s">
        <v>2536</v>
      </c>
      <c r="D670" s="7" t="s">
        <v>2537</v>
      </c>
      <c r="E670" s="7" t="s">
        <v>2538</v>
      </c>
      <c r="F670" s="7" t="s">
        <v>2539</v>
      </c>
      <c r="G670" s="7" t="s">
        <v>552</v>
      </c>
      <c r="H670" s="8">
        <v>45427</v>
      </c>
      <c r="I670" s="7" t="s">
        <v>526</v>
      </c>
      <c r="J670" s="7"/>
      <c r="K670" s="7" t="s">
        <v>1819</v>
      </c>
    </row>
    <row r="671" spans="1:11" ht="60" x14ac:dyDescent="0.25">
      <c r="A671" s="6">
        <v>354</v>
      </c>
      <c r="B671" s="7" t="s">
        <v>64</v>
      </c>
      <c r="C671" s="7" t="s">
        <v>2540</v>
      </c>
      <c r="D671" s="7" t="s">
        <v>2541</v>
      </c>
      <c r="E671" s="7" t="s">
        <v>2542</v>
      </c>
      <c r="F671" s="7" t="s">
        <v>2543</v>
      </c>
      <c r="G671" s="7" t="s">
        <v>100</v>
      </c>
      <c r="H671" s="8">
        <v>45441</v>
      </c>
      <c r="I671" s="7" t="s">
        <v>526</v>
      </c>
      <c r="J671" s="7" t="s">
        <v>40</v>
      </c>
      <c r="K671" s="7" t="s">
        <v>41</v>
      </c>
    </row>
    <row r="672" spans="1:11" ht="60" x14ac:dyDescent="0.25">
      <c r="A672" s="6">
        <v>353</v>
      </c>
      <c r="B672" s="7" t="s">
        <v>64</v>
      </c>
      <c r="C672" s="7" t="s">
        <v>2544</v>
      </c>
      <c r="D672" s="7" t="s">
        <v>2545</v>
      </c>
      <c r="E672" s="7" t="s">
        <v>316</v>
      </c>
      <c r="F672" s="7" t="s">
        <v>2543</v>
      </c>
      <c r="G672" s="7" t="s">
        <v>100</v>
      </c>
      <c r="H672" s="8">
        <v>45441</v>
      </c>
      <c r="I672" s="7" t="s">
        <v>526</v>
      </c>
      <c r="J672" s="7" t="s">
        <v>40</v>
      </c>
      <c r="K672" s="7" t="s">
        <v>41</v>
      </c>
    </row>
    <row r="673" spans="1:11" ht="90" x14ac:dyDescent="0.25">
      <c r="A673" s="6">
        <v>352</v>
      </c>
      <c r="B673" s="7" t="s">
        <v>33</v>
      </c>
      <c r="C673" s="7" t="s">
        <v>2546</v>
      </c>
      <c r="D673" s="7" t="s">
        <v>2547</v>
      </c>
      <c r="E673" s="7" t="s">
        <v>67</v>
      </c>
      <c r="F673" s="7" t="s">
        <v>2548</v>
      </c>
      <c r="G673" s="7" t="s">
        <v>1013</v>
      </c>
      <c r="H673" s="8">
        <v>45427</v>
      </c>
      <c r="I673" s="7" t="s">
        <v>526</v>
      </c>
      <c r="J673" s="7" t="s">
        <v>40</v>
      </c>
      <c r="K673" s="7" t="s">
        <v>41</v>
      </c>
    </row>
    <row r="674" spans="1:11" ht="60" x14ac:dyDescent="0.25">
      <c r="A674" s="6">
        <v>351</v>
      </c>
      <c r="B674" s="7" t="s">
        <v>64</v>
      </c>
      <c r="C674" s="7" t="s">
        <v>2549</v>
      </c>
      <c r="D674" s="7" t="s">
        <v>2550</v>
      </c>
      <c r="E674" s="7" t="s">
        <v>573</v>
      </c>
      <c r="F674" s="7" t="s">
        <v>2551</v>
      </c>
      <c r="G674" s="7" t="s">
        <v>100</v>
      </c>
      <c r="H674" s="8">
        <v>45441</v>
      </c>
      <c r="I674" s="7" t="s">
        <v>526</v>
      </c>
      <c r="J674" s="7" t="s">
        <v>40</v>
      </c>
      <c r="K674" s="7" t="s">
        <v>109</v>
      </c>
    </row>
    <row r="675" spans="1:11" ht="45" x14ac:dyDescent="0.25">
      <c r="A675" s="6">
        <v>350</v>
      </c>
      <c r="B675" s="7" t="s">
        <v>70</v>
      </c>
      <c r="C675" s="7" t="s">
        <v>2552</v>
      </c>
      <c r="D675" s="7" t="s">
        <v>2553</v>
      </c>
      <c r="E675" s="7" t="s">
        <v>2554</v>
      </c>
      <c r="F675" s="7" t="s">
        <v>2555</v>
      </c>
      <c r="G675" s="7" t="s">
        <v>81</v>
      </c>
      <c r="H675" s="8">
        <v>45432</v>
      </c>
      <c r="I675" s="7" t="s">
        <v>526</v>
      </c>
      <c r="J675" s="7"/>
      <c r="K675" s="7" t="s">
        <v>76</v>
      </c>
    </row>
    <row r="676" spans="1:11" ht="60" x14ac:dyDescent="0.25">
      <c r="A676" s="6">
        <v>349</v>
      </c>
      <c r="B676" s="7" t="s">
        <v>64</v>
      </c>
      <c r="C676" s="7" t="s">
        <v>2556</v>
      </c>
      <c r="D676" s="7" t="s">
        <v>2557</v>
      </c>
      <c r="E676" s="7" t="s">
        <v>573</v>
      </c>
      <c r="F676" s="7" t="s">
        <v>2558</v>
      </c>
      <c r="G676" s="7" t="s">
        <v>100</v>
      </c>
      <c r="H676" s="8">
        <v>45441</v>
      </c>
      <c r="I676" s="7" t="s">
        <v>526</v>
      </c>
      <c r="J676" s="7" t="s">
        <v>40</v>
      </c>
      <c r="K676" s="7" t="s">
        <v>41</v>
      </c>
    </row>
    <row r="677" spans="1:11" ht="105" x14ac:dyDescent="0.25">
      <c r="A677" s="6">
        <v>348</v>
      </c>
      <c r="B677" s="7" t="s">
        <v>70</v>
      </c>
      <c r="C677" s="7" t="s">
        <v>2559</v>
      </c>
      <c r="D677" s="7" t="s">
        <v>2560</v>
      </c>
      <c r="E677" s="7" t="s">
        <v>2561</v>
      </c>
      <c r="F677" s="7" t="s">
        <v>2562</v>
      </c>
      <c r="G677" s="7" t="s">
        <v>552</v>
      </c>
      <c r="H677" s="8">
        <v>45427</v>
      </c>
      <c r="I677" s="7" t="s">
        <v>526</v>
      </c>
      <c r="J677" s="7" t="s">
        <v>40</v>
      </c>
      <c r="K677" s="7" t="s">
        <v>1819</v>
      </c>
    </row>
    <row r="678" spans="1:11" ht="60" x14ac:dyDescent="0.25">
      <c r="A678" s="6">
        <v>347</v>
      </c>
      <c r="B678" s="7" t="s">
        <v>64</v>
      </c>
      <c r="C678" s="7" t="s">
        <v>2563</v>
      </c>
      <c r="D678" s="7" t="s">
        <v>2564</v>
      </c>
      <c r="E678" s="7" t="s">
        <v>431</v>
      </c>
      <c r="F678" s="7" t="s">
        <v>2565</v>
      </c>
      <c r="G678" s="7" t="s">
        <v>100</v>
      </c>
      <c r="H678" s="8">
        <v>45441</v>
      </c>
      <c r="I678" s="7" t="s">
        <v>526</v>
      </c>
      <c r="J678" s="7" t="s">
        <v>40</v>
      </c>
      <c r="K678" s="7" t="s">
        <v>109</v>
      </c>
    </row>
    <row r="679" spans="1:11" ht="60" x14ac:dyDescent="0.25">
      <c r="A679" s="6">
        <v>346</v>
      </c>
      <c r="B679" s="7" t="s">
        <v>33</v>
      </c>
      <c r="C679" s="7" t="s">
        <v>2566</v>
      </c>
      <c r="D679" s="7" t="s">
        <v>2567</v>
      </c>
      <c r="E679" s="7" t="s">
        <v>2568</v>
      </c>
      <c r="F679" s="7" t="s">
        <v>2569</v>
      </c>
      <c r="G679" s="7" t="s">
        <v>100</v>
      </c>
      <c r="H679" s="8">
        <v>45441</v>
      </c>
      <c r="I679" s="7" t="s">
        <v>526</v>
      </c>
      <c r="J679" s="7" t="s">
        <v>40</v>
      </c>
      <c r="K679" s="7" t="s">
        <v>109</v>
      </c>
    </row>
    <row r="680" spans="1:11" ht="45" x14ac:dyDescent="0.25">
      <c r="A680" s="6">
        <v>345</v>
      </c>
      <c r="B680" s="7" t="s">
        <v>70</v>
      </c>
      <c r="C680" s="7" t="s">
        <v>2570</v>
      </c>
      <c r="D680" s="7" t="s">
        <v>2571</v>
      </c>
      <c r="E680" s="7" t="s">
        <v>2572</v>
      </c>
      <c r="F680" s="7" t="s">
        <v>2573</v>
      </c>
      <c r="G680" s="7" t="s">
        <v>81</v>
      </c>
      <c r="H680" s="8">
        <v>45404</v>
      </c>
      <c r="I680" s="7" t="s">
        <v>526</v>
      </c>
      <c r="J680" s="7"/>
      <c r="K680" s="7" t="s">
        <v>76</v>
      </c>
    </row>
    <row r="681" spans="1:11" ht="60" x14ac:dyDescent="0.25">
      <c r="A681" s="6">
        <v>344</v>
      </c>
      <c r="B681" s="7" t="s">
        <v>33</v>
      </c>
      <c r="C681" s="7" t="s">
        <v>2574</v>
      </c>
      <c r="D681" s="7" t="s">
        <v>2575</v>
      </c>
      <c r="E681" s="7" t="s">
        <v>2576</v>
      </c>
      <c r="F681" s="7" t="s">
        <v>2577</v>
      </c>
      <c r="G681" s="7" t="s">
        <v>610</v>
      </c>
      <c r="H681" s="8">
        <v>45441</v>
      </c>
      <c r="I681" s="7" t="s">
        <v>526</v>
      </c>
      <c r="J681" s="7" t="s">
        <v>40</v>
      </c>
      <c r="K681" s="7" t="s">
        <v>340</v>
      </c>
    </row>
    <row r="682" spans="1:11" ht="60" x14ac:dyDescent="0.25">
      <c r="A682" s="6">
        <v>343</v>
      </c>
      <c r="B682" s="7" t="s">
        <v>33</v>
      </c>
      <c r="C682" s="7" t="s">
        <v>2578</v>
      </c>
      <c r="D682" s="7" t="s">
        <v>2579</v>
      </c>
      <c r="E682" s="7" t="s">
        <v>2580</v>
      </c>
      <c r="F682" s="7" t="s">
        <v>2581</v>
      </c>
      <c r="G682" s="7" t="s">
        <v>1013</v>
      </c>
      <c r="H682" s="8">
        <v>45427</v>
      </c>
      <c r="I682" s="7" t="s">
        <v>526</v>
      </c>
      <c r="J682" s="7" t="s">
        <v>40</v>
      </c>
      <c r="K682" s="7" t="s">
        <v>857</v>
      </c>
    </row>
    <row r="683" spans="1:11" ht="60" x14ac:dyDescent="0.25">
      <c r="A683" s="6">
        <v>342</v>
      </c>
      <c r="B683" s="7" t="s">
        <v>33</v>
      </c>
      <c r="C683" s="7" t="s">
        <v>2582</v>
      </c>
      <c r="D683" s="7" t="s">
        <v>2583</v>
      </c>
      <c r="E683" s="7" t="s">
        <v>2584</v>
      </c>
      <c r="F683" s="7" t="s">
        <v>2585</v>
      </c>
      <c r="G683" s="7" t="s">
        <v>610</v>
      </c>
      <c r="H683" s="8">
        <v>45441</v>
      </c>
      <c r="I683" s="7" t="s">
        <v>526</v>
      </c>
      <c r="J683" s="7" t="s">
        <v>40</v>
      </c>
      <c r="K683" s="7" t="s">
        <v>340</v>
      </c>
    </row>
    <row r="684" spans="1:11" ht="60" x14ac:dyDescent="0.25">
      <c r="A684" s="6">
        <v>341</v>
      </c>
      <c r="B684" s="7" t="s">
        <v>33</v>
      </c>
      <c r="C684" s="7" t="s">
        <v>2586</v>
      </c>
      <c r="D684" s="7" t="s">
        <v>2587</v>
      </c>
      <c r="E684" s="7" t="s">
        <v>2588</v>
      </c>
      <c r="F684" s="7" t="s">
        <v>2589</v>
      </c>
      <c r="G684" s="7" t="s">
        <v>610</v>
      </c>
      <c r="H684" s="8">
        <v>45441</v>
      </c>
      <c r="I684" s="7" t="s">
        <v>526</v>
      </c>
      <c r="J684" s="7" t="s">
        <v>40</v>
      </c>
      <c r="K684" s="7" t="s">
        <v>340</v>
      </c>
    </row>
    <row r="685" spans="1:11" ht="45" x14ac:dyDescent="0.25">
      <c r="A685" s="6">
        <v>340</v>
      </c>
      <c r="B685" s="7" t="s">
        <v>70</v>
      </c>
      <c r="C685" s="7" t="s">
        <v>2590</v>
      </c>
      <c r="D685" s="7" t="s">
        <v>2591</v>
      </c>
      <c r="E685" s="7" t="s">
        <v>2592</v>
      </c>
      <c r="F685" s="7" t="s">
        <v>2593</v>
      </c>
      <c r="G685" s="7" t="s">
        <v>1329</v>
      </c>
      <c r="H685" s="8">
        <v>45471</v>
      </c>
      <c r="I685" s="7" t="s">
        <v>526</v>
      </c>
      <c r="J685" s="7"/>
      <c r="K685" s="7" t="s">
        <v>1491</v>
      </c>
    </row>
    <row r="686" spans="1:11" ht="45" x14ac:dyDescent="0.25">
      <c r="A686" s="6">
        <v>339</v>
      </c>
      <c r="B686" s="7" t="s">
        <v>70</v>
      </c>
      <c r="C686" s="7" t="s">
        <v>2594</v>
      </c>
      <c r="D686" s="7" t="s">
        <v>2595</v>
      </c>
      <c r="E686" s="7" t="s">
        <v>2596</v>
      </c>
      <c r="F686" s="7" t="s">
        <v>2597</v>
      </c>
      <c r="G686" s="7" t="s">
        <v>81</v>
      </c>
      <c r="H686" s="8">
        <v>45373</v>
      </c>
      <c r="I686" s="7" t="s">
        <v>526</v>
      </c>
      <c r="J686" s="7"/>
      <c r="K686" s="7" t="s">
        <v>76</v>
      </c>
    </row>
    <row r="687" spans="1:11" ht="60" x14ac:dyDescent="0.25">
      <c r="A687" s="6">
        <v>338</v>
      </c>
      <c r="B687" s="7" t="s">
        <v>33</v>
      </c>
      <c r="C687" s="7" t="s">
        <v>2598</v>
      </c>
      <c r="D687" s="7" t="s">
        <v>2599</v>
      </c>
      <c r="E687" s="7" t="s">
        <v>2580</v>
      </c>
      <c r="F687" s="7" t="s">
        <v>2581</v>
      </c>
      <c r="G687" s="7" t="s">
        <v>75</v>
      </c>
      <c r="H687" s="8">
        <v>45471</v>
      </c>
      <c r="I687" s="7" t="s">
        <v>526</v>
      </c>
      <c r="J687" s="7" t="s">
        <v>40</v>
      </c>
      <c r="K687" s="7" t="s">
        <v>857</v>
      </c>
    </row>
    <row r="688" spans="1:11" ht="60" x14ac:dyDescent="0.25">
      <c r="A688" s="6">
        <v>337</v>
      </c>
      <c r="B688" s="7" t="s">
        <v>33</v>
      </c>
      <c r="C688" s="7" t="s">
        <v>2600</v>
      </c>
      <c r="D688" s="7" t="s">
        <v>2601</v>
      </c>
      <c r="E688" s="7" t="s">
        <v>2602</v>
      </c>
      <c r="F688" s="7" t="s">
        <v>2603</v>
      </c>
      <c r="G688" s="7" t="s">
        <v>610</v>
      </c>
      <c r="H688" s="8">
        <v>45441</v>
      </c>
      <c r="I688" s="7" t="s">
        <v>526</v>
      </c>
      <c r="J688" s="7" t="s">
        <v>40</v>
      </c>
      <c r="K688" s="7" t="s">
        <v>857</v>
      </c>
    </row>
    <row r="689" spans="1:11" ht="45" x14ac:dyDescent="0.25">
      <c r="A689" s="6">
        <v>336</v>
      </c>
      <c r="B689" s="7" t="s">
        <v>70</v>
      </c>
      <c r="C689" s="7" t="s">
        <v>2604</v>
      </c>
      <c r="D689" s="7" t="s">
        <v>2605</v>
      </c>
      <c r="E689" s="7" t="s">
        <v>2606</v>
      </c>
      <c r="F689" s="7" t="s">
        <v>2607</v>
      </c>
      <c r="G689" s="7" t="s">
        <v>81</v>
      </c>
      <c r="H689" s="8">
        <v>45407</v>
      </c>
      <c r="I689" s="7" t="s">
        <v>526</v>
      </c>
      <c r="J689" s="7"/>
      <c r="K689" s="7" t="s">
        <v>76</v>
      </c>
    </row>
    <row r="690" spans="1:11" ht="60" x14ac:dyDescent="0.25">
      <c r="A690" s="6">
        <v>335</v>
      </c>
      <c r="B690" s="7" t="s">
        <v>64</v>
      </c>
      <c r="C690" s="7" t="s">
        <v>2608</v>
      </c>
      <c r="D690" s="7" t="s">
        <v>2609</v>
      </c>
      <c r="E690" s="7" t="s">
        <v>2568</v>
      </c>
      <c r="F690" s="7" t="s">
        <v>2610</v>
      </c>
      <c r="G690" s="7" t="s">
        <v>100</v>
      </c>
      <c r="H690" s="8">
        <v>45441</v>
      </c>
      <c r="I690" s="7" t="s">
        <v>526</v>
      </c>
      <c r="J690" s="7" t="s">
        <v>40</v>
      </c>
      <c r="K690" s="7" t="s">
        <v>109</v>
      </c>
    </row>
    <row r="691" spans="1:11" ht="60" x14ac:dyDescent="0.25">
      <c r="A691" s="6">
        <v>334</v>
      </c>
      <c r="B691" s="7" t="s">
        <v>33</v>
      </c>
      <c r="C691" s="7" t="s">
        <v>2611</v>
      </c>
      <c r="D691" s="7" t="s">
        <v>2612</v>
      </c>
      <c r="E691" s="7" t="s">
        <v>2613</v>
      </c>
      <c r="F691" s="7" t="s">
        <v>2614</v>
      </c>
      <c r="G691" s="7" t="s">
        <v>100</v>
      </c>
      <c r="H691" s="8">
        <v>45441</v>
      </c>
      <c r="I691" s="7" t="s">
        <v>526</v>
      </c>
      <c r="J691" s="7" t="s">
        <v>40</v>
      </c>
      <c r="K691" s="7" t="s">
        <v>109</v>
      </c>
    </row>
    <row r="692" spans="1:11" ht="30" x14ac:dyDescent="0.25">
      <c r="A692" s="6">
        <v>333</v>
      </c>
      <c r="B692" s="7" t="s">
        <v>33</v>
      </c>
      <c r="C692" s="7" t="s">
        <v>2615</v>
      </c>
      <c r="D692" s="7" t="s">
        <v>2616</v>
      </c>
      <c r="E692" s="7" t="s">
        <v>2617</v>
      </c>
      <c r="F692" s="7" t="s">
        <v>2618</v>
      </c>
      <c r="G692" s="7" t="s">
        <v>378</v>
      </c>
      <c r="H692" s="8">
        <v>45441</v>
      </c>
      <c r="I692" s="7" t="s">
        <v>526</v>
      </c>
      <c r="J692" s="7" t="s">
        <v>40</v>
      </c>
      <c r="K692" s="7" t="s">
        <v>41</v>
      </c>
    </row>
    <row r="693" spans="1:11" ht="60" x14ac:dyDescent="0.25">
      <c r="A693" s="6">
        <v>332</v>
      </c>
      <c r="B693" s="7" t="s">
        <v>70</v>
      </c>
      <c r="C693" s="7" t="s">
        <v>2619</v>
      </c>
      <c r="D693" s="7" t="s">
        <v>2620</v>
      </c>
      <c r="E693" s="7" t="s">
        <v>2621</v>
      </c>
      <c r="F693" s="7" t="s">
        <v>2622</v>
      </c>
      <c r="G693" s="7" t="s">
        <v>100</v>
      </c>
      <c r="H693" s="8">
        <v>45434</v>
      </c>
      <c r="I693" s="7" t="s">
        <v>526</v>
      </c>
      <c r="J693" s="7"/>
      <c r="K693" s="7" t="s">
        <v>76</v>
      </c>
    </row>
    <row r="694" spans="1:11" ht="45" x14ac:dyDescent="0.25">
      <c r="A694" s="6">
        <v>331</v>
      </c>
      <c r="B694" s="7" t="s">
        <v>64</v>
      </c>
      <c r="C694" s="7" t="s">
        <v>2623</v>
      </c>
      <c r="D694" s="7" t="s">
        <v>2624</v>
      </c>
      <c r="E694" s="7" t="s">
        <v>2625</v>
      </c>
      <c r="F694" s="7" t="s">
        <v>2626</v>
      </c>
      <c r="G694" s="7" t="s">
        <v>126</v>
      </c>
      <c r="H694" s="8">
        <v>45449</v>
      </c>
      <c r="I694" s="7" t="s">
        <v>526</v>
      </c>
      <c r="J694" s="7" t="s">
        <v>40</v>
      </c>
      <c r="K694" s="7" t="s">
        <v>41</v>
      </c>
    </row>
    <row r="695" spans="1:11" ht="90" x14ac:dyDescent="0.25">
      <c r="A695" s="6">
        <v>330</v>
      </c>
      <c r="B695" s="7" t="s">
        <v>70</v>
      </c>
      <c r="C695" s="7" t="s">
        <v>2627</v>
      </c>
      <c r="D695" s="7" t="s">
        <v>2628</v>
      </c>
      <c r="E695" s="7" t="s">
        <v>2629</v>
      </c>
      <c r="F695" s="7" t="s">
        <v>2630</v>
      </c>
      <c r="G695" s="7" t="s">
        <v>1524</v>
      </c>
      <c r="H695" s="8">
        <v>45398</v>
      </c>
      <c r="I695" s="7" t="s">
        <v>526</v>
      </c>
      <c r="J695" s="7"/>
      <c r="K695" s="7" t="s">
        <v>76</v>
      </c>
    </row>
    <row r="696" spans="1:11" ht="60" x14ac:dyDescent="0.25">
      <c r="A696" s="6">
        <v>329</v>
      </c>
      <c r="B696" s="7" t="s">
        <v>70</v>
      </c>
      <c r="C696" s="7" t="s">
        <v>2631</v>
      </c>
      <c r="D696" s="7" t="s">
        <v>2632</v>
      </c>
      <c r="E696" s="7" t="s">
        <v>2633</v>
      </c>
      <c r="F696" s="7" t="s">
        <v>2634</v>
      </c>
      <c r="G696" s="7" t="s">
        <v>100</v>
      </c>
      <c r="H696" s="8">
        <v>45441</v>
      </c>
      <c r="I696" s="7" t="s">
        <v>526</v>
      </c>
      <c r="J696" s="7"/>
      <c r="K696" s="7" t="s">
        <v>109</v>
      </c>
    </row>
    <row r="697" spans="1:11" ht="60" x14ac:dyDescent="0.25">
      <c r="A697" s="6">
        <v>328</v>
      </c>
      <c r="B697" s="7" t="s">
        <v>64</v>
      </c>
      <c r="C697" s="7" t="s">
        <v>2635</v>
      </c>
      <c r="D697" s="7" t="s">
        <v>2636</v>
      </c>
      <c r="E697" s="7" t="s">
        <v>2637</v>
      </c>
      <c r="F697" s="7" t="s">
        <v>361</v>
      </c>
      <c r="G697" s="7" t="s">
        <v>100</v>
      </c>
      <c r="H697" s="8">
        <v>45441</v>
      </c>
      <c r="I697" s="7" t="s">
        <v>526</v>
      </c>
      <c r="J697" s="7" t="s">
        <v>40</v>
      </c>
      <c r="K697" s="7" t="s">
        <v>109</v>
      </c>
    </row>
    <row r="698" spans="1:11" ht="30" x14ac:dyDescent="0.25">
      <c r="A698" s="6">
        <v>327</v>
      </c>
      <c r="B698" s="7" t="s">
        <v>33</v>
      </c>
      <c r="C698" s="7" t="s">
        <v>2638</v>
      </c>
      <c r="D698" s="7" t="s">
        <v>2639</v>
      </c>
      <c r="E698" s="7" t="s">
        <v>286</v>
      </c>
      <c r="F698" s="7" t="s">
        <v>2640</v>
      </c>
      <c r="G698" s="7" t="s">
        <v>2164</v>
      </c>
      <c r="H698" s="8">
        <v>45441</v>
      </c>
      <c r="I698" s="7" t="s">
        <v>526</v>
      </c>
      <c r="J698" s="7" t="s">
        <v>40</v>
      </c>
      <c r="K698" s="7" t="s">
        <v>41</v>
      </c>
    </row>
    <row r="699" spans="1:11" ht="60" x14ac:dyDescent="0.25">
      <c r="A699" s="6">
        <v>326</v>
      </c>
      <c r="B699" s="7" t="s">
        <v>33</v>
      </c>
      <c r="C699" s="7" t="s">
        <v>2641</v>
      </c>
      <c r="D699" s="7" t="s">
        <v>2642</v>
      </c>
      <c r="E699" s="7" t="s">
        <v>2643</v>
      </c>
      <c r="F699" s="7" t="s">
        <v>2644</v>
      </c>
      <c r="G699" s="7" t="s">
        <v>100</v>
      </c>
      <c r="H699" s="8">
        <v>45441</v>
      </c>
      <c r="I699" s="7" t="s">
        <v>526</v>
      </c>
      <c r="J699" s="7" t="s">
        <v>40</v>
      </c>
      <c r="K699" s="7" t="s">
        <v>76</v>
      </c>
    </row>
    <row r="700" spans="1:11" ht="45" x14ac:dyDescent="0.25">
      <c r="A700" s="6">
        <v>325</v>
      </c>
      <c r="B700" s="7" t="s">
        <v>33</v>
      </c>
      <c r="C700" s="7" t="s">
        <v>2645</v>
      </c>
      <c r="D700" s="7" t="s">
        <v>2646</v>
      </c>
      <c r="E700" s="7" t="s">
        <v>211</v>
      </c>
      <c r="F700" s="7" t="s">
        <v>2647</v>
      </c>
      <c r="G700" s="7" t="s">
        <v>2648</v>
      </c>
      <c r="H700" s="8">
        <v>45427</v>
      </c>
      <c r="I700" s="7" t="s">
        <v>526</v>
      </c>
      <c r="J700" s="7" t="s">
        <v>40</v>
      </c>
      <c r="K700" s="7" t="s">
        <v>76</v>
      </c>
    </row>
    <row r="701" spans="1:11" ht="60" x14ac:dyDescent="0.25">
      <c r="A701" s="6">
        <v>324</v>
      </c>
      <c r="B701" s="7" t="s">
        <v>64</v>
      </c>
      <c r="C701" s="7" t="s">
        <v>2649</v>
      </c>
      <c r="D701" s="7" t="s">
        <v>2650</v>
      </c>
      <c r="E701" s="7" t="s">
        <v>2651</v>
      </c>
      <c r="F701" s="7" t="s">
        <v>2652</v>
      </c>
      <c r="G701" s="7" t="s">
        <v>100</v>
      </c>
      <c r="H701" s="8">
        <v>45441</v>
      </c>
      <c r="I701" s="7" t="s">
        <v>526</v>
      </c>
      <c r="J701" s="7" t="s">
        <v>40</v>
      </c>
      <c r="K701" s="7" t="s">
        <v>41</v>
      </c>
    </row>
    <row r="702" spans="1:11" ht="30" x14ac:dyDescent="0.25">
      <c r="A702" s="6">
        <v>323</v>
      </c>
      <c r="B702" s="7" t="s">
        <v>33</v>
      </c>
      <c r="C702" s="7" t="s">
        <v>2653</v>
      </c>
      <c r="D702" s="7" t="s">
        <v>2654</v>
      </c>
      <c r="E702" s="7" t="s">
        <v>2655</v>
      </c>
      <c r="F702" s="7" t="s">
        <v>921</v>
      </c>
      <c r="G702" s="7" t="s">
        <v>378</v>
      </c>
      <c r="H702" s="8">
        <v>45441</v>
      </c>
      <c r="I702" s="7" t="s">
        <v>526</v>
      </c>
      <c r="J702" s="7" t="s">
        <v>40</v>
      </c>
      <c r="K702" s="7" t="s">
        <v>109</v>
      </c>
    </row>
    <row r="703" spans="1:11" ht="45" x14ac:dyDescent="0.25">
      <c r="A703" s="6">
        <v>322</v>
      </c>
      <c r="B703" s="7" t="s">
        <v>64</v>
      </c>
      <c r="C703" s="7" t="s">
        <v>2656</v>
      </c>
      <c r="D703" s="7" t="s">
        <v>2657</v>
      </c>
      <c r="E703" s="7" t="s">
        <v>2542</v>
      </c>
      <c r="F703" s="7" t="s">
        <v>2658</v>
      </c>
      <c r="G703" s="7" t="s">
        <v>81</v>
      </c>
      <c r="H703" s="8">
        <v>45449</v>
      </c>
      <c r="I703" s="7" t="s">
        <v>526</v>
      </c>
      <c r="J703" s="7" t="s">
        <v>40</v>
      </c>
      <c r="K703" s="7" t="s">
        <v>109</v>
      </c>
    </row>
    <row r="704" spans="1:11" ht="45" x14ac:dyDescent="0.25">
      <c r="A704" s="6">
        <v>321</v>
      </c>
      <c r="B704" s="7" t="s">
        <v>33</v>
      </c>
      <c r="C704" s="7" t="s">
        <v>2659</v>
      </c>
      <c r="D704" s="7" t="s">
        <v>2660</v>
      </c>
      <c r="E704" s="7" t="s">
        <v>2661</v>
      </c>
      <c r="F704" s="7" t="s">
        <v>2662</v>
      </c>
      <c r="G704" s="7" t="s">
        <v>1738</v>
      </c>
      <c r="H704" s="8">
        <v>45427</v>
      </c>
      <c r="I704" s="7" t="s">
        <v>526</v>
      </c>
      <c r="J704" s="7" t="s">
        <v>40</v>
      </c>
      <c r="K704" s="7" t="s">
        <v>76</v>
      </c>
    </row>
    <row r="705" spans="1:11" ht="45" x14ac:dyDescent="0.25">
      <c r="A705" s="6">
        <v>320</v>
      </c>
      <c r="B705" s="7" t="s">
        <v>33</v>
      </c>
      <c r="C705" s="7" t="s">
        <v>2663</v>
      </c>
      <c r="D705" s="7" t="s">
        <v>2664</v>
      </c>
      <c r="E705" s="7" t="s">
        <v>2542</v>
      </c>
      <c r="F705" s="7" t="s">
        <v>2665</v>
      </c>
      <c r="G705" s="7" t="s">
        <v>543</v>
      </c>
      <c r="H705" s="8">
        <v>45441</v>
      </c>
      <c r="I705" s="7" t="s">
        <v>526</v>
      </c>
      <c r="J705" s="7" t="s">
        <v>40</v>
      </c>
      <c r="K705" s="7" t="s">
        <v>41</v>
      </c>
    </row>
    <row r="706" spans="1:11" ht="45" x14ac:dyDescent="0.25">
      <c r="A706" s="6">
        <v>319</v>
      </c>
      <c r="B706" s="7" t="s">
        <v>64</v>
      </c>
      <c r="C706" s="7" t="s">
        <v>2666</v>
      </c>
      <c r="D706" s="7" t="s">
        <v>2667</v>
      </c>
      <c r="E706" s="7" t="s">
        <v>2542</v>
      </c>
      <c r="F706" s="7" t="s">
        <v>2668</v>
      </c>
      <c r="G706" s="7" t="s">
        <v>69</v>
      </c>
      <c r="H706" s="8">
        <v>45449</v>
      </c>
      <c r="I706" s="7" t="s">
        <v>526</v>
      </c>
      <c r="J706" s="7" t="s">
        <v>40</v>
      </c>
      <c r="K706" s="7" t="s">
        <v>109</v>
      </c>
    </row>
    <row r="707" spans="1:11" ht="60" x14ac:dyDescent="0.25">
      <c r="A707" s="6">
        <v>318</v>
      </c>
      <c r="B707" s="7" t="s">
        <v>64</v>
      </c>
      <c r="C707" s="7" t="s">
        <v>2669</v>
      </c>
      <c r="D707" s="7" t="s">
        <v>2670</v>
      </c>
      <c r="E707" s="7" t="s">
        <v>1554</v>
      </c>
      <c r="F707" s="7" t="s">
        <v>2671</v>
      </c>
      <c r="G707" s="7" t="s">
        <v>100</v>
      </c>
      <c r="H707" s="8">
        <v>45441</v>
      </c>
      <c r="I707" s="7" t="s">
        <v>526</v>
      </c>
      <c r="J707" s="7" t="s">
        <v>40</v>
      </c>
      <c r="K707" s="7" t="s">
        <v>76</v>
      </c>
    </row>
    <row r="708" spans="1:11" ht="30" x14ac:dyDescent="0.25">
      <c r="A708" s="6">
        <v>317</v>
      </c>
      <c r="B708" s="7" t="s">
        <v>33</v>
      </c>
      <c r="C708" s="7" t="s">
        <v>2672</v>
      </c>
      <c r="D708" s="7" t="s">
        <v>2673</v>
      </c>
      <c r="E708" s="7" t="s">
        <v>2674</v>
      </c>
      <c r="F708" s="7" t="s">
        <v>2675</v>
      </c>
      <c r="G708" s="7" t="s">
        <v>543</v>
      </c>
      <c r="H708" s="8">
        <v>45441</v>
      </c>
      <c r="I708" s="7" t="s">
        <v>526</v>
      </c>
      <c r="J708" s="7" t="s">
        <v>40</v>
      </c>
      <c r="K708" s="7" t="s">
        <v>41</v>
      </c>
    </row>
    <row r="709" spans="1:11" ht="45" x14ac:dyDescent="0.25">
      <c r="A709" s="6">
        <v>316</v>
      </c>
      <c r="B709" s="7" t="s">
        <v>33</v>
      </c>
      <c r="C709" s="7" t="s">
        <v>2676</v>
      </c>
      <c r="D709" s="7" t="s">
        <v>2677</v>
      </c>
      <c r="E709" s="7" t="s">
        <v>2678</v>
      </c>
      <c r="F709" s="7" t="s">
        <v>2679</v>
      </c>
      <c r="G709" s="7" t="s">
        <v>75</v>
      </c>
      <c r="H709" s="8">
        <v>45471</v>
      </c>
      <c r="I709" s="7" t="s">
        <v>526</v>
      </c>
      <c r="J709" s="7" t="s">
        <v>40</v>
      </c>
      <c r="K709" s="7" t="s">
        <v>41</v>
      </c>
    </row>
    <row r="710" spans="1:11" ht="60" x14ac:dyDescent="0.25">
      <c r="A710" s="6">
        <v>315</v>
      </c>
      <c r="B710" s="7" t="s">
        <v>64</v>
      </c>
      <c r="C710" s="7" t="s">
        <v>2680</v>
      </c>
      <c r="D710" s="7" t="s">
        <v>2681</v>
      </c>
      <c r="E710" s="7" t="s">
        <v>1155</v>
      </c>
      <c r="F710" s="7" t="s">
        <v>2682</v>
      </c>
      <c r="G710" s="7" t="s">
        <v>100</v>
      </c>
      <c r="H710" s="8">
        <v>45441</v>
      </c>
      <c r="I710" s="7" t="s">
        <v>526</v>
      </c>
      <c r="J710" s="7" t="s">
        <v>40</v>
      </c>
      <c r="K710" s="7" t="s">
        <v>41</v>
      </c>
    </row>
    <row r="711" spans="1:11" ht="60" x14ac:dyDescent="0.25">
      <c r="A711" s="6">
        <v>314</v>
      </c>
      <c r="B711" s="7" t="s">
        <v>33</v>
      </c>
      <c r="C711" s="7" t="s">
        <v>2683</v>
      </c>
      <c r="D711" s="7" t="s">
        <v>2684</v>
      </c>
      <c r="E711" s="7" t="s">
        <v>2685</v>
      </c>
      <c r="F711" s="7" t="s">
        <v>2686</v>
      </c>
      <c r="G711" s="7" t="s">
        <v>100</v>
      </c>
      <c r="H711" s="8">
        <v>45441</v>
      </c>
      <c r="I711" s="7" t="s">
        <v>526</v>
      </c>
      <c r="J711" s="7" t="s">
        <v>40</v>
      </c>
      <c r="K711" s="7" t="s">
        <v>2687</v>
      </c>
    </row>
    <row r="712" spans="1:11" ht="75" x14ac:dyDescent="0.25">
      <c r="A712" s="6">
        <v>313</v>
      </c>
      <c r="B712" s="7" t="s">
        <v>33</v>
      </c>
      <c r="C712" s="7" t="s">
        <v>2688</v>
      </c>
      <c r="D712" s="7" t="s">
        <v>2689</v>
      </c>
      <c r="E712" s="7" t="s">
        <v>1089</v>
      </c>
      <c r="F712" s="7" t="s">
        <v>1090</v>
      </c>
      <c r="G712" s="7" t="s">
        <v>1065</v>
      </c>
      <c r="H712" s="8">
        <v>45427</v>
      </c>
      <c r="I712" s="7" t="s">
        <v>526</v>
      </c>
      <c r="J712" s="7" t="s">
        <v>40</v>
      </c>
      <c r="K712" s="7" t="s">
        <v>138</v>
      </c>
    </row>
    <row r="713" spans="1:11" ht="90" x14ac:dyDescent="0.25">
      <c r="A713" s="6">
        <v>312</v>
      </c>
      <c r="B713" s="7" t="s">
        <v>64</v>
      </c>
      <c r="C713" s="7" t="s">
        <v>2690</v>
      </c>
      <c r="D713" s="7" t="s">
        <v>2691</v>
      </c>
      <c r="E713" s="7" t="s">
        <v>1605</v>
      </c>
      <c r="F713" s="7" t="s">
        <v>2692</v>
      </c>
      <c r="G713" s="7" t="s">
        <v>69</v>
      </c>
      <c r="H713" s="8">
        <v>45449</v>
      </c>
      <c r="I713" s="7" t="s">
        <v>526</v>
      </c>
      <c r="J713" s="7" t="s">
        <v>40</v>
      </c>
      <c r="K713" s="7" t="s">
        <v>41</v>
      </c>
    </row>
    <row r="714" spans="1:11" ht="60" x14ac:dyDescent="0.25">
      <c r="A714" s="6">
        <v>311</v>
      </c>
      <c r="B714" s="7" t="s">
        <v>64</v>
      </c>
      <c r="C714" s="7" t="s">
        <v>2693</v>
      </c>
      <c r="D714" s="7" t="s">
        <v>2694</v>
      </c>
      <c r="E714" s="7" t="s">
        <v>2695</v>
      </c>
      <c r="F714" s="7" t="s">
        <v>2696</v>
      </c>
      <c r="G714" s="7" t="s">
        <v>100</v>
      </c>
      <c r="H714" s="8">
        <v>45441</v>
      </c>
      <c r="I714" s="7" t="s">
        <v>526</v>
      </c>
      <c r="J714" s="7" t="s">
        <v>40</v>
      </c>
      <c r="K714" s="7" t="s">
        <v>109</v>
      </c>
    </row>
    <row r="715" spans="1:11" ht="45" x14ac:dyDescent="0.25">
      <c r="A715" s="6">
        <v>310</v>
      </c>
      <c r="B715" s="7" t="s">
        <v>33</v>
      </c>
      <c r="C715" s="7" t="s">
        <v>2697</v>
      </c>
      <c r="D715" s="7" t="s">
        <v>2698</v>
      </c>
      <c r="E715" s="7" t="s">
        <v>2266</v>
      </c>
      <c r="F715" s="7" t="s">
        <v>614</v>
      </c>
      <c r="G715" s="7" t="s">
        <v>500</v>
      </c>
      <c r="H715" s="8">
        <v>45471</v>
      </c>
      <c r="I715" s="7" t="s">
        <v>526</v>
      </c>
      <c r="J715" s="7" t="s">
        <v>40</v>
      </c>
      <c r="K715" s="7" t="s">
        <v>76</v>
      </c>
    </row>
    <row r="716" spans="1:11" ht="60" x14ac:dyDescent="0.25">
      <c r="A716" s="6">
        <v>309</v>
      </c>
      <c r="B716" s="7" t="s">
        <v>33</v>
      </c>
      <c r="C716" s="7" t="s">
        <v>2699</v>
      </c>
      <c r="D716" s="7" t="s">
        <v>2700</v>
      </c>
      <c r="E716" s="7" t="s">
        <v>2701</v>
      </c>
      <c r="F716" s="7" t="s">
        <v>2702</v>
      </c>
      <c r="G716" s="7" t="s">
        <v>75</v>
      </c>
      <c r="H716" s="8">
        <v>45471</v>
      </c>
      <c r="I716" s="7" t="s">
        <v>526</v>
      </c>
      <c r="J716" s="7" t="s">
        <v>40</v>
      </c>
      <c r="K716" s="7" t="s">
        <v>147</v>
      </c>
    </row>
    <row r="717" spans="1:11" ht="75" x14ac:dyDescent="0.25">
      <c r="A717" s="6">
        <v>308</v>
      </c>
      <c r="B717" s="7" t="s">
        <v>33</v>
      </c>
      <c r="C717" s="7" t="s">
        <v>2703</v>
      </c>
      <c r="D717" s="7" t="s">
        <v>2704</v>
      </c>
      <c r="E717" s="7" t="s">
        <v>2705</v>
      </c>
      <c r="F717" s="7" t="s">
        <v>2706</v>
      </c>
      <c r="G717" s="7" t="s">
        <v>239</v>
      </c>
      <c r="H717" s="8">
        <v>45440</v>
      </c>
      <c r="I717" s="7" t="s">
        <v>526</v>
      </c>
      <c r="J717" s="7" t="s">
        <v>40</v>
      </c>
      <c r="K717" s="7" t="s">
        <v>109</v>
      </c>
    </row>
    <row r="718" spans="1:11" ht="60" x14ac:dyDescent="0.25">
      <c r="A718" s="6">
        <v>307</v>
      </c>
      <c r="B718" s="7" t="s">
        <v>33</v>
      </c>
      <c r="C718" s="7" t="s">
        <v>2707</v>
      </c>
      <c r="D718" s="7" t="s">
        <v>2708</v>
      </c>
      <c r="E718" s="7" t="s">
        <v>2709</v>
      </c>
      <c r="F718" s="7" t="s">
        <v>2710</v>
      </c>
      <c r="G718" s="7" t="s">
        <v>610</v>
      </c>
      <c r="H718" s="8">
        <v>45440</v>
      </c>
      <c r="I718" s="7" t="s">
        <v>526</v>
      </c>
      <c r="J718" s="7" t="s">
        <v>40</v>
      </c>
      <c r="K718" s="7" t="s">
        <v>340</v>
      </c>
    </row>
    <row r="719" spans="1:11" ht="45" x14ac:dyDescent="0.25">
      <c r="A719" s="6">
        <v>306</v>
      </c>
      <c r="B719" s="7" t="s">
        <v>33</v>
      </c>
      <c r="C719" s="7" t="s">
        <v>2711</v>
      </c>
      <c r="D719" s="7" t="s">
        <v>2712</v>
      </c>
      <c r="E719" s="7" t="s">
        <v>2713</v>
      </c>
      <c r="F719" s="7" t="s">
        <v>2714</v>
      </c>
      <c r="G719" s="7" t="s">
        <v>378</v>
      </c>
      <c r="H719" s="8">
        <v>45440</v>
      </c>
      <c r="I719" s="7" t="s">
        <v>526</v>
      </c>
      <c r="J719" s="7" t="s">
        <v>40</v>
      </c>
      <c r="K719" s="7" t="s">
        <v>41</v>
      </c>
    </row>
    <row r="720" spans="1:11" ht="60" x14ac:dyDescent="0.25">
      <c r="A720" s="6">
        <v>305</v>
      </c>
      <c r="B720" s="7" t="s">
        <v>33</v>
      </c>
      <c r="C720" s="7" t="s">
        <v>2715</v>
      </c>
      <c r="D720" s="7" t="s">
        <v>2716</v>
      </c>
      <c r="E720" s="7" t="s">
        <v>2717</v>
      </c>
      <c r="F720" s="7" t="s">
        <v>2718</v>
      </c>
      <c r="G720" s="7" t="s">
        <v>610</v>
      </c>
      <c r="H720" s="8">
        <v>45440</v>
      </c>
      <c r="I720" s="7" t="s">
        <v>526</v>
      </c>
      <c r="J720" s="7" t="s">
        <v>40</v>
      </c>
      <c r="K720" s="7" t="s">
        <v>340</v>
      </c>
    </row>
    <row r="721" spans="1:11" ht="30" x14ac:dyDescent="0.25">
      <c r="A721" s="6">
        <v>304</v>
      </c>
      <c r="B721" s="7" t="s">
        <v>33</v>
      </c>
      <c r="C721" s="7" t="s">
        <v>2719</v>
      </c>
      <c r="D721" s="7" t="s">
        <v>2720</v>
      </c>
      <c r="E721" s="7" t="s">
        <v>103</v>
      </c>
      <c r="F721" s="7" t="s">
        <v>2721</v>
      </c>
      <c r="G721" s="7" t="s">
        <v>152</v>
      </c>
      <c r="H721" s="8">
        <v>45426</v>
      </c>
      <c r="I721" s="7" t="s">
        <v>526</v>
      </c>
      <c r="J721" s="7" t="s">
        <v>40</v>
      </c>
      <c r="K721" s="7" t="s">
        <v>109</v>
      </c>
    </row>
    <row r="722" spans="1:11" ht="60" x14ac:dyDescent="0.25">
      <c r="A722" s="6">
        <v>303</v>
      </c>
      <c r="B722" s="7" t="s">
        <v>70</v>
      </c>
      <c r="C722" s="7" t="s">
        <v>2722</v>
      </c>
      <c r="D722" s="7" t="s">
        <v>2723</v>
      </c>
      <c r="E722" s="7" t="s">
        <v>2319</v>
      </c>
      <c r="F722" s="7" t="s">
        <v>2724</v>
      </c>
      <c r="G722" s="7" t="s">
        <v>1021</v>
      </c>
      <c r="H722" s="8">
        <v>45406</v>
      </c>
      <c r="I722" s="7" t="s">
        <v>526</v>
      </c>
      <c r="J722" s="7"/>
      <c r="K722" s="7" t="s">
        <v>76</v>
      </c>
    </row>
    <row r="723" spans="1:11" ht="60" x14ac:dyDescent="0.25">
      <c r="A723" s="6">
        <v>302</v>
      </c>
      <c r="B723" s="7" t="s">
        <v>64</v>
      </c>
      <c r="C723" s="7" t="s">
        <v>2725</v>
      </c>
      <c r="D723" s="7" t="s">
        <v>2726</v>
      </c>
      <c r="E723" s="7" t="s">
        <v>2727</v>
      </c>
      <c r="F723" s="7" t="s">
        <v>2728</v>
      </c>
      <c r="G723" s="7" t="s">
        <v>126</v>
      </c>
      <c r="H723" s="8">
        <v>45448</v>
      </c>
      <c r="I723" s="7" t="s">
        <v>526</v>
      </c>
      <c r="J723" s="7" t="s">
        <v>40</v>
      </c>
      <c r="K723" s="7" t="s">
        <v>76</v>
      </c>
    </row>
    <row r="724" spans="1:11" ht="75" x14ac:dyDescent="0.25">
      <c r="A724" s="6">
        <v>301</v>
      </c>
      <c r="B724" s="7" t="s">
        <v>33</v>
      </c>
      <c r="C724" s="7" t="s">
        <v>2729</v>
      </c>
      <c r="D724" s="7" t="s">
        <v>2730</v>
      </c>
      <c r="E724" s="7" t="s">
        <v>2731</v>
      </c>
      <c r="F724" s="7" t="s">
        <v>2732</v>
      </c>
      <c r="G724" s="7" t="s">
        <v>75</v>
      </c>
      <c r="H724" s="8">
        <v>45470</v>
      </c>
      <c r="I724" s="7" t="s">
        <v>526</v>
      </c>
      <c r="J724" s="7" t="s">
        <v>40</v>
      </c>
      <c r="K724" s="7" t="s">
        <v>109</v>
      </c>
    </row>
    <row r="725" spans="1:11" ht="75" x14ac:dyDescent="0.25">
      <c r="A725" s="6">
        <v>300</v>
      </c>
      <c r="B725" s="7" t="s">
        <v>70</v>
      </c>
      <c r="C725" s="7" t="s">
        <v>2733</v>
      </c>
      <c r="D725" s="7" t="s">
        <v>2734</v>
      </c>
      <c r="E725" s="7" t="s">
        <v>2735</v>
      </c>
      <c r="F725" s="7" t="s">
        <v>2736</v>
      </c>
      <c r="G725" s="7" t="s">
        <v>100</v>
      </c>
      <c r="H725" s="8">
        <v>45275</v>
      </c>
      <c r="I725" s="7" t="s">
        <v>526</v>
      </c>
      <c r="J725" s="7"/>
      <c r="K725" s="7" t="s">
        <v>76</v>
      </c>
    </row>
    <row r="726" spans="1:11" ht="45" x14ac:dyDescent="0.25">
      <c r="A726" s="6">
        <v>299</v>
      </c>
      <c r="B726" s="7" t="s">
        <v>64</v>
      </c>
      <c r="C726" s="7" t="s">
        <v>2737</v>
      </c>
      <c r="D726" s="7" t="s">
        <v>2738</v>
      </c>
      <c r="E726" s="7" t="s">
        <v>1907</v>
      </c>
      <c r="F726" s="7" t="s">
        <v>921</v>
      </c>
      <c r="G726" s="7" t="s">
        <v>69</v>
      </c>
      <c r="H726" s="8">
        <v>45448</v>
      </c>
      <c r="I726" s="7" t="s">
        <v>526</v>
      </c>
      <c r="J726" s="7" t="s">
        <v>40</v>
      </c>
      <c r="K726" s="7" t="s">
        <v>138</v>
      </c>
    </row>
    <row r="727" spans="1:11" ht="45" x14ac:dyDescent="0.25">
      <c r="A727" s="6">
        <v>298</v>
      </c>
      <c r="B727" s="7" t="s">
        <v>64</v>
      </c>
      <c r="C727" s="7" t="s">
        <v>2739</v>
      </c>
      <c r="D727" s="7" t="s">
        <v>2740</v>
      </c>
      <c r="E727" s="7" t="s">
        <v>2298</v>
      </c>
      <c r="F727" s="7" t="s">
        <v>2741</v>
      </c>
      <c r="G727" s="7" t="s">
        <v>81</v>
      </c>
      <c r="H727" s="8">
        <v>45448</v>
      </c>
      <c r="I727" s="7" t="s">
        <v>526</v>
      </c>
      <c r="J727" s="7" t="s">
        <v>40</v>
      </c>
      <c r="K727" s="7" t="s">
        <v>109</v>
      </c>
    </row>
    <row r="728" spans="1:11" ht="60" x14ac:dyDescent="0.25">
      <c r="A728" s="6">
        <v>297</v>
      </c>
      <c r="B728" s="7" t="s">
        <v>64</v>
      </c>
      <c r="C728" s="7" t="s">
        <v>2742</v>
      </c>
      <c r="D728" s="7" t="s">
        <v>2743</v>
      </c>
      <c r="E728" s="7" t="s">
        <v>103</v>
      </c>
      <c r="F728" s="7" t="s">
        <v>2744</v>
      </c>
      <c r="G728" s="7" t="s">
        <v>100</v>
      </c>
      <c r="H728" s="8">
        <v>45440</v>
      </c>
      <c r="I728" s="7" t="s">
        <v>526</v>
      </c>
      <c r="J728" s="7" t="s">
        <v>40</v>
      </c>
      <c r="K728" s="7" t="s">
        <v>109</v>
      </c>
    </row>
    <row r="729" spans="1:11" ht="60" x14ac:dyDescent="0.25">
      <c r="A729" s="6">
        <v>296</v>
      </c>
      <c r="B729" s="7" t="s">
        <v>64</v>
      </c>
      <c r="C729" s="7" t="s">
        <v>2745</v>
      </c>
      <c r="D729" s="7" t="s">
        <v>2746</v>
      </c>
      <c r="E729" s="7" t="s">
        <v>1273</v>
      </c>
      <c r="F729" s="7" t="s">
        <v>2747</v>
      </c>
      <c r="G729" s="7" t="s">
        <v>100</v>
      </c>
      <c r="H729" s="8">
        <v>45440</v>
      </c>
      <c r="I729" s="7" t="s">
        <v>526</v>
      </c>
      <c r="J729" s="7" t="s">
        <v>40</v>
      </c>
      <c r="K729" s="7" t="s">
        <v>41</v>
      </c>
    </row>
    <row r="730" spans="1:11" ht="45" x14ac:dyDescent="0.25">
      <c r="A730" s="6">
        <v>295</v>
      </c>
      <c r="B730" s="7" t="s">
        <v>33</v>
      </c>
      <c r="C730" s="7" t="s">
        <v>2748</v>
      </c>
      <c r="D730" s="7" t="s">
        <v>2749</v>
      </c>
      <c r="E730" s="7" t="s">
        <v>2542</v>
      </c>
      <c r="F730" s="7" t="s">
        <v>2750</v>
      </c>
      <c r="G730" s="7" t="s">
        <v>543</v>
      </c>
      <c r="H730" s="8">
        <v>45440</v>
      </c>
      <c r="I730" s="7" t="s">
        <v>526</v>
      </c>
      <c r="J730" s="7" t="s">
        <v>40</v>
      </c>
      <c r="K730" s="7" t="s">
        <v>41</v>
      </c>
    </row>
    <row r="731" spans="1:11" ht="60" x14ac:dyDescent="0.25">
      <c r="A731" s="6">
        <v>294</v>
      </c>
      <c r="B731" s="7" t="s">
        <v>64</v>
      </c>
      <c r="C731" s="7" t="s">
        <v>2751</v>
      </c>
      <c r="D731" s="7" t="s">
        <v>2752</v>
      </c>
      <c r="E731" s="7" t="s">
        <v>103</v>
      </c>
      <c r="F731" s="7" t="s">
        <v>2753</v>
      </c>
      <c r="G731" s="7" t="s">
        <v>100</v>
      </c>
      <c r="H731" s="8">
        <v>45440</v>
      </c>
      <c r="I731" s="7" t="s">
        <v>526</v>
      </c>
      <c r="J731" s="7" t="s">
        <v>40</v>
      </c>
      <c r="K731" s="7" t="s">
        <v>76</v>
      </c>
    </row>
    <row r="732" spans="1:11" ht="105" x14ac:dyDescent="0.25">
      <c r="A732" s="6">
        <v>293</v>
      </c>
      <c r="B732" s="7" t="s">
        <v>64</v>
      </c>
      <c r="C732" s="7" t="s">
        <v>2754</v>
      </c>
      <c r="D732" s="7" t="s">
        <v>2755</v>
      </c>
      <c r="E732" s="7" t="s">
        <v>270</v>
      </c>
      <c r="F732" s="7" t="s">
        <v>2756</v>
      </c>
      <c r="G732" s="7" t="s">
        <v>69</v>
      </c>
      <c r="H732" s="8">
        <v>45448</v>
      </c>
      <c r="I732" s="7" t="s">
        <v>526</v>
      </c>
      <c r="J732" s="7" t="s">
        <v>40</v>
      </c>
      <c r="K732" s="7" t="s">
        <v>109</v>
      </c>
    </row>
    <row r="733" spans="1:11" ht="45" x14ac:dyDescent="0.25">
      <c r="A733" s="6">
        <v>292</v>
      </c>
      <c r="B733" s="7" t="s">
        <v>70</v>
      </c>
      <c r="C733" s="7" t="s">
        <v>2757</v>
      </c>
      <c r="D733" s="7" t="s">
        <v>2758</v>
      </c>
      <c r="E733" s="7" t="s">
        <v>1868</v>
      </c>
      <c r="F733" s="7" t="s">
        <v>2759</v>
      </c>
      <c r="G733" s="7" t="s">
        <v>1021</v>
      </c>
      <c r="H733" s="8">
        <v>45412</v>
      </c>
      <c r="I733" s="7" t="s">
        <v>526</v>
      </c>
      <c r="J733" s="7"/>
      <c r="K733" s="7" t="s">
        <v>76</v>
      </c>
    </row>
    <row r="734" spans="1:11" ht="45" x14ac:dyDescent="0.25">
      <c r="A734" s="6">
        <v>291</v>
      </c>
      <c r="B734" s="7" t="s">
        <v>33</v>
      </c>
      <c r="C734" s="7" t="s">
        <v>2760</v>
      </c>
      <c r="D734" s="7" t="s">
        <v>2761</v>
      </c>
      <c r="E734" s="7" t="s">
        <v>2395</v>
      </c>
      <c r="F734" s="7" t="s">
        <v>2762</v>
      </c>
      <c r="G734" s="7" t="s">
        <v>862</v>
      </c>
      <c r="H734" s="8">
        <v>45426</v>
      </c>
      <c r="I734" s="7" t="s">
        <v>526</v>
      </c>
      <c r="J734" s="7" t="s">
        <v>40</v>
      </c>
      <c r="K734" s="7" t="s">
        <v>76</v>
      </c>
    </row>
    <row r="735" spans="1:11" ht="45" x14ac:dyDescent="0.25">
      <c r="A735" s="6">
        <v>290</v>
      </c>
      <c r="B735" s="7" t="s">
        <v>70</v>
      </c>
      <c r="C735" s="7" t="s">
        <v>2763</v>
      </c>
      <c r="D735" s="7" t="s">
        <v>2764</v>
      </c>
      <c r="E735" s="7" t="s">
        <v>1007</v>
      </c>
      <c r="F735" s="7" t="s">
        <v>2765</v>
      </c>
      <c r="G735" s="7" t="s">
        <v>1021</v>
      </c>
      <c r="H735" s="8">
        <v>45398</v>
      </c>
      <c r="I735" s="7" t="s">
        <v>526</v>
      </c>
      <c r="J735" s="7"/>
      <c r="K735" s="7" t="s">
        <v>76</v>
      </c>
    </row>
    <row r="736" spans="1:11" ht="60" x14ac:dyDescent="0.25">
      <c r="A736" s="6">
        <v>289</v>
      </c>
      <c r="B736" s="7" t="s">
        <v>33</v>
      </c>
      <c r="C736" s="7" t="s">
        <v>2766</v>
      </c>
      <c r="D736" s="7" t="s">
        <v>2767</v>
      </c>
      <c r="E736" s="7" t="s">
        <v>2768</v>
      </c>
      <c r="F736" s="7" t="s">
        <v>2769</v>
      </c>
      <c r="G736" s="7" t="s">
        <v>378</v>
      </c>
      <c r="H736" s="8">
        <v>45440</v>
      </c>
      <c r="I736" s="7" t="s">
        <v>526</v>
      </c>
      <c r="J736" s="7" t="s">
        <v>40</v>
      </c>
      <c r="K736" s="7" t="s">
        <v>857</v>
      </c>
    </row>
    <row r="737" spans="1:11" ht="30" x14ac:dyDescent="0.25">
      <c r="A737" s="6">
        <v>288</v>
      </c>
      <c r="B737" s="7" t="s">
        <v>33</v>
      </c>
      <c r="C737" s="7" t="s">
        <v>2770</v>
      </c>
      <c r="D737" s="7" t="s">
        <v>2771</v>
      </c>
      <c r="E737" s="7" t="s">
        <v>2772</v>
      </c>
      <c r="F737" s="7" t="s">
        <v>2773</v>
      </c>
      <c r="G737" s="7" t="s">
        <v>862</v>
      </c>
      <c r="H737" s="8">
        <v>45426</v>
      </c>
      <c r="I737" s="7" t="s">
        <v>526</v>
      </c>
      <c r="J737" s="7" t="s">
        <v>40</v>
      </c>
      <c r="K737" s="7" t="s">
        <v>76</v>
      </c>
    </row>
    <row r="738" spans="1:11" ht="90" x14ac:dyDescent="0.25">
      <c r="A738" s="6">
        <v>287</v>
      </c>
      <c r="B738" s="7" t="s">
        <v>70</v>
      </c>
      <c r="C738" s="7" t="s">
        <v>2774</v>
      </c>
      <c r="D738" s="7" t="s">
        <v>2775</v>
      </c>
      <c r="E738" s="7" t="s">
        <v>532</v>
      </c>
      <c r="F738" s="7" t="s">
        <v>2776</v>
      </c>
      <c r="G738" s="7" t="s">
        <v>534</v>
      </c>
      <c r="H738" s="8">
        <v>45419</v>
      </c>
      <c r="I738" s="7" t="s">
        <v>526</v>
      </c>
      <c r="J738" s="7"/>
      <c r="K738" s="7" t="s">
        <v>76</v>
      </c>
    </row>
    <row r="739" spans="1:11" ht="45" x14ac:dyDescent="0.25">
      <c r="A739" s="6">
        <v>286</v>
      </c>
      <c r="B739" s="7" t="s">
        <v>33</v>
      </c>
      <c r="C739" s="7" t="s">
        <v>2777</v>
      </c>
      <c r="D739" s="7" t="s">
        <v>2778</v>
      </c>
      <c r="E739" s="7" t="s">
        <v>1319</v>
      </c>
      <c r="F739" s="7" t="s">
        <v>2779</v>
      </c>
      <c r="G739" s="7" t="s">
        <v>75</v>
      </c>
      <c r="H739" s="8">
        <v>45470</v>
      </c>
      <c r="I739" s="7" t="s">
        <v>526</v>
      </c>
      <c r="J739" s="7" t="s">
        <v>40</v>
      </c>
      <c r="K739" s="7" t="s">
        <v>76</v>
      </c>
    </row>
    <row r="740" spans="1:11" ht="105" x14ac:dyDescent="0.25">
      <c r="A740" s="6">
        <v>285</v>
      </c>
      <c r="B740" s="7" t="s">
        <v>64</v>
      </c>
      <c r="C740" s="7" t="s">
        <v>2780</v>
      </c>
      <c r="D740" s="7" t="s">
        <v>2781</v>
      </c>
      <c r="E740" s="7" t="s">
        <v>270</v>
      </c>
      <c r="F740" s="7" t="s">
        <v>2756</v>
      </c>
      <c r="G740" s="7" t="s">
        <v>81</v>
      </c>
      <c r="H740" s="8">
        <v>45448</v>
      </c>
      <c r="I740" s="7" t="s">
        <v>526</v>
      </c>
      <c r="J740" s="7" t="s">
        <v>40</v>
      </c>
      <c r="K740" s="7" t="s">
        <v>109</v>
      </c>
    </row>
    <row r="741" spans="1:11" ht="45" x14ac:dyDescent="0.25">
      <c r="A741" s="6">
        <v>284</v>
      </c>
      <c r="B741" s="7" t="s">
        <v>64</v>
      </c>
      <c r="C741" s="7" t="s">
        <v>2782</v>
      </c>
      <c r="D741" s="7" t="s">
        <v>2783</v>
      </c>
      <c r="E741" s="7" t="s">
        <v>2784</v>
      </c>
      <c r="F741" s="7" t="s">
        <v>2785</v>
      </c>
      <c r="G741" s="7" t="s">
        <v>126</v>
      </c>
      <c r="H741" s="8">
        <v>45448</v>
      </c>
      <c r="I741" s="7" t="s">
        <v>526</v>
      </c>
      <c r="J741" s="7" t="s">
        <v>40</v>
      </c>
      <c r="K741" s="7" t="s">
        <v>76</v>
      </c>
    </row>
    <row r="742" spans="1:11" ht="90" x14ac:dyDescent="0.25">
      <c r="A742" s="6">
        <v>283</v>
      </c>
      <c r="B742" s="7" t="s">
        <v>33</v>
      </c>
      <c r="C742" s="7" t="s">
        <v>2786</v>
      </c>
      <c r="D742" s="7" t="s">
        <v>2787</v>
      </c>
      <c r="E742" s="7" t="s">
        <v>2788</v>
      </c>
      <c r="F742" s="7" t="s">
        <v>2789</v>
      </c>
      <c r="G742" s="7" t="s">
        <v>1746</v>
      </c>
      <c r="H742" s="8">
        <v>45426</v>
      </c>
      <c r="I742" s="7" t="s">
        <v>526</v>
      </c>
      <c r="J742" s="7" t="s">
        <v>40</v>
      </c>
      <c r="K742" s="7" t="s">
        <v>41</v>
      </c>
    </row>
    <row r="743" spans="1:11" ht="105" x14ac:dyDescent="0.25">
      <c r="A743" s="6">
        <v>282</v>
      </c>
      <c r="B743" s="7" t="s">
        <v>64</v>
      </c>
      <c r="C743" s="7" t="s">
        <v>2790</v>
      </c>
      <c r="D743" s="7" t="s">
        <v>2791</v>
      </c>
      <c r="E743" s="7" t="s">
        <v>2792</v>
      </c>
      <c r="F743" s="7" t="s">
        <v>2793</v>
      </c>
      <c r="G743" s="7" t="s">
        <v>69</v>
      </c>
      <c r="H743" s="8">
        <v>45448</v>
      </c>
      <c r="I743" s="7" t="s">
        <v>526</v>
      </c>
      <c r="J743" s="7" t="s">
        <v>40</v>
      </c>
      <c r="K743" s="7" t="s">
        <v>41</v>
      </c>
    </row>
    <row r="744" spans="1:11" ht="45" x14ac:dyDescent="0.25">
      <c r="A744" s="6">
        <v>281</v>
      </c>
      <c r="B744" s="7" t="s">
        <v>33</v>
      </c>
      <c r="C744" s="7" t="s">
        <v>2794</v>
      </c>
      <c r="D744" s="7" t="s">
        <v>2795</v>
      </c>
      <c r="E744" s="7" t="s">
        <v>1468</v>
      </c>
      <c r="F744" s="7" t="s">
        <v>2796</v>
      </c>
      <c r="G744" s="7" t="s">
        <v>248</v>
      </c>
      <c r="H744" s="8">
        <v>45426</v>
      </c>
      <c r="I744" s="7" t="s">
        <v>526</v>
      </c>
      <c r="J744" s="7" t="s">
        <v>40</v>
      </c>
      <c r="K744" s="7" t="s">
        <v>109</v>
      </c>
    </row>
    <row r="745" spans="1:11" ht="60" x14ac:dyDescent="0.25">
      <c r="A745" s="6">
        <v>280</v>
      </c>
      <c r="B745" s="7" t="s">
        <v>64</v>
      </c>
      <c r="C745" s="7" t="s">
        <v>2797</v>
      </c>
      <c r="D745" s="7" t="s">
        <v>2798</v>
      </c>
      <c r="E745" s="7" t="s">
        <v>103</v>
      </c>
      <c r="F745" s="7" t="s">
        <v>2799</v>
      </c>
      <c r="G745" s="7" t="s">
        <v>100</v>
      </c>
      <c r="H745" s="8">
        <v>45440</v>
      </c>
      <c r="I745" s="7" t="s">
        <v>526</v>
      </c>
      <c r="J745" s="7" t="s">
        <v>40</v>
      </c>
      <c r="K745" s="7" t="s">
        <v>76</v>
      </c>
    </row>
    <row r="746" spans="1:11" ht="45" x14ac:dyDescent="0.25">
      <c r="A746" s="6">
        <v>279</v>
      </c>
      <c r="B746" s="7" t="s">
        <v>64</v>
      </c>
      <c r="C746" s="7" t="s">
        <v>2800</v>
      </c>
      <c r="D746" s="7" t="s">
        <v>2801</v>
      </c>
      <c r="E746" s="7" t="s">
        <v>103</v>
      </c>
      <c r="F746" s="7" t="s">
        <v>2802</v>
      </c>
      <c r="G746" s="7" t="s">
        <v>81</v>
      </c>
      <c r="H746" s="8">
        <v>45448</v>
      </c>
      <c r="I746" s="7" t="s">
        <v>526</v>
      </c>
      <c r="J746" s="7" t="s">
        <v>40</v>
      </c>
      <c r="K746" s="7" t="s">
        <v>41</v>
      </c>
    </row>
    <row r="747" spans="1:11" ht="90" x14ac:dyDescent="0.25">
      <c r="A747" s="6">
        <v>278</v>
      </c>
      <c r="B747" s="7" t="s">
        <v>70</v>
      </c>
      <c r="C747" s="7" t="s">
        <v>2803</v>
      </c>
      <c r="D747" s="7" t="s">
        <v>2804</v>
      </c>
      <c r="E747" s="7" t="s">
        <v>884</v>
      </c>
      <c r="F747" s="7" t="s">
        <v>2805</v>
      </c>
      <c r="G747" s="7" t="s">
        <v>534</v>
      </c>
      <c r="H747" s="8">
        <v>45398</v>
      </c>
      <c r="I747" s="7" t="s">
        <v>526</v>
      </c>
      <c r="J747" s="7"/>
      <c r="K747" s="7" t="s">
        <v>76</v>
      </c>
    </row>
    <row r="748" spans="1:11" ht="30" x14ac:dyDescent="0.25">
      <c r="A748" s="6">
        <v>277</v>
      </c>
      <c r="B748" s="7" t="s">
        <v>33</v>
      </c>
      <c r="C748" s="7" t="s">
        <v>2806</v>
      </c>
      <c r="D748" s="7" t="s">
        <v>2807</v>
      </c>
      <c r="E748" s="7" t="s">
        <v>2808</v>
      </c>
      <c r="F748" s="7" t="s">
        <v>2809</v>
      </c>
      <c r="G748" s="7" t="s">
        <v>75</v>
      </c>
      <c r="H748" s="8">
        <v>45470</v>
      </c>
      <c r="I748" s="7" t="s">
        <v>526</v>
      </c>
      <c r="J748" s="7" t="s">
        <v>40</v>
      </c>
      <c r="K748" s="7" t="s">
        <v>76</v>
      </c>
    </row>
    <row r="749" spans="1:11" ht="30" x14ac:dyDescent="0.25">
      <c r="A749" s="6">
        <v>276</v>
      </c>
      <c r="B749" s="7" t="s">
        <v>64</v>
      </c>
      <c r="C749" s="7" t="s">
        <v>2810</v>
      </c>
      <c r="D749" s="7" t="s">
        <v>2811</v>
      </c>
      <c r="E749" s="7" t="s">
        <v>2812</v>
      </c>
      <c r="F749" s="7" t="s">
        <v>2813</v>
      </c>
      <c r="G749" s="7" t="s">
        <v>279</v>
      </c>
      <c r="H749" s="8">
        <v>45448</v>
      </c>
      <c r="I749" s="7" t="s">
        <v>526</v>
      </c>
      <c r="J749" s="7" t="s">
        <v>40</v>
      </c>
      <c r="K749" s="7" t="s">
        <v>41</v>
      </c>
    </row>
    <row r="750" spans="1:11" ht="45" x14ac:dyDescent="0.25">
      <c r="A750" s="6">
        <v>275</v>
      </c>
      <c r="B750" s="7" t="s">
        <v>70</v>
      </c>
      <c r="C750" s="7" t="s">
        <v>2814</v>
      </c>
      <c r="D750" s="7" t="s">
        <v>2815</v>
      </c>
      <c r="E750" s="7" t="s">
        <v>2816</v>
      </c>
      <c r="F750" s="7" t="s">
        <v>2817</v>
      </c>
      <c r="G750" s="7" t="s">
        <v>1626</v>
      </c>
      <c r="H750" s="8">
        <v>45422</v>
      </c>
      <c r="I750" s="7" t="s">
        <v>526</v>
      </c>
      <c r="J750" s="7" t="s">
        <v>40</v>
      </c>
      <c r="K750" s="7" t="s">
        <v>76</v>
      </c>
    </row>
    <row r="751" spans="1:11" ht="45" x14ac:dyDescent="0.25">
      <c r="A751" s="6">
        <v>274</v>
      </c>
      <c r="B751" s="7" t="s">
        <v>64</v>
      </c>
      <c r="C751" s="7" t="s">
        <v>2818</v>
      </c>
      <c r="D751" s="7" t="s">
        <v>2819</v>
      </c>
      <c r="E751" s="7" t="s">
        <v>2820</v>
      </c>
      <c r="F751" s="7" t="s">
        <v>2821</v>
      </c>
      <c r="G751" s="7" t="s">
        <v>81</v>
      </c>
      <c r="H751" s="8">
        <v>45447</v>
      </c>
      <c r="I751" s="7" t="s">
        <v>526</v>
      </c>
      <c r="J751" s="7" t="s">
        <v>40</v>
      </c>
      <c r="K751" s="7" t="s">
        <v>76</v>
      </c>
    </row>
    <row r="752" spans="1:11" ht="45" x14ac:dyDescent="0.25">
      <c r="A752" s="6">
        <v>273</v>
      </c>
      <c r="B752" s="7" t="s">
        <v>70</v>
      </c>
      <c r="C752" s="7" t="s">
        <v>2822</v>
      </c>
      <c r="D752" s="7" t="s">
        <v>2823</v>
      </c>
      <c r="E752" s="7" t="s">
        <v>2824</v>
      </c>
      <c r="F752" s="7" t="s">
        <v>2825</v>
      </c>
      <c r="G752" s="7" t="s">
        <v>81</v>
      </c>
      <c r="H752" s="8">
        <v>45404</v>
      </c>
      <c r="I752" s="7" t="s">
        <v>526</v>
      </c>
      <c r="J752" s="7"/>
      <c r="K752" s="7" t="s">
        <v>76</v>
      </c>
    </row>
    <row r="753" spans="1:11" ht="90" x14ac:dyDescent="0.25">
      <c r="A753" s="6">
        <v>272</v>
      </c>
      <c r="B753" s="7" t="s">
        <v>33</v>
      </c>
      <c r="C753" s="7" t="s">
        <v>2826</v>
      </c>
      <c r="D753" s="7" t="s">
        <v>2827</v>
      </c>
      <c r="E753" s="7" t="s">
        <v>2828</v>
      </c>
      <c r="F753" s="7" t="s">
        <v>2829</v>
      </c>
      <c r="G753" s="7" t="s">
        <v>534</v>
      </c>
      <c r="H753" s="8">
        <v>45422</v>
      </c>
      <c r="I753" s="7" t="s">
        <v>526</v>
      </c>
      <c r="J753" s="7" t="s">
        <v>40</v>
      </c>
      <c r="K753" s="7" t="s">
        <v>109</v>
      </c>
    </row>
    <row r="754" spans="1:11" ht="30" x14ac:dyDescent="0.25">
      <c r="A754" s="6">
        <v>271</v>
      </c>
      <c r="B754" s="7" t="s">
        <v>33</v>
      </c>
      <c r="C754" s="7" t="s">
        <v>2830</v>
      </c>
      <c r="D754" s="7" t="s">
        <v>2831</v>
      </c>
      <c r="E754" s="7" t="s">
        <v>2828</v>
      </c>
      <c r="F754" s="7" t="s">
        <v>2832</v>
      </c>
      <c r="G754" s="7" t="s">
        <v>239</v>
      </c>
      <c r="H754" s="8">
        <v>45439</v>
      </c>
      <c r="I754" s="7" t="s">
        <v>526</v>
      </c>
      <c r="J754" s="7" t="s">
        <v>40</v>
      </c>
      <c r="K754" s="7" t="s">
        <v>76</v>
      </c>
    </row>
    <row r="755" spans="1:11" ht="105" x14ac:dyDescent="0.25">
      <c r="A755" s="6">
        <v>270</v>
      </c>
      <c r="B755" s="7" t="s">
        <v>64</v>
      </c>
      <c r="C755" s="7" t="s">
        <v>2833</v>
      </c>
      <c r="D755" s="7" t="s">
        <v>2834</v>
      </c>
      <c r="E755" s="7" t="s">
        <v>2835</v>
      </c>
      <c r="F755" s="7" t="s">
        <v>2836</v>
      </c>
      <c r="G755" s="7" t="s">
        <v>100</v>
      </c>
      <c r="H755" s="8">
        <v>45439</v>
      </c>
      <c r="I755" s="7" t="s">
        <v>526</v>
      </c>
      <c r="J755" s="7" t="s">
        <v>40</v>
      </c>
      <c r="K755" s="7" t="s">
        <v>41</v>
      </c>
    </row>
    <row r="756" spans="1:11" ht="105" x14ac:dyDescent="0.25">
      <c r="A756" s="6">
        <v>269</v>
      </c>
      <c r="B756" s="7" t="s">
        <v>70</v>
      </c>
      <c r="C756" s="7" t="s">
        <v>2837</v>
      </c>
      <c r="D756" s="7" t="s">
        <v>2838</v>
      </c>
      <c r="E756" s="7" t="s">
        <v>2839</v>
      </c>
      <c r="F756" s="7" t="s">
        <v>2840</v>
      </c>
      <c r="G756" s="7" t="s">
        <v>75</v>
      </c>
      <c r="H756" s="8">
        <v>45469</v>
      </c>
      <c r="I756" s="7" t="s">
        <v>526</v>
      </c>
      <c r="J756" s="7"/>
      <c r="K756" s="7" t="s">
        <v>138</v>
      </c>
    </row>
    <row r="757" spans="1:11" ht="105" x14ac:dyDescent="0.25">
      <c r="A757" s="6">
        <v>268</v>
      </c>
      <c r="B757" s="7" t="s">
        <v>64</v>
      </c>
      <c r="C757" s="7" t="s">
        <v>2841</v>
      </c>
      <c r="D757" s="7" t="s">
        <v>2842</v>
      </c>
      <c r="E757" s="7" t="s">
        <v>1644</v>
      </c>
      <c r="F757" s="7" t="s">
        <v>2843</v>
      </c>
      <c r="G757" s="7" t="s">
        <v>69</v>
      </c>
      <c r="H757" s="8">
        <v>45447</v>
      </c>
      <c r="I757" s="7" t="s">
        <v>526</v>
      </c>
      <c r="J757" s="7" t="s">
        <v>40</v>
      </c>
      <c r="K757" s="7" t="s">
        <v>109</v>
      </c>
    </row>
    <row r="758" spans="1:11" ht="75" x14ac:dyDescent="0.25">
      <c r="A758" s="6">
        <v>267</v>
      </c>
      <c r="B758" s="7" t="s">
        <v>33</v>
      </c>
      <c r="C758" s="7" t="s">
        <v>2844</v>
      </c>
      <c r="D758" s="7" t="s">
        <v>2845</v>
      </c>
      <c r="E758" s="7" t="s">
        <v>124</v>
      </c>
      <c r="F758" s="7" t="s">
        <v>2846</v>
      </c>
      <c r="G758" s="7" t="s">
        <v>1746</v>
      </c>
      <c r="H758" s="8">
        <v>45422</v>
      </c>
      <c r="I758" s="7" t="s">
        <v>526</v>
      </c>
      <c r="J758" s="7" t="s">
        <v>40</v>
      </c>
      <c r="K758" s="7" t="s">
        <v>41</v>
      </c>
    </row>
    <row r="759" spans="1:11" ht="90" x14ac:dyDescent="0.25">
      <c r="A759" s="6">
        <v>266</v>
      </c>
      <c r="B759" s="7" t="s">
        <v>70</v>
      </c>
      <c r="C759" s="7" t="s">
        <v>2847</v>
      </c>
      <c r="D759" s="7" t="s">
        <v>2848</v>
      </c>
      <c r="E759" s="7" t="s">
        <v>836</v>
      </c>
      <c r="F759" s="7" t="s">
        <v>2849</v>
      </c>
      <c r="G759" s="7" t="s">
        <v>1524</v>
      </c>
      <c r="H759" s="8">
        <v>45419</v>
      </c>
      <c r="I759" s="7" t="s">
        <v>526</v>
      </c>
      <c r="J759" s="7"/>
      <c r="K759" s="7" t="s">
        <v>76</v>
      </c>
    </row>
    <row r="760" spans="1:11" ht="45" x14ac:dyDescent="0.25">
      <c r="A760" s="6">
        <v>265</v>
      </c>
      <c r="B760" s="7" t="s">
        <v>33</v>
      </c>
      <c r="C760" s="7" t="s">
        <v>2850</v>
      </c>
      <c r="D760" s="7" t="s">
        <v>2851</v>
      </c>
      <c r="E760" s="7" t="s">
        <v>2852</v>
      </c>
      <c r="F760" s="7" t="s">
        <v>2853</v>
      </c>
      <c r="G760" s="7" t="s">
        <v>543</v>
      </c>
      <c r="H760" s="8">
        <v>45439</v>
      </c>
      <c r="I760" s="7" t="s">
        <v>526</v>
      </c>
      <c r="J760" s="7" t="s">
        <v>40</v>
      </c>
      <c r="K760" s="7" t="s">
        <v>41</v>
      </c>
    </row>
    <row r="761" spans="1:11" ht="105" x14ac:dyDescent="0.25">
      <c r="A761" s="6">
        <v>264</v>
      </c>
      <c r="B761" s="7" t="s">
        <v>70</v>
      </c>
      <c r="C761" s="7" t="s">
        <v>2854</v>
      </c>
      <c r="D761" s="7" t="s">
        <v>2855</v>
      </c>
      <c r="E761" s="7" t="s">
        <v>2856</v>
      </c>
      <c r="F761" s="7" t="s">
        <v>2857</v>
      </c>
      <c r="G761" s="7" t="s">
        <v>552</v>
      </c>
      <c r="H761" s="8">
        <v>45422</v>
      </c>
      <c r="I761" s="7" t="s">
        <v>526</v>
      </c>
      <c r="J761" s="7"/>
      <c r="K761" s="7" t="s">
        <v>1819</v>
      </c>
    </row>
    <row r="762" spans="1:11" ht="60" x14ac:dyDescent="0.25">
      <c r="A762" s="6">
        <v>263</v>
      </c>
      <c r="B762" s="7" t="s">
        <v>33</v>
      </c>
      <c r="C762" s="7" t="s">
        <v>2858</v>
      </c>
      <c r="D762" s="7" t="s">
        <v>2859</v>
      </c>
      <c r="E762" s="7" t="s">
        <v>2576</v>
      </c>
      <c r="F762" s="7" t="s">
        <v>2577</v>
      </c>
      <c r="G762" s="7" t="s">
        <v>610</v>
      </c>
      <c r="H762" s="8">
        <v>45439</v>
      </c>
      <c r="I762" s="7" t="s">
        <v>526</v>
      </c>
      <c r="J762" s="7" t="s">
        <v>40</v>
      </c>
      <c r="K762" s="7" t="s">
        <v>340</v>
      </c>
    </row>
    <row r="763" spans="1:11" ht="105" x14ac:dyDescent="0.25">
      <c r="A763" s="6">
        <v>262</v>
      </c>
      <c r="B763" s="7" t="s">
        <v>70</v>
      </c>
      <c r="C763" s="7" t="s">
        <v>2860</v>
      </c>
      <c r="D763" s="7" t="s">
        <v>2861</v>
      </c>
      <c r="E763" s="7" t="s">
        <v>2862</v>
      </c>
      <c r="F763" s="7" t="s">
        <v>2863</v>
      </c>
      <c r="G763" s="7" t="s">
        <v>552</v>
      </c>
      <c r="H763" s="8">
        <v>45422</v>
      </c>
      <c r="I763" s="7" t="s">
        <v>526</v>
      </c>
      <c r="J763" s="7"/>
      <c r="K763" s="7" t="s">
        <v>1819</v>
      </c>
    </row>
    <row r="764" spans="1:11" ht="120" x14ac:dyDescent="0.25">
      <c r="A764" s="6">
        <v>261</v>
      </c>
      <c r="B764" s="7" t="s">
        <v>70</v>
      </c>
      <c r="C764" s="7" t="s">
        <v>2864</v>
      </c>
      <c r="D764" s="7" t="s">
        <v>2865</v>
      </c>
      <c r="E764" s="7" t="s">
        <v>2820</v>
      </c>
      <c r="F764" s="7" t="s">
        <v>2866</v>
      </c>
      <c r="G764" s="7" t="s">
        <v>81</v>
      </c>
      <c r="H764" s="8">
        <v>45443</v>
      </c>
      <c r="I764" s="7" t="s">
        <v>526</v>
      </c>
      <c r="J764" s="7"/>
      <c r="K764" s="7" t="s">
        <v>76</v>
      </c>
    </row>
    <row r="765" spans="1:11" ht="60" x14ac:dyDescent="0.25">
      <c r="A765" s="6">
        <v>260</v>
      </c>
      <c r="B765" s="7" t="s">
        <v>33</v>
      </c>
      <c r="C765" s="7" t="s">
        <v>2867</v>
      </c>
      <c r="D765" s="7" t="s">
        <v>2868</v>
      </c>
      <c r="E765" s="7" t="s">
        <v>2869</v>
      </c>
      <c r="F765" s="7" t="s">
        <v>2870</v>
      </c>
      <c r="G765" s="7" t="s">
        <v>610</v>
      </c>
      <c r="H765" s="8">
        <v>45439</v>
      </c>
      <c r="I765" s="7" t="s">
        <v>526</v>
      </c>
      <c r="J765" s="7" t="s">
        <v>40</v>
      </c>
      <c r="K765" s="7" t="s">
        <v>340</v>
      </c>
    </row>
    <row r="766" spans="1:11" ht="105" x14ac:dyDescent="0.25">
      <c r="A766" s="6">
        <v>259</v>
      </c>
      <c r="B766" s="7" t="s">
        <v>64</v>
      </c>
      <c r="C766" s="7" t="s">
        <v>2871</v>
      </c>
      <c r="D766" s="7" t="s">
        <v>2872</v>
      </c>
      <c r="E766" s="7" t="s">
        <v>270</v>
      </c>
      <c r="F766" s="7" t="s">
        <v>2873</v>
      </c>
      <c r="G766" s="7" t="s">
        <v>81</v>
      </c>
      <c r="H766" s="8">
        <v>45447</v>
      </c>
      <c r="I766" s="7" t="s">
        <v>526</v>
      </c>
      <c r="J766" s="7" t="s">
        <v>40</v>
      </c>
      <c r="K766" s="7" t="s">
        <v>109</v>
      </c>
    </row>
    <row r="767" spans="1:11" ht="90" x14ac:dyDescent="0.25">
      <c r="A767" s="6">
        <v>258</v>
      </c>
      <c r="B767" s="7" t="s">
        <v>70</v>
      </c>
      <c r="C767" s="7" t="s">
        <v>2874</v>
      </c>
      <c r="D767" s="7" t="s">
        <v>2875</v>
      </c>
      <c r="E767" s="7" t="s">
        <v>573</v>
      </c>
      <c r="F767" s="7" t="s">
        <v>2876</v>
      </c>
      <c r="G767" s="7" t="s">
        <v>534</v>
      </c>
      <c r="H767" s="8">
        <v>45419</v>
      </c>
      <c r="I767" s="7" t="s">
        <v>526</v>
      </c>
      <c r="J767" s="7"/>
      <c r="K767" s="7" t="s">
        <v>76</v>
      </c>
    </row>
    <row r="768" spans="1:11" ht="60" x14ac:dyDescent="0.25">
      <c r="A768" s="6">
        <v>257</v>
      </c>
      <c r="B768" s="7" t="s">
        <v>70</v>
      </c>
      <c r="C768" s="7" t="s">
        <v>2877</v>
      </c>
      <c r="D768" s="7" t="s">
        <v>2878</v>
      </c>
      <c r="E768" s="7" t="s">
        <v>2879</v>
      </c>
      <c r="F768" s="7" t="s">
        <v>2880</v>
      </c>
      <c r="G768" s="7" t="s">
        <v>557</v>
      </c>
      <c r="H768" s="8">
        <v>45439</v>
      </c>
      <c r="I768" s="7" t="s">
        <v>526</v>
      </c>
      <c r="J768" s="7"/>
      <c r="K768" s="7" t="s">
        <v>76</v>
      </c>
    </row>
    <row r="769" spans="1:11" ht="90" x14ac:dyDescent="0.25">
      <c r="A769" s="6">
        <v>256</v>
      </c>
      <c r="B769" s="7" t="s">
        <v>70</v>
      </c>
      <c r="C769" s="7" t="s">
        <v>2881</v>
      </c>
      <c r="D769" s="7" t="s">
        <v>2882</v>
      </c>
      <c r="E769" s="7" t="s">
        <v>2883</v>
      </c>
      <c r="F769" s="7" t="s">
        <v>921</v>
      </c>
      <c r="G769" s="7" t="s">
        <v>534</v>
      </c>
      <c r="H769" s="8">
        <v>45412</v>
      </c>
      <c r="I769" s="7" t="s">
        <v>526</v>
      </c>
      <c r="J769" s="7"/>
      <c r="K769" s="7" t="s">
        <v>76</v>
      </c>
    </row>
    <row r="770" spans="1:11" ht="45" x14ac:dyDescent="0.25">
      <c r="A770" s="6">
        <v>255</v>
      </c>
      <c r="B770" s="7" t="s">
        <v>70</v>
      </c>
      <c r="C770" s="7" t="s">
        <v>2884</v>
      </c>
      <c r="D770" s="7" t="s">
        <v>2885</v>
      </c>
      <c r="E770" s="7" t="s">
        <v>2886</v>
      </c>
      <c r="F770" s="7" t="s">
        <v>2887</v>
      </c>
      <c r="G770" s="7" t="s">
        <v>81</v>
      </c>
      <c r="H770" s="8">
        <v>45398</v>
      </c>
      <c r="I770" s="7" t="s">
        <v>526</v>
      </c>
      <c r="J770" s="7"/>
      <c r="K770" s="7" t="s">
        <v>76</v>
      </c>
    </row>
    <row r="771" spans="1:11" ht="30" x14ac:dyDescent="0.25">
      <c r="A771" s="6">
        <v>254</v>
      </c>
      <c r="B771" s="7" t="s">
        <v>64</v>
      </c>
      <c r="C771" s="7" t="s">
        <v>2888</v>
      </c>
      <c r="D771" s="7" t="s">
        <v>2889</v>
      </c>
      <c r="E771" s="7" t="s">
        <v>1147</v>
      </c>
      <c r="F771" s="7" t="s">
        <v>2890</v>
      </c>
      <c r="G771" s="7" t="s">
        <v>126</v>
      </c>
      <c r="H771" s="8">
        <v>45443</v>
      </c>
      <c r="I771" s="7" t="s">
        <v>526</v>
      </c>
      <c r="J771" s="7" t="s">
        <v>40</v>
      </c>
      <c r="K771" s="7" t="s">
        <v>41</v>
      </c>
    </row>
    <row r="772" spans="1:11" ht="45" x14ac:dyDescent="0.25">
      <c r="A772" s="6">
        <v>253</v>
      </c>
      <c r="B772" s="7" t="s">
        <v>70</v>
      </c>
      <c r="C772" s="7" t="s">
        <v>2891</v>
      </c>
      <c r="D772" s="7" t="s">
        <v>2892</v>
      </c>
      <c r="E772" s="7" t="s">
        <v>2893</v>
      </c>
      <c r="F772" s="7" t="s">
        <v>2894</v>
      </c>
      <c r="G772" s="7" t="s">
        <v>81</v>
      </c>
      <c r="H772" s="8">
        <v>45358</v>
      </c>
      <c r="I772" s="7" t="s">
        <v>526</v>
      </c>
      <c r="J772" s="7"/>
      <c r="K772" s="7" t="s">
        <v>76</v>
      </c>
    </row>
    <row r="773" spans="1:11" ht="120" x14ac:dyDescent="0.25">
      <c r="A773" s="6">
        <v>252</v>
      </c>
      <c r="B773" s="7" t="s">
        <v>64</v>
      </c>
      <c r="C773" s="7" t="s">
        <v>2895</v>
      </c>
      <c r="D773" s="7" t="s">
        <v>2896</v>
      </c>
      <c r="E773" s="7" t="s">
        <v>2820</v>
      </c>
      <c r="F773" s="7" t="s">
        <v>2866</v>
      </c>
      <c r="G773" s="7" t="s">
        <v>81</v>
      </c>
      <c r="H773" s="8">
        <v>45443</v>
      </c>
      <c r="I773" s="7" t="s">
        <v>526</v>
      </c>
      <c r="J773" s="7" t="s">
        <v>40</v>
      </c>
      <c r="K773" s="7" t="s">
        <v>76</v>
      </c>
    </row>
    <row r="774" spans="1:11" ht="60" x14ac:dyDescent="0.25">
      <c r="A774" s="6">
        <v>251</v>
      </c>
      <c r="B774" s="7" t="s">
        <v>33</v>
      </c>
      <c r="C774" s="7" t="s">
        <v>2897</v>
      </c>
      <c r="D774" s="7" t="s">
        <v>2898</v>
      </c>
      <c r="E774" s="7" t="s">
        <v>2899</v>
      </c>
      <c r="F774" s="7" t="s">
        <v>2900</v>
      </c>
      <c r="G774" s="7" t="s">
        <v>543</v>
      </c>
      <c r="H774" s="8">
        <v>45436</v>
      </c>
      <c r="I774" s="7" t="s">
        <v>526</v>
      </c>
      <c r="J774" s="7" t="s">
        <v>40</v>
      </c>
      <c r="K774" s="7" t="s">
        <v>857</v>
      </c>
    </row>
    <row r="775" spans="1:11" ht="60" x14ac:dyDescent="0.25">
      <c r="A775" s="6">
        <v>250</v>
      </c>
      <c r="B775" s="7" t="s">
        <v>64</v>
      </c>
      <c r="C775" s="7" t="s">
        <v>2901</v>
      </c>
      <c r="D775" s="7" t="s">
        <v>2902</v>
      </c>
      <c r="E775" s="7" t="s">
        <v>305</v>
      </c>
      <c r="F775" s="7" t="s">
        <v>306</v>
      </c>
      <c r="G775" s="7" t="s">
        <v>81</v>
      </c>
      <c r="H775" s="8">
        <v>45443</v>
      </c>
      <c r="I775" s="7" t="s">
        <v>526</v>
      </c>
      <c r="J775" s="7" t="s">
        <v>40</v>
      </c>
      <c r="K775" s="7" t="s">
        <v>76</v>
      </c>
    </row>
    <row r="776" spans="1:11" ht="30" x14ac:dyDescent="0.25">
      <c r="A776" s="6">
        <v>249</v>
      </c>
      <c r="B776" s="7" t="s">
        <v>33</v>
      </c>
      <c r="C776" s="7" t="s">
        <v>2903</v>
      </c>
      <c r="D776" s="7" t="s">
        <v>2904</v>
      </c>
      <c r="E776" s="7" t="s">
        <v>1969</v>
      </c>
      <c r="F776" s="7" t="s">
        <v>2905</v>
      </c>
      <c r="G776" s="7" t="s">
        <v>862</v>
      </c>
      <c r="H776" s="8">
        <v>45421</v>
      </c>
      <c r="I776" s="7" t="s">
        <v>526</v>
      </c>
      <c r="J776" s="7" t="s">
        <v>40</v>
      </c>
      <c r="K776" s="7" t="s">
        <v>109</v>
      </c>
    </row>
    <row r="777" spans="1:11" ht="75" x14ac:dyDescent="0.25">
      <c r="A777" s="6">
        <v>248</v>
      </c>
      <c r="B777" s="7" t="s">
        <v>70</v>
      </c>
      <c r="C777" s="7" t="s">
        <v>2906</v>
      </c>
      <c r="D777" s="7" t="s">
        <v>2907</v>
      </c>
      <c r="E777" s="7" t="s">
        <v>2331</v>
      </c>
      <c r="F777" s="7" t="s">
        <v>2908</v>
      </c>
      <c r="G777" s="7" t="s">
        <v>100</v>
      </c>
      <c r="H777" s="8">
        <v>45302</v>
      </c>
      <c r="I777" s="7" t="s">
        <v>526</v>
      </c>
      <c r="J777" s="7"/>
      <c r="K777" s="7" t="s">
        <v>41</v>
      </c>
    </row>
    <row r="778" spans="1:11" ht="45" x14ac:dyDescent="0.25">
      <c r="A778" s="6">
        <v>247</v>
      </c>
      <c r="B778" s="7" t="s">
        <v>70</v>
      </c>
      <c r="C778" s="7" t="s">
        <v>2909</v>
      </c>
      <c r="D778" s="7" t="s">
        <v>2910</v>
      </c>
      <c r="E778" s="7" t="s">
        <v>804</v>
      </c>
      <c r="F778" s="7" t="s">
        <v>2911</v>
      </c>
      <c r="G778" s="7" t="s">
        <v>1329</v>
      </c>
      <c r="H778" s="8">
        <v>45468</v>
      </c>
      <c r="I778" s="7" t="s">
        <v>526</v>
      </c>
      <c r="J778" s="7"/>
      <c r="K778" s="7" t="s">
        <v>138</v>
      </c>
    </row>
    <row r="779" spans="1:11" ht="60" x14ac:dyDescent="0.25">
      <c r="A779" s="6">
        <v>246</v>
      </c>
      <c r="B779" s="7" t="s">
        <v>70</v>
      </c>
      <c r="C779" s="7" t="s">
        <v>2912</v>
      </c>
      <c r="D779" s="7" t="s">
        <v>2913</v>
      </c>
      <c r="E779" s="7" t="s">
        <v>2914</v>
      </c>
      <c r="F779" s="7" t="s">
        <v>2915</v>
      </c>
      <c r="G779" s="7" t="s">
        <v>100</v>
      </c>
      <c r="H779" s="8">
        <v>45302</v>
      </c>
      <c r="I779" s="7" t="s">
        <v>526</v>
      </c>
      <c r="J779" s="7"/>
      <c r="K779" s="7" t="s">
        <v>41</v>
      </c>
    </row>
    <row r="780" spans="1:11" ht="45" x14ac:dyDescent="0.25">
      <c r="A780" s="6">
        <v>245</v>
      </c>
      <c r="B780" s="7" t="s">
        <v>70</v>
      </c>
      <c r="C780" s="7" t="s">
        <v>2916</v>
      </c>
      <c r="D780" s="7" t="s">
        <v>2917</v>
      </c>
      <c r="E780" s="7" t="s">
        <v>1384</v>
      </c>
      <c r="F780" s="7" t="s">
        <v>2918</v>
      </c>
      <c r="G780" s="7" t="s">
        <v>1329</v>
      </c>
      <c r="H780" s="8">
        <v>45468</v>
      </c>
      <c r="I780" s="7" t="s">
        <v>526</v>
      </c>
      <c r="J780" s="7"/>
      <c r="K780" s="7" t="s">
        <v>138</v>
      </c>
    </row>
    <row r="781" spans="1:11" ht="75" x14ac:dyDescent="0.25">
      <c r="A781" s="6">
        <v>244</v>
      </c>
      <c r="B781" s="7" t="s">
        <v>70</v>
      </c>
      <c r="C781" s="7" t="s">
        <v>2919</v>
      </c>
      <c r="D781" s="7" t="s">
        <v>2920</v>
      </c>
      <c r="E781" s="7" t="s">
        <v>2921</v>
      </c>
      <c r="F781" s="7" t="s">
        <v>2922</v>
      </c>
      <c r="G781" s="7" t="s">
        <v>100</v>
      </c>
      <c r="H781" s="8">
        <v>45301</v>
      </c>
      <c r="I781" s="7" t="s">
        <v>526</v>
      </c>
      <c r="J781" s="7"/>
      <c r="K781" s="7" t="s">
        <v>41</v>
      </c>
    </row>
    <row r="782" spans="1:11" ht="30" x14ac:dyDescent="0.25">
      <c r="A782" s="6">
        <v>243</v>
      </c>
      <c r="B782" s="7" t="s">
        <v>33</v>
      </c>
      <c r="C782" s="7" t="s">
        <v>2923</v>
      </c>
      <c r="D782" s="7" t="s">
        <v>2924</v>
      </c>
      <c r="E782" s="7" t="s">
        <v>2925</v>
      </c>
      <c r="F782" s="7" t="s">
        <v>2926</v>
      </c>
      <c r="G782" s="7" t="s">
        <v>610</v>
      </c>
      <c r="H782" s="8">
        <v>45436</v>
      </c>
      <c r="I782" s="7" t="s">
        <v>526</v>
      </c>
      <c r="J782" s="7" t="s">
        <v>40</v>
      </c>
      <c r="K782" s="7" t="s">
        <v>76</v>
      </c>
    </row>
    <row r="783" spans="1:11" ht="45" x14ac:dyDescent="0.25">
      <c r="A783" s="6">
        <v>242</v>
      </c>
      <c r="B783" s="7" t="s">
        <v>70</v>
      </c>
      <c r="C783" s="7" t="s">
        <v>2927</v>
      </c>
      <c r="D783" s="7" t="s">
        <v>2928</v>
      </c>
      <c r="E783" s="7" t="s">
        <v>79</v>
      </c>
      <c r="F783" s="7" t="s">
        <v>80</v>
      </c>
      <c r="G783" s="7" t="s">
        <v>81</v>
      </c>
      <c r="H783" s="8">
        <v>45441</v>
      </c>
      <c r="I783" s="7" t="s">
        <v>526</v>
      </c>
      <c r="J783" s="7"/>
      <c r="K783" s="7" t="s">
        <v>76</v>
      </c>
    </row>
    <row r="784" spans="1:11" ht="30" x14ac:dyDescent="0.25">
      <c r="A784" s="6">
        <v>241</v>
      </c>
      <c r="B784" s="7" t="s">
        <v>33</v>
      </c>
      <c r="C784" s="7" t="s">
        <v>2929</v>
      </c>
      <c r="D784" s="7" t="s">
        <v>2930</v>
      </c>
      <c r="E784" s="7" t="s">
        <v>2931</v>
      </c>
      <c r="F784" s="7" t="s">
        <v>2932</v>
      </c>
      <c r="G784" s="7" t="s">
        <v>610</v>
      </c>
      <c r="H784" s="8">
        <v>45436</v>
      </c>
      <c r="I784" s="7" t="s">
        <v>526</v>
      </c>
      <c r="J784" s="7" t="s">
        <v>40</v>
      </c>
      <c r="K784" s="7" t="s">
        <v>76</v>
      </c>
    </row>
    <row r="785" spans="1:11" ht="45" x14ac:dyDescent="0.25">
      <c r="A785" s="6">
        <v>240</v>
      </c>
      <c r="B785" s="7" t="s">
        <v>33</v>
      </c>
      <c r="C785" s="7" t="s">
        <v>2933</v>
      </c>
      <c r="D785" s="7" t="s">
        <v>2934</v>
      </c>
      <c r="E785" s="7" t="s">
        <v>2935</v>
      </c>
      <c r="F785" s="7" t="s">
        <v>2936</v>
      </c>
      <c r="G785" s="7" t="s">
        <v>862</v>
      </c>
      <c r="H785" s="8">
        <v>45421</v>
      </c>
      <c r="I785" s="7" t="s">
        <v>526</v>
      </c>
      <c r="J785" s="7" t="s">
        <v>40</v>
      </c>
      <c r="K785" s="7" t="s">
        <v>76</v>
      </c>
    </row>
    <row r="786" spans="1:11" ht="45" x14ac:dyDescent="0.25">
      <c r="A786" s="6">
        <v>239</v>
      </c>
      <c r="B786" s="7" t="s">
        <v>33</v>
      </c>
      <c r="C786" s="7" t="s">
        <v>2937</v>
      </c>
      <c r="D786" s="7" t="s">
        <v>2938</v>
      </c>
      <c r="E786" s="7" t="s">
        <v>2939</v>
      </c>
      <c r="F786" s="7" t="s">
        <v>2940</v>
      </c>
      <c r="G786" s="7" t="s">
        <v>862</v>
      </c>
      <c r="H786" s="8">
        <v>45421</v>
      </c>
      <c r="I786" s="7" t="s">
        <v>526</v>
      </c>
      <c r="J786" s="7" t="s">
        <v>40</v>
      </c>
      <c r="K786" s="7" t="s">
        <v>76</v>
      </c>
    </row>
    <row r="787" spans="1:11" ht="75" x14ac:dyDescent="0.25">
      <c r="A787" s="6">
        <v>238</v>
      </c>
      <c r="B787" s="7" t="s">
        <v>70</v>
      </c>
      <c r="C787" s="7" t="s">
        <v>2941</v>
      </c>
      <c r="D787" s="7" t="s">
        <v>2942</v>
      </c>
      <c r="E787" s="7" t="s">
        <v>2331</v>
      </c>
      <c r="F787" s="7" t="s">
        <v>2943</v>
      </c>
      <c r="G787" s="7" t="s">
        <v>126</v>
      </c>
      <c r="H787" s="8">
        <v>45301</v>
      </c>
      <c r="I787" s="7" t="s">
        <v>526</v>
      </c>
      <c r="J787" s="7"/>
      <c r="K787" s="7" t="s">
        <v>76</v>
      </c>
    </row>
    <row r="788" spans="1:11" ht="90" x14ac:dyDescent="0.25">
      <c r="A788" s="6">
        <v>237</v>
      </c>
      <c r="B788" s="7" t="s">
        <v>127</v>
      </c>
      <c r="C788" s="7" t="s">
        <v>2944</v>
      </c>
      <c r="D788" s="7" t="s">
        <v>2945</v>
      </c>
      <c r="E788" s="7" t="s">
        <v>2576</v>
      </c>
      <c r="F788" s="7" t="s">
        <v>2946</v>
      </c>
      <c r="G788" s="7" t="s">
        <v>239</v>
      </c>
      <c r="H788" s="8">
        <v>45436</v>
      </c>
      <c r="I788" s="7" t="s">
        <v>526</v>
      </c>
      <c r="J788" s="7"/>
      <c r="K788" s="7" t="s">
        <v>76</v>
      </c>
    </row>
    <row r="789" spans="1:11" ht="90" x14ac:dyDescent="0.25">
      <c r="A789" s="6">
        <v>236</v>
      </c>
      <c r="B789" s="7" t="s">
        <v>64</v>
      </c>
      <c r="C789" s="7" t="s">
        <v>2947</v>
      </c>
      <c r="D789" s="7" t="s">
        <v>2948</v>
      </c>
      <c r="E789" s="7" t="s">
        <v>2949</v>
      </c>
      <c r="F789" s="7" t="s">
        <v>2950</v>
      </c>
      <c r="G789" s="7" t="s">
        <v>81</v>
      </c>
      <c r="H789" s="8">
        <v>45443</v>
      </c>
      <c r="I789" s="7" t="s">
        <v>526</v>
      </c>
      <c r="J789" s="7" t="s">
        <v>40</v>
      </c>
      <c r="K789" s="7" t="s">
        <v>433</v>
      </c>
    </row>
    <row r="790" spans="1:11" ht="75" x14ac:dyDescent="0.25">
      <c r="A790" s="6">
        <v>235</v>
      </c>
      <c r="B790" s="7" t="s">
        <v>127</v>
      </c>
      <c r="C790" s="7" t="s">
        <v>2951</v>
      </c>
      <c r="D790" s="7" t="s">
        <v>2952</v>
      </c>
      <c r="E790" s="7" t="s">
        <v>2576</v>
      </c>
      <c r="F790" s="7" t="s">
        <v>2953</v>
      </c>
      <c r="G790" s="7" t="s">
        <v>239</v>
      </c>
      <c r="H790" s="8">
        <v>45436</v>
      </c>
      <c r="I790" s="7" t="s">
        <v>526</v>
      </c>
      <c r="J790" s="7"/>
      <c r="K790" s="7" t="s">
        <v>76</v>
      </c>
    </row>
    <row r="791" spans="1:11" ht="60" x14ac:dyDescent="0.25">
      <c r="A791" s="6">
        <v>234</v>
      </c>
      <c r="B791" s="7" t="s">
        <v>70</v>
      </c>
      <c r="C791" s="7" t="s">
        <v>2954</v>
      </c>
      <c r="D791" s="7" t="s">
        <v>2955</v>
      </c>
      <c r="E791" s="7" t="s">
        <v>599</v>
      </c>
      <c r="F791" s="7" t="s">
        <v>2956</v>
      </c>
      <c r="G791" s="7" t="s">
        <v>100</v>
      </c>
      <c r="H791" s="8">
        <v>45309</v>
      </c>
      <c r="I791" s="7" t="s">
        <v>526</v>
      </c>
      <c r="J791" s="7"/>
      <c r="K791" s="7" t="s">
        <v>41</v>
      </c>
    </row>
    <row r="792" spans="1:11" ht="45" x14ac:dyDescent="0.25">
      <c r="A792" s="6">
        <v>233</v>
      </c>
      <c r="B792" s="7" t="s">
        <v>64</v>
      </c>
      <c r="C792" s="7" t="s">
        <v>2957</v>
      </c>
      <c r="D792" s="7" t="s">
        <v>2958</v>
      </c>
      <c r="E792" s="7" t="s">
        <v>1673</v>
      </c>
      <c r="F792" s="7" t="s">
        <v>2959</v>
      </c>
      <c r="G792" s="7" t="s">
        <v>81</v>
      </c>
      <c r="H792" s="8">
        <v>45443</v>
      </c>
      <c r="I792" s="7" t="s">
        <v>526</v>
      </c>
      <c r="J792" s="7" t="s">
        <v>40</v>
      </c>
      <c r="K792" s="7" t="s">
        <v>109</v>
      </c>
    </row>
    <row r="793" spans="1:11" ht="75" x14ac:dyDescent="0.25">
      <c r="A793" s="6">
        <v>232</v>
      </c>
      <c r="B793" s="7" t="s">
        <v>127</v>
      </c>
      <c r="C793" s="7" t="s">
        <v>2960</v>
      </c>
      <c r="D793" s="7" t="s">
        <v>2961</v>
      </c>
      <c r="E793" s="7" t="s">
        <v>2576</v>
      </c>
      <c r="F793" s="7" t="s">
        <v>2962</v>
      </c>
      <c r="G793" s="7" t="s">
        <v>239</v>
      </c>
      <c r="H793" s="8">
        <v>45436</v>
      </c>
      <c r="I793" s="7" t="s">
        <v>526</v>
      </c>
      <c r="J793" s="7"/>
      <c r="K793" s="7" t="s">
        <v>76</v>
      </c>
    </row>
    <row r="794" spans="1:11" ht="60" x14ac:dyDescent="0.25">
      <c r="A794" s="6">
        <v>231</v>
      </c>
      <c r="B794" s="7" t="s">
        <v>127</v>
      </c>
      <c r="C794" s="7" t="s">
        <v>2963</v>
      </c>
      <c r="D794" s="7" t="s">
        <v>2964</v>
      </c>
      <c r="E794" s="7" t="s">
        <v>2576</v>
      </c>
      <c r="F794" s="7" t="s">
        <v>2965</v>
      </c>
      <c r="G794" s="7" t="s">
        <v>239</v>
      </c>
      <c r="H794" s="8">
        <v>45436</v>
      </c>
      <c r="I794" s="7" t="s">
        <v>526</v>
      </c>
      <c r="J794" s="7" t="s">
        <v>40</v>
      </c>
      <c r="K794" s="7" t="s">
        <v>76</v>
      </c>
    </row>
    <row r="795" spans="1:11" ht="90" x14ac:dyDescent="0.25">
      <c r="A795" s="6">
        <v>230</v>
      </c>
      <c r="B795" s="7" t="s">
        <v>70</v>
      </c>
      <c r="C795" s="7" t="s">
        <v>2966</v>
      </c>
      <c r="D795" s="7" t="s">
        <v>2967</v>
      </c>
      <c r="E795" s="7" t="s">
        <v>573</v>
      </c>
      <c r="F795" s="7" t="s">
        <v>2968</v>
      </c>
      <c r="G795" s="7" t="s">
        <v>534</v>
      </c>
      <c r="H795" s="8">
        <v>45419</v>
      </c>
      <c r="I795" s="7" t="s">
        <v>526</v>
      </c>
      <c r="J795" s="7"/>
      <c r="K795" s="7" t="s">
        <v>76</v>
      </c>
    </row>
    <row r="796" spans="1:11" ht="30" x14ac:dyDescent="0.25">
      <c r="A796" s="6">
        <v>229</v>
      </c>
      <c r="B796" s="7" t="s">
        <v>70</v>
      </c>
      <c r="C796" s="7" t="s">
        <v>2969</v>
      </c>
      <c r="D796" s="7" t="s">
        <v>2970</v>
      </c>
      <c r="E796" s="7" t="s">
        <v>2971</v>
      </c>
      <c r="F796" s="7" t="s">
        <v>2972</v>
      </c>
      <c r="G796" s="7" t="s">
        <v>1329</v>
      </c>
      <c r="H796" s="8">
        <v>45468</v>
      </c>
      <c r="I796" s="7" t="s">
        <v>526</v>
      </c>
      <c r="J796" s="7"/>
      <c r="K796" s="7" t="s">
        <v>1491</v>
      </c>
    </row>
    <row r="797" spans="1:11" ht="60" x14ac:dyDescent="0.25">
      <c r="A797" s="6">
        <v>228</v>
      </c>
      <c r="B797" s="7" t="s">
        <v>33</v>
      </c>
      <c r="C797" s="7" t="s">
        <v>2973</v>
      </c>
      <c r="D797" s="7" t="s">
        <v>2974</v>
      </c>
      <c r="E797" s="7" t="s">
        <v>2975</v>
      </c>
      <c r="F797" s="7" t="s">
        <v>2976</v>
      </c>
      <c r="G797" s="7" t="s">
        <v>610</v>
      </c>
      <c r="H797" s="8">
        <v>45436</v>
      </c>
      <c r="I797" s="7" t="s">
        <v>526</v>
      </c>
      <c r="J797" s="7" t="s">
        <v>40</v>
      </c>
      <c r="K797" s="7" t="s">
        <v>340</v>
      </c>
    </row>
    <row r="798" spans="1:11" ht="60" x14ac:dyDescent="0.25">
      <c r="A798" s="6">
        <v>227</v>
      </c>
      <c r="B798" s="7" t="s">
        <v>127</v>
      </c>
      <c r="C798" s="7" t="s">
        <v>2977</v>
      </c>
      <c r="D798" s="7" t="s">
        <v>2978</v>
      </c>
      <c r="E798" s="7" t="s">
        <v>2576</v>
      </c>
      <c r="F798" s="7" t="s">
        <v>2979</v>
      </c>
      <c r="G798" s="7" t="s">
        <v>239</v>
      </c>
      <c r="H798" s="8">
        <v>45436</v>
      </c>
      <c r="I798" s="7" t="s">
        <v>526</v>
      </c>
      <c r="J798" s="7" t="s">
        <v>40</v>
      </c>
      <c r="K798" s="7" t="s">
        <v>76</v>
      </c>
    </row>
    <row r="799" spans="1:11" ht="75" x14ac:dyDescent="0.25">
      <c r="A799" s="6">
        <v>226</v>
      </c>
      <c r="B799" s="7" t="s">
        <v>70</v>
      </c>
      <c r="C799" s="7" t="s">
        <v>2980</v>
      </c>
      <c r="D799" s="7" t="s">
        <v>2981</v>
      </c>
      <c r="E799" s="7" t="s">
        <v>2982</v>
      </c>
      <c r="F799" s="7" t="s">
        <v>2983</v>
      </c>
      <c r="G799" s="7" t="s">
        <v>1329</v>
      </c>
      <c r="H799" s="8">
        <v>45468</v>
      </c>
      <c r="I799" s="7" t="s">
        <v>526</v>
      </c>
      <c r="J799" s="7"/>
      <c r="K799" s="7" t="s">
        <v>76</v>
      </c>
    </row>
    <row r="800" spans="1:11" ht="105" x14ac:dyDescent="0.25">
      <c r="A800" s="6">
        <v>225</v>
      </c>
      <c r="B800" s="7" t="s">
        <v>127</v>
      </c>
      <c r="C800" s="7" t="s">
        <v>2984</v>
      </c>
      <c r="D800" s="7" t="s">
        <v>2985</v>
      </c>
      <c r="E800" s="7" t="s">
        <v>2356</v>
      </c>
      <c r="F800" s="7" t="s">
        <v>2986</v>
      </c>
      <c r="G800" s="7" t="s">
        <v>239</v>
      </c>
      <c r="H800" s="8">
        <v>45436</v>
      </c>
      <c r="I800" s="7" t="s">
        <v>526</v>
      </c>
      <c r="J800" s="7"/>
      <c r="K800" s="7" t="s">
        <v>76</v>
      </c>
    </row>
    <row r="801" spans="1:11" ht="90" x14ac:dyDescent="0.25">
      <c r="A801" s="6">
        <v>224</v>
      </c>
      <c r="B801" s="7" t="s">
        <v>70</v>
      </c>
      <c r="C801" s="7" t="s">
        <v>2987</v>
      </c>
      <c r="D801" s="7" t="s">
        <v>2988</v>
      </c>
      <c r="E801" s="7" t="s">
        <v>2989</v>
      </c>
      <c r="F801" s="7" t="s">
        <v>2990</v>
      </c>
      <c r="G801" s="7" t="s">
        <v>100</v>
      </c>
      <c r="H801" s="8">
        <v>45302</v>
      </c>
      <c r="I801" s="7" t="s">
        <v>526</v>
      </c>
      <c r="J801" s="7"/>
      <c r="K801" s="7" t="s">
        <v>76</v>
      </c>
    </row>
    <row r="802" spans="1:11" ht="90" x14ac:dyDescent="0.25">
      <c r="A802" s="6">
        <v>223</v>
      </c>
      <c r="B802" s="7" t="s">
        <v>70</v>
      </c>
      <c r="C802" s="7" t="s">
        <v>2991</v>
      </c>
      <c r="D802" s="7" t="s">
        <v>2992</v>
      </c>
      <c r="E802" s="7" t="s">
        <v>2993</v>
      </c>
      <c r="F802" s="7" t="s">
        <v>2994</v>
      </c>
      <c r="G802" s="7" t="s">
        <v>1524</v>
      </c>
      <c r="H802" s="8">
        <v>45420</v>
      </c>
      <c r="I802" s="7" t="s">
        <v>526</v>
      </c>
      <c r="J802" s="7"/>
      <c r="K802" s="7" t="s">
        <v>76</v>
      </c>
    </row>
    <row r="803" spans="1:11" ht="45" x14ac:dyDescent="0.25">
      <c r="A803" s="6">
        <v>222</v>
      </c>
      <c r="B803" s="7" t="s">
        <v>70</v>
      </c>
      <c r="C803" s="7" t="s">
        <v>2995</v>
      </c>
      <c r="D803" s="7" t="s">
        <v>2996</v>
      </c>
      <c r="E803" s="7" t="s">
        <v>2997</v>
      </c>
      <c r="F803" s="7" t="s">
        <v>2998</v>
      </c>
      <c r="G803" s="7" t="s">
        <v>81</v>
      </c>
      <c r="H803" s="8">
        <v>45362</v>
      </c>
      <c r="I803" s="7" t="s">
        <v>526</v>
      </c>
      <c r="J803" s="7"/>
      <c r="K803" s="7" t="s">
        <v>41</v>
      </c>
    </row>
    <row r="804" spans="1:11" ht="60" x14ac:dyDescent="0.25">
      <c r="A804" s="6">
        <v>221</v>
      </c>
      <c r="B804" s="7" t="s">
        <v>70</v>
      </c>
      <c r="C804" s="7" t="s">
        <v>2999</v>
      </c>
      <c r="D804" s="7" t="s">
        <v>3000</v>
      </c>
      <c r="E804" s="7" t="s">
        <v>1036</v>
      </c>
      <c r="F804" s="7" t="s">
        <v>3001</v>
      </c>
      <c r="G804" s="7" t="s">
        <v>100</v>
      </c>
      <c r="H804" s="8">
        <v>45302</v>
      </c>
      <c r="I804" s="7" t="s">
        <v>526</v>
      </c>
      <c r="J804" s="7"/>
      <c r="K804" s="7" t="s">
        <v>41</v>
      </c>
    </row>
    <row r="805" spans="1:11" ht="105" x14ac:dyDescent="0.25">
      <c r="A805" s="6">
        <v>220</v>
      </c>
      <c r="B805" s="7" t="s">
        <v>33</v>
      </c>
      <c r="C805" s="7" t="s">
        <v>3002</v>
      </c>
      <c r="D805" s="7" t="s">
        <v>3003</v>
      </c>
      <c r="E805" s="7" t="s">
        <v>2835</v>
      </c>
      <c r="F805" s="7" t="s">
        <v>3004</v>
      </c>
      <c r="G805" s="7" t="s">
        <v>75</v>
      </c>
      <c r="H805" s="8">
        <v>45468</v>
      </c>
      <c r="I805" s="7" t="s">
        <v>526</v>
      </c>
      <c r="J805" s="7" t="s">
        <v>40</v>
      </c>
      <c r="K805" s="7" t="s">
        <v>109</v>
      </c>
    </row>
    <row r="806" spans="1:11" ht="30" x14ac:dyDescent="0.25">
      <c r="A806" s="6">
        <v>219</v>
      </c>
      <c r="B806" s="7" t="s">
        <v>33</v>
      </c>
      <c r="C806" s="7" t="s">
        <v>3005</v>
      </c>
      <c r="D806" s="7" t="s">
        <v>3006</v>
      </c>
      <c r="E806" s="7" t="s">
        <v>3007</v>
      </c>
      <c r="F806" s="7" t="s">
        <v>3008</v>
      </c>
      <c r="G806" s="7" t="s">
        <v>610</v>
      </c>
      <c r="H806" s="8">
        <v>45436</v>
      </c>
      <c r="I806" s="7" t="s">
        <v>526</v>
      </c>
      <c r="J806" s="7" t="s">
        <v>40</v>
      </c>
      <c r="K806" s="7" t="s">
        <v>76</v>
      </c>
    </row>
    <row r="807" spans="1:11" ht="75" x14ac:dyDescent="0.25">
      <c r="A807" s="6">
        <v>218</v>
      </c>
      <c r="B807" s="7" t="s">
        <v>70</v>
      </c>
      <c r="C807" s="7" t="s">
        <v>3009</v>
      </c>
      <c r="D807" s="7" t="s">
        <v>3010</v>
      </c>
      <c r="E807" s="7" t="s">
        <v>3011</v>
      </c>
      <c r="F807" s="7" t="s">
        <v>3012</v>
      </c>
      <c r="G807" s="7" t="s">
        <v>75</v>
      </c>
      <c r="H807" s="8">
        <v>45467</v>
      </c>
      <c r="I807" s="7" t="s">
        <v>526</v>
      </c>
      <c r="J807" s="7"/>
      <c r="K807" s="7" t="s">
        <v>138</v>
      </c>
    </row>
    <row r="808" spans="1:11" ht="105" x14ac:dyDescent="0.25">
      <c r="A808" s="6">
        <v>217</v>
      </c>
      <c r="B808" s="7" t="s">
        <v>70</v>
      </c>
      <c r="C808" s="7" t="s">
        <v>3013</v>
      </c>
      <c r="D808" s="7" t="s">
        <v>3014</v>
      </c>
      <c r="E808" s="7" t="s">
        <v>3015</v>
      </c>
      <c r="F808" s="7" t="s">
        <v>3016</v>
      </c>
      <c r="G808" s="7" t="s">
        <v>69</v>
      </c>
      <c r="H808" s="8">
        <v>45441</v>
      </c>
      <c r="I808" s="7" t="s">
        <v>526</v>
      </c>
      <c r="J808" s="7"/>
      <c r="K808" s="7" t="s">
        <v>76</v>
      </c>
    </row>
    <row r="809" spans="1:11" ht="75" x14ac:dyDescent="0.25">
      <c r="A809" s="6">
        <v>216</v>
      </c>
      <c r="B809" s="7" t="s">
        <v>33</v>
      </c>
      <c r="C809" s="7" t="s">
        <v>3017</v>
      </c>
      <c r="D809" s="7" t="s">
        <v>3018</v>
      </c>
      <c r="E809" s="7" t="s">
        <v>3019</v>
      </c>
      <c r="F809" s="7" t="s">
        <v>3020</v>
      </c>
      <c r="G809" s="7" t="s">
        <v>239</v>
      </c>
      <c r="H809" s="8">
        <v>45435</v>
      </c>
      <c r="I809" s="7" t="s">
        <v>526</v>
      </c>
      <c r="J809" s="7" t="s">
        <v>40</v>
      </c>
      <c r="K809" s="7" t="s">
        <v>76</v>
      </c>
    </row>
    <row r="810" spans="1:11" ht="90" x14ac:dyDescent="0.25">
      <c r="A810" s="6">
        <v>215</v>
      </c>
      <c r="B810" s="7" t="s">
        <v>33</v>
      </c>
      <c r="C810" s="7" t="s">
        <v>3021</v>
      </c>
      <c r="D810" s="7" t="s">
        <v>3022</v>
      </c>
      <c r="E810" s="7" t="s">
        <v>2993</v>
      </c>
      <c r="F810" s="7" t="s">
        <v>2994</v>
      </c>
      <c r="G810" s="7" t="s">
        <v>1524</v>
      </c>
      <c r="H810" s="8">
        <v>45421</v>
      </c>
      <c r="I810" s="7" t="s">
        <v>526</v>
      </c>
      <c r="J810" s="7" t="s">
        <v>40</v>
      </c>
      <c r="K810" s="7" t="s">
        <v>76</v>
      </c>
    </row>
    <row r="811" spans="1:11" ht="60" x14ac:dyDescent="0.25">
      <c r="A811" s="6">
        <v>214</v>
      </c>
      <c r="B811" s="7" t="s">
        <v>33</v>
      </c>
      <c r="C811" s="7" t="s">
        <v>3023</v>
      </c>
      <c r="D811" s="7" t="s">
        <v>3024</v>
      </c>
      <c r="E811" s="7" t="s">
        <v>865</v>
      </c>
      <c r="F811" s="7" t="s">
        <v>3025</v>
      </c>
      <c r="G811" s="7" t="s">
        <v>862</v>
      </c>
      <c r="H811" s="8">
        <v>45420</v>
      </c>
      <c r="I811" s="7" t="s">
        <v>526</v>
      </c>
      <c r="J811" s="7" t="s">
        <v>40</v>
      </c>
      <c r="K811" s="7" t="s">
        <v>76</v>
      </c>
    </row>
    <row r="812" spans="1:11" ht="45" x14ac:dyDescent="0.25">
      <c r="A812" s="6">
        <v>213</v>
      </c>
      <c r="B812" s="7" t="s">
        <v>33</v>
      </c>
      <c r="C812" s="7" t="s">
        <v>3026</v>
      </c>
      <c r="D812" s="7" t="s">
        <v>3027</v>
      </c>
      <c r="E812" s="7" t="s">
        <v>366</v>
      </c>
      <c r="F812" s="7" t="s">
        <v>3028</v>
      </c>
      <c r="G812" s="7" t="s">
        <v>862</v>
      </c>
      <c r="H812" s="8">
        <v>45420</v>
      </c>
      <c r="I812" s="7" t="s">
        <v>526</v>
      </c>
      <c r="J812" s="7" t="s">
        <v>40</v>
      </c>
      <c r="K812" s="7" t="s">
        <v>76</v>
      </c>
    </row>
    <row r="813" spans="1:11" ht="30" x14ac:dyDescent="0.25">
      <c r="A813" s="6">
        <v>212</v>
      </c>
      <c r="B813" s="7" t="s">
        <v>33</v>
      </c>
      <c r="C813" s="7" t="s">
        <v>3029</v>
      </c>
      <c r="D813" s="7" t="s">
        <v>3030</v>
      </c>
      <c r="E813" s="7" t="s">
        <v>3031</v>
      </c>
      <c r="F813" s="7" t="s">
        <v>3032</v>
      </c>
      <c r="G813" s="7" t="s">
        <v>75</v>
      </c>
      <c r="H813" s="8">
        <v>45467</v>
      </c>
      <c r="I813" s="7" t="s">
        <v>526</v>
      </c>
      <c r="J813" s="7" t="s">
        <v>40</v>
      </c>
      <c r="K813" s="7" t="s">
        <v>76</v>
      </c>
    </row>
    <row r="814" spans="1:11" ht="30" x14ac:dyDescent="0.25">
      <c r="A814" s="6">
        <v>211</v>
      </c>
      <c r="B814" s="7" t="s">
        <v>33</v>
      </c>
      <c r="C814" s="7" t="s">
        <v>3033</v>
      </c>
      <c r="D814" s="7" t="s">
        <v>3034</v>
      </c>
      <c r="E814" s="7" t="s">
        <v>3035</v>
      </c>
      <c r="F814" s="7" t="s">
        <v>3036</v>
      </c>
      <c r="G814" s="7" t="s">
        <v>75</v>
      </c>
      <c r="H814" s="8">
        <v>45467</v>
      </c>
      <c r="I814" s="7" t="s">
        <v>526</v>
      </c>
      <c r="J814" s="7" t="s">
        <v>40</v>
      </c>
      <c r="K814" s="7" t="s">
        <v>76</v>
      </c>
    </row>
    <row r="815" spans="1:11" ht="30" x14ac:dyDescent="0.25">
      <c r="A815" s="6">
        <v>210</v>
      </c>
      <c r="B815" s="7" t="s">
        <v>33</v>
      </c>
      <c r="C815" s="7" t="s">
        <v>3037</v>
      </c>
      <c r="D815" s="7" t="s">
        <v>3038</v>
      </c>
      <c r="E815" s="7" t="s">
        <v>3039</v>
      </c>
      <c r="F815" s="7" t="s">
        <v>3040</v>
      </c>
      <c r="G815" s="7" t="s">
        <v>75</v>
      </c>
      <c r="H815" s="8">
        <v>45467</v>
      </c>
      <c r="I815" s="7" t="s">
        <v>526</v>
      </c>
      <c r="J815" s="7" t="s">
        <v>40</v>
      </c>
      <c r="K815" s="7" t="s">
        <v>76</v>
      </c>
    </row>
    <row r="816" spans="1:11" ht="30" x14ac:dyDescent="0.25">
      <c r="A816" s="6">
        <v>209</v>
      </c>
      <c r="B816" s="7" t="s">
        <v>33</v>
      </c>
      <c r="C816" s="7" t="s">
        <v>3041</v>
      </c>
      <c r="D816" s="7" t="s">
        <v>3042</v>
      </c>
      <c r="E816" s="7" t="s">
        <v>3043</v>
      </c>
      <c r="F816" s="7" t="s">
        <v>3044</v>
      </c>
      <c r="G816" s="7" t="s">
        <v>75</v>
      </c>
      <c r="H816" s="8">
        <v>45467</v>
      </c>
      <c r="I816" s="7" t="s">
        <v>526</v>
      </c>
      <c r="J816" s="7" t="s">
        <v>40</v>
      </c>
      <c r="K816" s="7" t="s">
        <v>76</v>
      </c>
    </row>
    <row r="817" spans="1:11" ht="30" x14ac:dyDescent="0.25">
      <c r="A817" s="6">
        <v>208</v>
      </c>
      <c r="B817" s="7" t="s">
        <v>33</v>
      </c>
      <c r="C817" s="7" t="s">
        <v>3045</v>
      </c>
      <c r="D817" s="7" t="s">
        <v>3046</v>
      </c>
      <c r="E817" s="7" t="s">
        <v>3047</v>
      </c>
      <c r="F817" s="7" t="s">
        <v>3048</v>
      </c>
      <c r="G817" s="7" t="s">
        <v>75</v>
      </c>
      <c r="H817" s="8">
        <v>45467</v>
      </c>
      <c r="I817" s="7" t="s">
        <v>526</v>
      </c>
      <c r="J817" s="7" t="s">
        <v>40</v>
      </c>
      <c r="K817" s="7" t="s">
        <v>76</v>
      </c>
    </row>
    <row r="818" spans="1:11" ht="30" x14ac:dyDescent="0.25">
      <c r="A818" s="6">
        <v>207</v>
      </c>
      <c r="B818" s="7" t="s">
        <v>33</v>
      </c>
      <c r="C818" s="7" t="s">
        <v>3049</v>
      </c>
      <c r="D818" s="7" t="s">
        <v>3050</v>
      </c>
      <c r="E818" s="7" t="s">
        <v>3051</v>
      </c>
      <c r="F818" s="7" t="s">
        <v>3052</v>
      </c>
      <c r="G818" s="7" t="s">
        <v>75</v>
      </c>
      <c r="H818" s="8">
        <v>45467</v>
      </c>
      <c r="I818" s="7" t="s">
        <v>526</v>
      </c>
      <c r="J818" s="7" t="s">
        <v>40</v>
      </c>
      <c r="K818" s="7" t="s">
        <v>76</v>
      </c>
    </row>
    <row r="819" spans="1:11" ht="30" x14ac:dyDescent="0.25">
      <c r="A819" s="6">
        <v>206</v>
      </c>
      <c r="B819" s="7" t="s">
        <v>33</v>
      </c>
      <c r="C819" s="7" t="s">
        <v>3053</v>
      </c>
      <c r="D819" s="7" t="s">
        <v>3054</v>
      </c>
      <c r="E819" s="7" t="s">
        <v>3055</v>
      </c>
      <c r="F819" s="7" t="s">
        <v>3056</v>
      </c>
      <c r="G819" s="7" t="s">
        <v>75</v>
      </c>
      <c r="H819" s="8">
        <v>45467</v>
      </c>
      <c r="I819" s="7" t="s">
        <v>526</v>
      </c>
      <c r="J819" s="7" t="s">
        <v>40</v>
      </c>
      <c r="K819" s="7" t="s">
        <v>76</v>
      </c>
    </row>
    <row r="820" spans="1:11" ht="45" x14ac:dyDescent="0.25">
      <c r="A820" s="6">
        <v>205</v>
      </c>
      <c r="B820" s="7" t="s">
        <v>33</v>
      </c>
      <c r="C820" s="7" t="s">
        <v>3057</v>
      </c>
      <c r="D820" s="7" t="s">
        <v>3058</v>
      </c>
      <c r="E820" s="7" t="s">
        <v>3059</v>
      </c>
      <c r="F820" s="7" t="s">
        <v>3060</v>
      </c>
      <c r="G820" s="7" t="s">
        <v>75</v>
      </c>
      <c r="H820" s="8">
        <v>45467</v>
      </c>
      <c r="I820" s="7" t="s">
        <v>526</v>
      </c>
      <c r="J820" s="7" t="s">
        <v>40</v>
      </c>
      <c r="K820" s="7" t="s">
        <v>76</v>
      </c>
    </row>
    <row r="821" spans="1:11" ht="60" x14ac:dyDescent="0.25">
      <c r="A821" s="6">
        <v>204</v>
      </c>
      <c r="B821" s="7" t="s">
        <v>33</v>
      </c>
      <c r="C821" s="7" t="s">
        <v>3061</v>
      </c>
      <c r="D821" s="7" t="s">
        <v>3062</v>
      </c>
      <c r="E821" s="7" t="s">
        <v>3063</v>
      </c>
      <c r="F821" s="7" t="s">
        <v>3064</v>
      </c>
      <c r="G821" s="7" t="s">
        <v>610</v>
      </c>
      <c r="H821" s="8">
        <v>45435</v>
      </c>
      <c r="I821" s="7" t="s">
        <v>526</v>
      </c>
      <c r="J821" s="7" t="s">
        <v>40</v>
      </c>
      <c r="K821" s="7" t="s">
        <v>340</v>
      </c>
    </row>
    <row r="822" spans="1:11" ht="30" x14ac:dyDescent="0.25">
      <c r="A822" s="6">
        <v>203</v>
      </c>
      <c r="B822" s="7" t="s">
        <v>33</v>
      </c>
      <c r="C822" s="7" t="s">
        <v>3065</v>
      </c>
      <c r="D822" s="7" t="s">
        <v>3066</v>
      </c>
      <c r="E822" s="7" t="s">
        <v>3067</v>
      </c>
      <c r="F822" s="7" t="s">
        <v>3068</v>
      </c>
      <c r="G822" s="7" t="s">
        <v>75</v>
      </c>
      <c r="H822" s="8">
        <v>45467</v>
      </c>
      <c r="I822" s="7" t="s">
        <v>526</v>
      </c>
      <c r="J822" s="7" t="s">
        <v>40</v>
      </c>
      <c r="K822" s="7" t="s">
        <v>76</v>
      </c>
    </row>
    <row r="823" spans="1:11" ht="45" x14ac:dyDescent="0.25">
      <c r="A823" s="6">
        <v>202</v>
      </c>
      <c r="B823" s="7" t="s">
        <v>70</v>
      </c>
      <c r="C823" s="7" t="s">
        <v>3069</v>
      </c>
      <c r="D823" s="7" t="s">
        <v>3070</v>
      </c>
      <c r="E823" s="7" t="s">
        <v>3071</v>
      </c>
      <c r="F823" s="7" t="s">
        <v>3072</v>
      </c>
      <c r="G823" s="7" t="s">
        <v>81</v>
      </c>
      <c r="H823" s="8">
        <v>45398</v>
      </c>
      <c r="I823" s="7" t="s">
        <v>526</v>
      </c>
      <c r="J823" s="7"/>
      <c r="K823" s="7" t="s">
        <v>76</v>
      </c>
    </row>
    <row r="824" spans="1:11" ht="60" x14ac:dyDescent="0.25">
      <c r="A824" s="6">
        <v>201</v>
      </c>
      <c r="B824" s="7" t="s">
        <v>33</v>
      </c>
      <c r="C824" s="7" t="s">
        <v>3073</v>
      </c>
      <c r="D824" s="7" t="s">
        <v>3074</v>
      </c>
      <c r="E824" s="7" t="s">
        <v>3075</v>
      </c>
      <c r="F824" s="7" t="s">
        <v>3076</v>
      </c>
      <c r="G824" s="7" t="s">
        <v>610</v>
      </c>
      <c r="H824" s="8">
        <v>45435</v>
      </c>
      <c r="I824" s="7" t="s">
        <v>526</v>
      </c>
      <c r="J824" s="7" t="s">
        <v>40</v>
      </c>
      <c r="K824" s="7" t="s">
        <v>340</v>
      </c>
    </row>
    <row r="825" spans="1:11" ht="75" x14ac:dyDescent="0.25">
      <c r="A825" s="6">
        <v>200</v>
      </c>
      <c r="B825" s="7" t="s">
        <v>33</v>
      </c>
      <c r="C825" s="7" t="s">
        <v>3077</v>
      </c>
      <c r="D825" s="7" t="s">
        <v>3078</v>
      </c>
      <c r="E825" s="7" t="s">
        <v>3079</v>
      </c>
      <c r="F825" s="7" t="s">
        <v>3080</v>
      </c>
      <c r="G825" s="7" t="s">
        <v>239</v>
      </c>
      <c r="H825" s="8">
        <v>45435</v>
      </c>
      <c r="I825" s="7" t="s">
        <v>526</v>
      </c>
      <c r="J825" s="7" t="s">
        <v>40</v>
      </c>
      <c r="K825" s="7" t="s">
        <v>857</v>
      </c>
    </row>
    <row r="826" spans="1:11" ht="45" x14ac:dyDescent="0.25">
      <c r="A826" s="6">
        <v>199</v>
      </c>
      <c r="B826" s="7" t="s">
        <v>70</v>
      </c>
      <c r="C826" s="7" t="s">
        <v>3081</v>
      </c>
      <c r="D826" s="7" t="s">
        <v>3082</v>
      </c>
      <c r="E826" s="7" t="s">
        <v>3083</v>
      </c>
      <c r="F826" s="7" t="s">
        <v>3072</v>
      </c>
      <c r="G826" s="7" t="s">
        <v>81</v>
      </c>
      <c r="H826" s="8">
        <v>45398</v>
      </c>
      <c r="I826" s="7" t="s">
        <v>526</v>
      </c>
      <c r="J826" s="7"/>
      <c r="K826" s="7" t="s">
        <v>76</v>
      </c>
    </row>
    <row r="827" spans="1:11" ht="60" x14ac:dyDescent="0.25">
      <c r="A827" s="6">
        <v>198</v>
      </c>
      <c r="B827" s="7" t="s">
        <v>33</v>
      </c>
      <c r="C827" s="7" t="s">
        <v>3084</v>
      </c>
      <c r="D827" s="7" t="s">
        <v>3085</v>
      </c>
      <c r="E827" s="7" t="s">
        <v>541</v>
      </c>
      <c r="F827" s="7" t="s">
        <v>3086</v>
      </c>
      <c r="G827" s="7" t="s">
        <v>543</v>
      </c>
      <c r="H827" s="8">
        <v>45435</v>
      </c>
      <c r="I827" s="7" t="s">
        <v>526</v>
      </c>
      <c r="J827" s="7" t="s">
        <v>40</v>
      </c>
      <c r="K827" s="7" t="s">
        <v>857</v>
      </c>
    </row>
    <row r="828" spans="1:11" ht="60" x14ac:dyDescent="0.25">
      <c r="A828" s="6">
        <v>197</v>
      </c>
      <c r="B828" s="7" t="s">
        <v>33</v>
      </c>
      <c r="C828" s="7" t="s">
        <v>3087</v>
      </c>
      <c r="D828" s="7" t="s">
        <v>3088</v>
      </c>
      <c r="E828" s="7" t="s">
        <v>3089</v>
      </c>
      <c r="F828" s="7" t="s">
        <v>3090</v>
      </c>
      <c r="G828" s="7" t="s">
        <v>543</v>
      </c>
      <c r="H828" s="8">
        <v>45435</v>
      </c>
      <c r="I828" s="7" t="s">
        <v>526</v>
      </c>
      <c r="J828" s="7" t="s">
        <v>40</v>
      </c>
      <c r="K828" s="7" t="s">
        <v>857</v>
      </c>
    </row>
    <row r="829" spans="1:11" ht="45" x14ac:dyDescent="0.25">
      <c r="A829" s="6">
        <v>196</v>
      </c>
      <c r="B829" s="7" t="s">
        <v>70</v>
      </c>
      <c r="C829" s="7" t="s">
        <v>3091</v>
      </c>
      <c r="D829" s="7" t="s">
        <v>3092</v>
      </c>
      <c r="E829" s="7" t="s">
        <v>3093</v>
      </c>
      <c r="F829" s="7" t="s">
        <v>3072</v>
      </c>
      <c r="G829" s="7" t="s">
        <v>81</v>
      </c>
      <c r="H829" s="8">
        <v>45398</v>
      </c>
      <c r="I829" s="7" t="s">
        <v>526</v>
      </c>
      <c r="J829" s="7"/>
      <c r="K829" s="7" t="s">
        <v>76</v>
      </c>
    </row>
    <row r="830" spans="1:11" ht="60" x14ac:dyDescent="0.25">
      <c r="A830" s="6">
        <v>195</v>
      </c>
      <c r="B830" s="7" t="s">
        <v>64</v>
      </c>
      <c r="C830" s="7" t="s">
        <v>3094</v>
      </c>
      <c r="D830" s="7" t="s">
        <v>3095</v>
      </c>
      <c r="E830" s="7" t="s">
        <v>1554</v>
      </c>
      <c r="F830" s="7" t="s">
        <v>3096</v>
      </c>
      <c r="G830" s="7" t="s">
        <v>126</v>
      </c>
      <c r="H830" s="8">
        <v>45442</v>
      </c>
      <c r="I830" s="7" t="s">
        <v>526</v>
      </c>
      <c r="J830" s="7" t="s">
        <v>40</v>
      </c>
      <c r="K830" s="7" t="s">
        <v>41</v>
      </c>
    </row>
    <row r="831" spans="1:11" ht="30" x14ac:dyDescent="0.25">
      <c r="A831" s="6">
        <v>194</v>
      </c>
      <c r="B831" s="7" t="s">
        <v>33</v>
      </c>
      <c r="C831" s="7" t="s">
        <v>3097</v>
      </c>
      <c r="D831" s="7" t="s">
        <v>3098</v>
      </c>
      <c r="E831" s="7" t="s">
        <v>3099</v>
      </c>
      <c r="F831" s="7" t="s">
        <v>3100</v>
      </c>
      <c r="G831" s="7" t="s">
        <v>75</v>
      </c>
      <c r="H831" s="8">
        <v>45467</v>
      </c>
      <c r="I831" s="7" t="s">
        <v>526</v>
      </c>
      <c r="J831" s="7" t="s">
        <v>40</v>
      </c>
      <c r="K831" s="7" t="s">
        <v>76</v>
      </c>
    </row>
    <row r="832" spans="1:11" ht="60" x14ac:dyDescent="0.25">
      <c r="A832" s="6">
        <v>193</v>
      </c>
      <c r="B832" s="7" t="s">
        <v>64</v>
      </c>
      <c r="C832" s="7" t="s">
        <v>3101</v>
      </c>
      <c r="D832" s="7" t="s">
        <v>3102</v>
      </c>
      <c r="E832" s="7" t="s">
        <v>3103</v>
      </c>
      <c r="F832" s="7" t="s">
        <v>3104</v>
      </c>
      <c r="G832" s="7" t="s">
        <v>81</v>
      </c>
      <c r="H832" s="8">
        <v>45442</v>
      </c>
      <c r="I832" s="7" t="s">
        <v>526</v>
      </c>
      <c r="J832" s="7" t="s">
        <v>40</v>
      </c>
      <c r="K832" s="7" t="s">
        <v>857</v>
      </c>
    </row>
    <row r="833" spans="1:11" ht="90" x14ac:dyDescent="0.25">
      <c r="A833" s="6">
        <v>192</v>
      </c>
      <c r="B833" s="7" t="s">
        <v>70</v>
      </c>
      <c r="C833" s="7" t="s">
        <v>3105</v>
      </c>
      <c r="D833" s="7" t="s">
        <v>3106</v>
      </c>
      <c r="E833" s="7" t="s">
        <v>617</v>
      </c>
      <c r="F833" s="7" t="s">
        <v>3107</v>
      </c>
      <c r="G833" s="7" t="s">
        <v>1329</v>
      </c>
      <c r="H833" s="8">
        <v>45464</v>
      </c>
      <c r="I833" s="7" t="s">
        <v>526</v>
      </c>
      <c r="J833" s="7"/>
      <c r="K833" s="7" t="s">
        <v>76</v>
      </c>
    </row>
    <row r="834" spans="1:11" ht="90" x14ac:dyDescent="0.25">
      <c r="A834" s="6">
        <v>191</v>
      </c>
      <c r="B834" s="7" t="s">
        <v>70</v>
      </c>
      <c r="C834" s="7" t="s">
        <v>3108</v>
      </c>
      <c r="D834" s="7" t="s">
        <v>3109</v>
      </c>
      <c r="E834" s="7" t="s">
        <v>3110</v>
      </c>
      <c r="F834" s="7" t="s">
        <v>3111</v>
      </c>
      <c r="G834" s="7" t="s">
        <v>534</v>
      </c>
      <c r="H834" s="8">
        <v>45419</v>
      </c>
      <c r="I834" s="7" t="s">
        <v>526</v>
      </c>
      <c r="J834" s="7"/>
      <c r="K834" s="7" t="s">
        <v>76</v>
      </c>
    </row>
    <row r="835" spans="1:11" ht="45" x14ac:dyDescent="0.25">
      <c r="A835" s="6">
        <v>190</v>
      </c>
      <c r="B835" s="7" t="s">
        <v>33</v>
      </c>
      <c r="C835" s="7" t="s">
        <v>3112</v>
      </c>
      <c r="D835" s="7" t="s">
        <v>3113</v>
      </c>
      <c r="E835" s="7" t="s">
        <v>3114</v>
      </c>
      <c r="F835" s="7" t="s">
        <v>3115</v>
      </c>
      <c r="G835" s="7" t="s">
        <v>75</v>
      </c>
      <c r="H835" s="8">
        <v>45464</v>
      </c>
      <c r="I835" s="7" t="s">
        <v>526</v>
      </c>
      <c r="J835" s="7" t="s">
        <v>40</v>
      </c>
      <c r="K835" s="7" t="s">
        <v>76</v>
      </c>
    </row>
    <row r="836" spans="1:11" ht="75" x14ac:dyDescent="0.25">
      <c r="A836" s="6">
        <v>189</v>
      </c>
      <c r="B836" s="7" t="s">
        <v>33</v>
      </c>
      <c r="C836" s="7" t="s">
        <v>3116</v>
      </c>
      <c r="D836" s="7" t="s">
        <v>3117</v>
      </c>
      <c r="E836" s="7" t="s">
        <v>3118</v>
      </c>
      <c r="F836" s="7" t="s">
        <v>3119</v>
      </c>
      <c r="G836" s="7" t="s">
        <v>1746</v>
      </c>
      <c r="H836" s="8">
        <v>45419</v>
      </c>
      <c r="I836" s="7" t="s">
        <v>526</v>
      </c>
      <c r="J836" s="7" t="s">
        <v>40</v>
      </c>
      <c r="K836" s="7" t="s">
        <v>41</v>
      </c>
    </row>
    <row r="837" spans="1:11" ht="45" x14ac:dyDescent="0.25">
      <c r="A837" s="6">
        <v>188</v>
      </c>
      <c r="B837" s="7" t="s">
        <v>64</v>
      </c>
      <c r="C837" s="7" t="s">
        <v>3120</v>
      </c>
      <c r="D837" s="7" t="s">
        <v>3121</v>
      </c>
      <c r="E837" s="7" t="s">
        <v>1273</v>
      </c>
      <c r="F837" s="7" t="s">
        <v>1274</v>
      </c>
      <c r="G837" s="7" t="s">
        <v>69</v>
      </c>
      <c r="H837" s="8">
        <v>45441</v>
      </c>
      <c r="I837" s="7" t="s">
        <v>526</v>
      </c>
      <c r="J837" s="7" t="s">
        <v>40</v>
      </c>
      <c r="K837" s="7" t="s">
        <v>138</v>
      </c>
    </row>
    <row r="838" spans="1:11" ht="60" x14ac:dyDescent="0.25">
      <c r="A838" s="6">
        <v>187</v>
      </c>
      <c r="B838" s="7" t="s">
        <v>64</v>
      </c>
      <c r="C838" s="7" t="s">
        <v>3122</v>
      </c>
      <c r="D838" s="7" t="s">
        <v>3123</v>
      </c>
      <c r="E838" s="7" t="s">
        <v>3124</v>
      </c>
      <c r="F838" s="7" t="s">
        <v>3125</v>
      </c>
      <c r="G838" s="7" t="s">
        <v>100</v>
      </c>
      <c r="H838" s="8">
        <v>45434</v>
      </c>
      <c r="I838" s="7" t="s">
        <v>526</v>
      </c>
      <c r="J838" s="7" t="s">
        <v>40</v>
      </c>
      <c r="K838" s="7" t="s">
        <v>41</v>
      </c>
    </row>
    <row r="839" spans="1:11" ht="45" x14ac:dyDescent="0.25">
      <c r="A839" s="6">
        <v>186</v>
      </c>
      <c r="B839" s="7" t="s">
        <v>70</v>
      </c>
      <c r="C839" s="7" t="s">
        <v>3126</v>
      </c>
      <c r="D839" s="7" t="s">
        <v>3127</v>
      </c>
      <c r="E839" s="7" t="s">
        <v>3128</v>
      </c>
      <c r="F839" s="7" t="s">
        <v>3129</v>
      </c>
      <c r="G839" s="7" t="s">
        <v>81</v>
      </c>
      <c r="H839" s="8">
        <v>45419</v>
      </c>
      <c r="I839" s="7" t="s">
        <v>526</v>
      </c>
      <c r="J839" s="7"/>
      <c r="K839" s="7" t="s">
        <v>76</v>
      </c>
    </row>
    <row r="840" spans="1:11" ht="75" x14ac:dyDescent="0.25">
      <c r="A840" s="6">
        <v>185</v>
      </c>
      <c r="B840" s="7" t="s">
        <v>64</v>
      </c>
      <c r="C840" s="7" t="s">
        <v>3130</v>
      </c>
      <c r="D840" s="7" t="s">
        <v>3131</v>
      </c>
      <c r="E840" s="7" t="s">
        <v>270</v>
      </c>
      <c r="F840" s="7" t="s">
        <v>3132</v>
      </c>
      <c r="G840" s="7" t="s">
        <v>69</v>
      </c>
      <c r="H840" s="8">
        <v>45441</v>
      </c>
      <c r="I840" s="7" t="s">
        <v>526</v>
      </c>
      <c r="J840" s="7" t="s">
        <v>40</v>
      </c>
      <c r="K840" s="7" t="s">
        <v>41</v>
      </c>
    </row>
    <row r="841" spans="1:11" ht="60" x14ac:dyDescent="0.25">
      <c r="A841" s="6">
        <v>184</v>
      </c>
      <c r="B841" s="7" t="s">
        <v>33</v>
      </c>
      <c r="C841" s="7" t="s">
        <v>3133</v>
      </c>
      <c r="D841" s="7" t="s">
        <v>3134</v>
      </c>
      <c r="E841" s="7" t="s">
        <v>3135</v>
      </c>
      <c r="F841" s="7" t="s">
        <v>3136</v>
      </c>
      <c r="G841" s="7" t="s">
        <v>75</v>
      </c>
      <c r="H841" s="8">
        <v>45422</v>
      </c>
      <c r="I841" s="7" t="s">
        <v>526</v>
      </c>
      <c r="J841" s="7" t="s">
        <v>40</v>
      </c>
      <c r="K841" s="7" t="s">
        <v>147</v>
      </c>
    </row>
    <row r="842" spans="1:11" ht="60" x14ac:dyDescent="0.25">
      <c r="A842" s="6">
        <v>183</v>
      </c>
      <c r="B842" s="7" t="s">
        <v>33</v>
      </c>
      <c r="C842" s="7" t="s">
        <v>3137</v>
      </c>
      <c r="D842" s="7" t="s">
        <v>3138</v>
      </c>
      <c r="E842" s="7" t="s">
        <v>3139</v>
      </c>
      <c r="F842" s="7" t="s">
        <v>3140</v>
      </c>
      <c r="G842" s="7" t="s">
        <v>75</v>
      </c>
      <c r="H842" s="8">
        <v>45464</v>
      </c>
      <c r="I842" s="7" t="s">
        <v>526</v>
      </c>
      <c r="J842" s="7" t="s">
        <v>40</v>
      </c>
      <c r="K842" s="7" t="s">
        <v>147</v>
      </c>
    </row>
    <row r="843" spans="1:11" ht="90" x14ac:dyDescent="0.25">
      <c r="A843" s="6">
        <v>182</v>
      </c>
      <c r="B843" s="7" t="s">
        <v>33</v>
      </c>
      <c r="C843" s="7" t="s">
        <v>3141</v>
      </c>
      <c r="D843" s="7" t="s">
        <v>3142</v>
      </c>
      <c r="E843" s="7" t="s">
        <v>3110</v>
      </c>
      <c r="F843" s="7" t="s">
        <v>3143</v>
      </c>
      <c r="G843" s="7" t="s">
        <v>534</v>
      </c>
      <c r="H843" s="8">
        <v>45419</v>
      </c>
      <c r="I843" s="7" t="s">
        <v>526</v>
      </c>
      <c r="J843" s="7" t="s">
        <v>40</v>
      </c>
      <c r="K843" s="7" t="s">
        <v>109</v>
      </c>
    </row>
    <row r="844" spans="1:11" ht="45" x14ac:dyDescent="0.25">
      <c r="A844" s="6">
        <v>181</v>
      </c>
      <c r="B844" s="7" t="s">
        <v>64</v>
      </c>
      <c r="C844" s="7" t="s">
        <v>3144</v>
      </c>
      <c r="D844" s="7" t="s">
        <v>3145</v>
      </c>
      <c r="E844" s="7" t="s">
        <v>79</v>
      </c>
      <c r="F844" s="7" t="s">
        <v>80</v>
      </c>
      <c r="G844" s="7" t="s">
        <v>81</v>
      </c>
      <c r="H844" s="8">
        <v>45441</v>
      </c>
      <c r="I844" s="7" t="s">
        <v>526</v>
      </c>
      <c r="J844" s="7" t="s">
        <v>40</v>
      </c>
      <c r="K844" s="7" t="s">
        <v>76</v>
      </c>
    </row>
    <row r="845" spans="1:11" ht="45" x14ac:dyDescent="0.25">
      <c r="A845" s="6">
        <v>180</v>
      </c>
      <c r="B845" s="7" t="s">
        <v>33</v>
      </c>
      <c r="C845" s="7" t="s">
        <v>3146</v>
      </c>
      <c r="D845" s="7" t="s">
        <v>3147</v>
      </c>
      <c r="E845" s="7" t="s">
        <v>3148</v>
      </c>
      <c r="F845" s="7" t="s">
        <v>3149</v>
      </c>
      <c r="G845" s="7" t="s">
        <v>500</v>
      </c>
      <c r="H845" s="8">
        <v>45464</v>
      </c>
      <c r="I845" s="7" t="s">
        <v>526</v>
      </c>
      <c r="J845" s="7" t="s">
        <v>40</v>
      </c>
      <c r="K845" s="7" t="s">
        <v>41</v>
      </c>
    </row>
    <row r="846" spans="1:11" ht="90" x14ac:dyDescent="0.25">
      <c r="A846" s="6">
        <v>179</v>
      </c>
      <c r="B846" s="7" t="s">
        <v>70</v>
      </c>
      <c r="C846" s="7" t="s">
        <v>3150</v>
      </c>
      <c r="D846" s="7" t="s">
        <v>3151</v>
      </c>
      <c r="E846" s="7" t="s">
        <v>2997</v>
      </c>
      <c r="F846" s="7" t="s">
        <v>3152</v>
      </c>
      <c r="G846" s="7" t="s">
        <v>81</v>
      </c>
      <c r="H846" s="8">
        <v>45406</v>
      </c>
      <c r="I846" s="7" t="s">
        <v>526</v>
      </c>
      <c r="J846" s="7"/>
      <c r="K846" s="7" t="s">
        <v>76</v>
      </c>
    </row>
    <row r="847" spans="1:11" ht="75" x14ac:dyDescent="0.25">
      <c r="A847" s="6">
        <v>178</v>
      </c>
      <c r="B847" s="7" t="s">
        <v>33</v>
      </c>
      <c r="C847" s="7" t="s">
        <v>3153</v>
      </c>
      <c r="D847" s="7" t="s">
        <v>3154</v>
      </c>
      <c r="E847" s="7" t="s">
        <v>270</v>
      </c>
      <c r="F847" s="7" t="s">
        <v>3155</v>
      </c>
      <c r="G847" s="7" t="s">
        <v>473</v>
      </c>
      <c r="H847" s="8">
        <v>45419</v>
      </c>
      <c r="I847" s="7" t="s">
        <v>526</v>
      </c>
      <c r="J847" s="7" t="s">
        <v>40</v>
      </c>
      <c r="K847" s="7" t="s">
        <v>41</v>
      </c>
    </row>
    <row r="848" spans="1:11" ht="105" x14ac:dyDescent="0.25">
      <c r="A848" s="6">
        <v>177</v>
      </c>
      <c r="B848" s="7" t="s">
        <v>33</v>
      </c>
      <c r="C848" s="7" t="s">
        <v>3156</v>
      </c>
      <c r="D848" s="7" t="s">
        <v>3157</v>
      </c>
      <c r="E848" s="7" t="s">
        <v>270</v>
      </c>
      <c r="F848" s="7" t="s">
        <v>3158</v>
      </c>
      <c r="G848" s="7" t="s">
        <v>100</v>
      </c>
      <c r="H848" s="8">
        <v>45434</v>
      </c>
      <c r="I848" s="7" t="s">
        <v>526</v>
      </c>
      <c r="J848" s="7" t="s">
        <v>40</v>
      </c>
      <c r="K848" s="7" t="s">
        <v>109</v>
      </c>
    </row>
    <row r="849" spans="1:11" ht="30" x14ac:dyDescent="0.25">
      <c r="A849" s="6">
        <v>176</v>
      </c>
      <c r="B849" s="7" t="s">
        <v>64</v>
      </c>
      <c r="C849" s="7" t="s">
        <v>3159</v>
      </c>
      <c r="D849" s="7" t="s">
        <v>3160</v>
      </c>
      <c r="E849" s="7" t="s">
        <v>2812</v>
      </c>
      <c r="F849" s="7" t="s">
        <v>2813</v>
      </c>
      <c r="G849" s="7" t="s">
        <v>279</v>
      </c>
      <c r="H849" s="8">
        <v>45441</v>
      </c>
      <c r="I849" s="7" t="s">
        <v>526</v>
      </c>
      <c r="J849" s="7" t="s">
        <v>40</v>
      </c>
      <c r="K849" s="7" t="s">
        <v>41</v>
      </c>
    </row>
    <row r="850" spans="1:11" ht="105" x14ac:dyDescent="0.25">
      <c r="A850" s="6">
        <v>175</v>
      </c>
      <c r="B850" s="7" t="s">
        <v>64</v>
      </c>
      <c r="C850" s="7" t="s">
        <v>3161</v>
      </c>
      <c r="D850" s="7" t="s">
        <v>3162</v>
      </c>
      <c r="E850" s="7" t="s">
        <v>270</v>
      </c>
      <c r="F850" s="7" t="s">
        <v>3163</v>
      </c>
      <c r="G850" s="7" t="s">
        <v>81</v>
      </c>
      <c r="H850" s="8">
        <v>45441</v>
      </c>
      <c r="I850" s="7" t="s">
        <v>526</v>
      </c>
      <c r="J850" s="7" t="s">
        <v>40</v>
      </c>
      <c r="K850" s="7" t="s">
        <v>41</v>
      </c>
    </row>
    <row r="851" spans="1:11" ht="90" x14ac:dyDescent="0.25">
      <c r="A851" s="6">
        <v>174</v>
      </c>
      <c r="B851" s="7" t="s">
        <v>64</v>
      </c>
      <c r="C851" s="7" t="s">
        <v>3164</v>
      </c>
      <c r="D851" s="7" t="s">
        <v>3165</v>
      </c>
      <c r="E851" s="7" t="s">
        <v>3166</v>
      </c>
      <c r="F851" s="7" t="s">
        <v>3167</v>
      </c>
      <c r="G851" s="7" t="s">
        <v>81</v>
      </c>
      <c r="H851" s="8">
        <v>45441</v>
      </c>
      <c r="I851" s="7" t="s">
        <v>526</v>
      </c>
      <c r="J851" s="7" t="s">
        <v>40</v>
      </c>
      <c r="K851" s="7" t="s">
        <v>76</v>
      </c>
    </row>
    <row r="852" spans="1:11" ht="105" x14ac:dyDescent="0.25">
      <c r="A852" s="6">
        <v>173</v>
      </c>
      <c r="B852" s="7" t="s">
        <v>33</v>
      </c>
      <c r="C852" s="7" t="s">
        <v>3168</v>
      </c>
      <c r="D852" s="7" t="s">
        <v>3169</v>
      </c>
      <c r="E852" s="7" t="s">
        <v>2460</v>
      </c>
      <c r="F852" s="7" t="s">
        <v>3170</v>
      </c>
      <c r="G852" s="7" t="s">
        <v>552</v>
      </c>
      <c r="H852" s="8">
        <v>45419</v>
      </c>
      <c r="I852" s="7" t="s">
        <v>526</v>
      </c>
      <c r="J852" s="7" t="s">
        <v>40</v>
      </c>
      <c r="K852" s="7" t="s">
        <v>41</v>
      </c>
    </row>
    <row r="853" spans="1:11" ht="45" x14ac:dyDescent="0.25">
      <c r="A853" s="6">
        <v>172</v>
      </c>
      <c r="B853" s="7" t="s">
        <v>33</v>
      </c>
      <c r="C853" s="7" t="s">
        <v>3171</v>
      </c>
      <c r="D853" s="7" t="s">
        <v>3172</v>
      </c>
      <c r="E853" s="7" t="s">
        <v>1981</v>
      </c>
      <c r="F853" s="7" t="s">
        <v>3173</v>
      </c>
      <c r="G853" s="7" t="s">
        <v>239</v>
      </c>
      <c r="H853" s="8">
        <v>45434</v>
      </c>
      <c r="I853" s="7" t="s">
        <v>526</v>
      </c>
      <c r="J853" s="7" t="s">
        <v>40</v>
      </c>
      <c r="K853" s="7" t="s">
        <v>41</v>
      </c>
    </row>
    <row r="854" spans="1:11" ht="75" x14ac:dyDescent="0.25">
      <c r="A854" s="6">
        <v>171</v>
      </c>
      <c r="B854" s="7" t="s">
        <v>33</v>
      </c>
      <c r="C854" s="7" t="s">
        <v>3174</v>
      </c>
      <c r="D854" s="7" t="s">
        <v>3175</v>
      </c>
      <c r="E854" s="7" t="s">
        <v>286</v>
      </c>
      <c r="F854" s="7" t="s">
        <v>3176</v>
      </c>
      <c r="G854" s="7" t="s">
        <v>473</v>
      </c>
      <c r="H854" s="8">
        <v>45419</v>
      </c>
      <c r="I854" s="7" t="s">
        <v>526</v>
      </c>
      <c r="J854" s="7" t="s">
        <v>40</v>
      </c>
      <c r="K854" s="7" t="s">
        <v>41</v>
      </c>
    </row>
    <row r="855" spans="1:11" ht="75" x14ac:dyDescent="0.25">
      <c r="A855" s="6">
        <v>170</v>
      </c>
      <c r="B855" s="7" t="s">
        <v>33</v>
      </c>
      <c r="C855" s="7" t="s">
        <v>3177</v>
      </c>
      <c r="D855" s="7" t="s">
        <v>3178</v>
      </c>
      <c r="E855" s="7" t="s">
        <v>286</v>
      </c>
      <c r="F855" s="7" t="s">
        <v>3179</v>
      </c>
      <c r="G855" s="7" t="s">
        <v>473</v>
      </c>
      <c r="H855" s="8">
        <v>45419</v>
      </c>
      <c r="I855" s="7" t="s">
        <v>526</v>
      </c>
      <c r="J855" s="7" t="s">
        <v>40</v>
      </c>
      <c r="K855" s="7" t="s">
        <v>41</v>
      </c>
    </row>
    <row r="856" spans="1:11" ht="75" x14ac:dyDescent="0.25">
      <c r="A856" s="6">
        <v>169</v>
      </c>
      <c r="B856" s="7" t="s">
        <v>33</v>
      </c>
      <c r="C856" s="7" t="s">
        <v>3180</v>
      </c>
      <c r="D856" s="7" t="s">
        <v>3181</v>
      </c>
      <c r="E856" s="7" t="s">
        <v>286</v>
      </c>
      <c r="F856" s="7" t="s">
        <v>3182</v>
      </c>
      <c r="G856" s="7" t="s">
        <v>473</v>
      </c>
      <c r="H856" s="8">
        <v>45419</v>
      </c>
      <c r="I856" s="7" t="s">
        <v>526</v>
      </c>
      <c r="J856" s="7" t="s">
        <v>40</v>
      </c>
      <c r="K856" s="7" t="s">
        <v>41</v>
      </c>
    </row>
    <row r="857" spans="1:11" ht="90" x14ac:dyDescent="0.25">
      <c r="A857" s="6">
        <v>168</v>
      </c>
      <c r="B857" s="7" t="s">
        <v>33</v>
      </c>
      <c r="C857" s="7" t="s">
        <v>3183</v>
      </c>
      <c r="D857" s="7" t="s">
        <v>3184</v>
      </c>
      <c r="E857" s="7" t="s">
        <v>3110</v>
      </c>
      <c r="F857" s="7" t="s">
        <v>3111</v>
      </c>
      <c r="G857" s="7" t="s">
        <v>534</v>
      </c>
      <c r="H857" s="8">
        <v>45419</v>
      </c>
      <c r="I857" s="7" t="s">
        <v>526</v>
      </c>
      <c r="J857" s="7" t="s">
        <v>40</v>
      </c>
      <c r="K857" s="7" t="s">
        <v>76</v>
      </c>
    </row>
    <row r="858" spans="1:11" ht="105" x14ac:dyDescent="0.25">
      <c r="A858" s="6">
        <v>167</v>
      </c>
      <c r="B858" s="7" t="s">
        <v>33</v>
      </c>
      <c r="C858" s="7" t="s">
        <v>3185</v>
      </c>
      <c r="D858" s="7" t="s">
        <v>3186</v>
      </c>
      <c r="E858" s="7" t="s">
        <v>3187</v>
      </c>
      <c r="F858" s="7" t="s">
        <v>3188</v>
      </c>
      <c r="G858" s="7" t="s">
        <v>552</v>
      </c>
      <c r="H858" s="8">
        <v>45419</v>
      </c>
      <c r="I858" s="7" t="s">
        <v>526</v>
      </c>
      <c r="J858" s="7" t="s">
        <v>40</v>
      </c>
      <c r="K858" s="7" t="s">
        <v>76</v>
      </c>
    </row>
    <row r="859" spans="1:11" ht="75" x14ac:dyDescent="0.25">
      <c r="A859" s="6">
        <v>166</v>
      </c>
      <c r="B859" s="7" t="s">
        <v>33</v>
      </c>
      <c r="C859" s="7" t="s">
        <v>3189</v>
      </c>
      <c r="D859" s="7" t="s">
        <v>3190</v>
      </c>
      <c r="E859" s="7" t="s">
        <v>286</v>
      </c>
      <c r="F859" s="7" t="s">
        <v>3191</v>
      </c>
      <c r="G859" s="7" t="s">
        <v>473</v>
      </c>
      <c r="H859" s="8">
        <v>45419</v>
      </c>
      <c r="I859" s="7" t="s">
        <v>526</v>
      </c>
      <c r="J859" s="7" t="s">
        <v>40</v>
      </c>
      <c r="K859" s="7" t="s">
        <v>41</v>
      </c>
    </row>
    <row r="860" spans="1:11" ht="60" x14ac:dyDescent="0.25">
      <c r="A860" s="6">
        <v>165</v>
      </c>
      <c r="B860" s="7" t="s">
        <v>33</v>
      </c>
      <c r="C860" s="7" t="s">
        <v>3192</v>
      </c>
      <c r="D860" s="7" t="s">
        <v>3193</v>
      </c>
      <c r="E860" s="7" t="s">
        <v>676</v>
      </c>
      <c r="F860" s="7" t="s">
        <v>3194</v>
      </c>
      <c r="G860" s="7" t="s">
        <v>543</v>
      </c>
      <c r="H860" s="8">
        <v>45434</v>
      </c>
      <c r="I860" s="7" t="s">
        <v>526</v>
      </c>
      <c r="J860" s="7" t="s">
        <v>40</v>
      </c>
      <c r="K860" s="7" t="s">
        <v>41</v>
      </c>
    </row>
    <row r="861" spans="1:11" ht="90" x14ac:dyDescent="0.25">
      <c r="A861" s="6">
        <v>164</v>
      </c>
      <c r="B861" s="7" t="s">
        <v>33</v>
      </c>
      <c r="C861" s="7" t="s">
        <v>3195</v>
      </c>
      <c r="D861" s="7" t="s">
        <v>3196</v>
      </c>
      <c r="E861" s="7" t="s">
        <v>573</v>
      </c>
      <c r="F861" s="7" t="s">
        <v>2968</v>
      </c>
      <c r="G861" s="7" t="s">
        <v>534</v>
      </c>
      <c r="H861" s="8">
        <v>45421</v>
      </c>
      <c r="I861" s="7" t="s">
        <v>526</v>
      </c>
      <c r="J861" s="7" t="s">
        <v>40</v>
      </c>
      <c r="K861" s="7" t="s">
        <v>76</v>
      </c>
    </row>
    <row r="862" spans="1:11" ht="90" x14ac:dyDescent="0.25">
      <c r="A862" s="6">
        <v>163</v>
      </c>
      <c r="B862" s="7" t="s">
        <v>33</v>
      </c>
      <c r="C862" s="7" t="s">
        <v>3197</v>
      </c>
      <c r="D862" s="7" t="s">
        <v>3198</v>
      </c>
      <c r="E862" s="7" t="s">
        <v>573</v>
      </c>
      <c r="F862" s="7" t="s">
        <v>2876</v>
      </c>
      <c r="G862" s="7" t="s">
        <v>534</v>
      </c>
      <c r="H862" s="8">
        <v>45422</v>
      </c>
      <c r="I862" s="7" t="s">
        <v>526</v>
      </c>
      <c r="J862" s="7" t="s">
        <v>40</v>
      </c>
      <c r="K862" s="7" t="s">
        <v>76</v>
      </c>
    </row>
    <row r="863" spans="1:11" ht="90" x14ac:dyDescent="0.25">
      <c r="A863" s="6">
        <v>162</v>
      </c>
      <c r="B863" s="7" t="s">
        <v>33</v>
      </c>
      <c r="C863" s="7" t="s">
        <v>3199</v>
      </c>
      <c r="D863" s="7" t="s">
        <v>3200</v>
      </c>
      <c r="E863" s="7" t="s">
        <v>573</v>
      </c>
      <c r="F863" s="7" t="s">
        <v>2876</v>
      </c>
      <c r="G863" s="7" t="s">
        <v>534</v>
      </c>
      <c r="H863" s="8">
        <v>45419</v>
      </c>
      <c r="I863" s="7" t="s">
        <v>526</v>
      </c>
      <c r="J863" s="7" t="s">
        <v>40</v>
      </c>
      <c r="K863" s="7" t="s">
        <v>76</v>
      </c>
    </row>
    <row r="864" spans="1:11" ht="105" x14ac:dyDescent="0.25">
      <c r="A864" s="6">
        <v>161</v>
      </c>
      <c r="B864" s="7" t="s">
        <v>64</v>
      </c>
      <c r="C864" s="7" t="s">
        <v>3201</v>
      </c>
      <c r="D864" s="7" t="s">
        <v>3202</v>
      </c>
      <c r="E864" s="7" t="s">
        <v>3015</v>
      </c>
      <c r="F864" s="7" t="s">
        <v>3016</v>
      </c>
      <c r="G864" s="7" t="s">
        <v>69</v>
      </c>
      <c r="H864" s="8">
        <v>45441</v>
      </c>
      <c r="I864" s="7" t="s">
        <v>526</v>
      </c>
      <c r="J864" s="7" t="s">
        <v>40</v>
      </c>
      <c r="K864" s="7" t="s">
        <v>76</v>
      </c>
    </row>
    <row r="865" spans="1:11" ht="90" x14ac:dyDescent="0.25">
      <c r="A865" s="6">
        <v>160</v>
      </c>
      <c r="B865" s="7" t="s">
        <v>64</v>
      </c>
      <c r="C865" s="7" t="s">
        <v>3203</v>
      </c>
      <c r="D865" s="7" t="s">
        <v>3204</v>
      </c>
      <c r="E865" s="7" t="s">
        <v>270</v>
      </c>
      <c r="F865" s="7" t="s">
        <v>3205</v>
      </c>
      <c r="G865" s="7" t="s">
        <v>81</v>
      </c>
      <c r="H865" s="8">
        <v>45441</v>
      </c>
      <c r="I865" s="7" t="s">
        <v>526</v>
      </c>
      <c r="J865" s="7" t="s">
        <v>40</v>
      </c>
      <c r="K865" s="7" t="s">
        <v>41</v>
      </c>
    </row>
    <row r="866" spans="1:11" ht="45" x14ac:dyDescent="0.25">
      <c r="A866" s="6">
        <v>159</v>
      </c>
      <c r="B866" s="7" t="s">
        <v>33</v>
      </c>
      <c r="C866" s="7" t="s">
        <v>3206</v>
      </c>
      <c r="D866" s="7" t="s">
        <v>3207</v>
      </c>
      <c r="E866" s="7" t="s">
        <v>3208</v>
      </c>
      <c r="F866" s="7" t="s">
        <v>3209</v>
      </c>
      <c r="G866" s="7" t="s">
        <v>1746</v>
      </c>
      <c r="H866" s="8">
        <v>45419</v>
      </c>
      <c r="I866" s="7" t="s">
        <v>526</v>
      </c>
      <c r="J866" s="7" t="s">
        <v>40</v>
      </c>
      <c r="K866" s="7" t="s">
        <v>41</v>
      </c>
    </row>
    <row r="867" spans="1:11" ht="105" x14ac:dyDescent="0.25">
      <c r="A867" s="6">
        <v>158</v>
      </c>
      <c r="B867" s="7" t="s">
        <v>64</v>
      </c>
      <c r="C867" s="7" t="s">
        <v>3210</v>
      </c>
      <c r="D867" s="7" t="s">
        <v>3211</v>
      </c>
      <c r="E867" s="7" t="s">
        <v>270</v>
      </c>
      <c r="F867" s="7" t="s">
        <v>3212</v>
      </c>
      <c r="G867" s="7" t="s">
        <v>69</v>
      </c>
      <c r="H867" s="8">
        <v>45441</v>
      </c>
      <c r="I867" s="7" t="s">
        <v>526</v>
      </c>
      <c r="J867" s="7" t="s">
        <v>40</v>
      </c>
      <c r="K867" s="7" t="s">
        <v>41</v>
      </c>
    </row>
    <row r="868" spans="1:11" ht="45" x14ac:dyDescent="0.25">
      <c r="A868" s="6">
        <v>157</v>
      </c>
      <c r="B868" s="7" t="s">
        <v>33</v>
      </c>
      <c r="C868" s="7" t="s">
        <v>3213</v>
      </c>
      <c r="D868" s="7" t="s">
        <v>3214</v>
      </c>
      <c r="E868" s="7" t="s">
        <v>3215</v>
      </c>
      <c r="F868" s="7" t="s">
        <v>3216</v>
      </c>
      <c r="G868" s="7" t="s">
        <v>75</v>
      </c>
      <c r="H868" s="8">
        <v>45464</v>
      </c>
      <c r="I868" s="7" t="s">
        <v>526</v>
      </c>
      <c r="J868" s="7" t="s">
        <v>40</v>
      </c>
      <c r="K868" s="7" t="s">
        <v>76</v>
      </c>
    </row>
    <row r="869" spans="1:11" ht="75" x14ac:dyDescent="0.25">
      <c r="A869" s="6">
        <v>156</v>
      </c>
      <c r="B869" s="7" t="s">
        <v>33</v>
      </c>
      <c r="C869" s="7" t="s">
        <v>3217</v>
      </c>
      <c r="D869" s="7" t="s">
        <v>3218</v>
      </c>
      <c r="E869" s="7" t="s">
        <v>1269</v>
      </c>
      <c r="F869" s="7" t="s">
        <v>1270</v>
      </c>
      <c r="G869" s="7" t="s">
        <v>579</v>
      </c>
      <c r="H869" s="8">
        <v>45419</v>
      </c>
      <c r="I869" s="7" t="s">
        <v>526</v>
      </c>
      <c r="J869" s="7" t="s">
        <v>40</v>
      </c>
      <c r="K869" s="7" t="s">
        <v>138</v>
      </c>
    </row>
    <row r="870" spans="1:11" ht="75" x14ac:dyDescent="0.25">
      <c r="A870" s="6">
        <v>155</v>
      </c>
      <c r="B870" s="7" t="s">
        <v>33</v>
      </c>
      <c r="C870" s="7" t="s">
        <v>3219</v>
      </c>
      <c r="D870" s="7" t="s">
        <v>3220</v>
      </c>
      <c r="E870" s="7" t="s">
        <v>3221</v>
      </c>
      <c r="F870" s="7" t="s">
        <v>3222</v>
      </c>
      <c r="G870" s="7" t="s">
        <v>3223</v>
      </c>
      <c r="H870" s="8">
        <v>45434</v>
      </c>
      <c r="I870" s="7" t="s">
        <v>526</v>
      </c>
      <c r="J870" s="7" t="s">
        <v>40</v>
      </c>
      <c r="K870" s="7" t="s">
        <v>41</v>
      </c>
    </row>
    <row r="871" spans="1:11" ht="75" x14ac:dyDescent="0.25">
      <c r="A871" s="6">
        <v>154</v>
      </c>
      <c r="B871" s="7" t="s">
        <v>33</v>
      </c>
      <c r="C871" s="7" t="s">
        <v>3224</v>
      </c>
      <c r="D871" s="7" t="s">
        <v>3225</v>
      </c>
      <c r="E871" s="7" t="s">
        <v>2234</v>
      </c>
      <c r="F871" s="7" t="s">
        <v>3226</v>
      </c>
      <c r="G871" s="7" t="s">
        <v>75</v>
      </c>
      <c r="H871" s="8">
        <v>45464</v>
      </c>
      <c r="I871" s="7" t="s">
        <v>526</v>
      </c>
      <c r="J871" s="7" t="s">
        <v>40</v>
      </c>
      <c r="K871" s="7" t="s">
        <v>76</v>
      </c>
    </row>
    <row r="872" spans="1:11" ht="60" x14ac:dyDescent="0.25">
      <c r="A872" s="6">
        <v>153</v>
      </c>
      <c r="B872" s="7" t="s">
        <v>33</v>
      </c>
      <c r="C872" s="7" t="s">
        <v>3227</v>
      </c>
      <c r="D872" s="7" t="s">
        <v>3228</v>
      </c>
      <c r="E872" s="7" t="s">
        <v>2568</v>
      </c>
      <c r="F872" s="7" t="s">
        <v>3229</v>
      </c>
      <c r="G872" s="7" t="s">
        <v>75</v>
      </c>
      <c r="H872" s="8">
        <v>45464</v>
      </c>
      <c r="I872" s="7" t="s">
        <v>526</v>
      </c>
      <c r="J872" s="7" t="s">
        <v>40</v>
      </c>
      <c r="K872" s="7" t="s">
        <v>76</v>
      </c>
    </row>
    <row r="873" spans="1:11" ht="30" x14ac:dyDescent="0.25">
      <c r="A873" s="6">
        <v>152</v>
      </c>
      <c r="B873" s="7" t="s">
        <v>33</v>
      </c>
      <c r="C873" s="7" t="s">
        <v>3230</v>
      </c>
      <c r="D873" s="7" t="s">
        <v>3231</v>
      </c>
      <c r="E873" s="7" t="s">
        <v>3232</v>
      </c>
      <c r="F873" s="7" t="s">
        <v>3233</v>
      </c>
      <c r="G873" s="7" t="s">
        <v>543</v>
      </c>
      <c r="H873" s="8">
        <v>45434</v>
      </c>
      <c r="I873" s="7" t="s">
        <v>526</v>
      </c>
      <c r="J873" s="7" t="s">
        <v>40</v>
      </c>
      <c r="K873" s="7" t="s">
        <v>41</v>
      </c>
    </row>
    <row r="874" spans="1:11" ht="90" x14ac:dyDescent="0.25">
      <c r="A874" s="6">
        <v>151</v>
      </c>
      <c r="B874" s="7" t="s">
        <v>33</v>
      </c>
      <c r="C874" s="7" t="s">
        <v>3234</v>
      </c>
      <c r="D874" s="7" t="s">
        <v>3235</v>
      </c>
      <c r="E874" s="7" t="s">
        <v>532</v>
      </c>
      <c r="F874" s="7" t="s">
        <v>2776</v>
      </c>
      <c r="G874" s="7" t="s">
        <v>534</v>
      </c>
      <c r="H874" s="8">
        <v>45426</v>
      </c>
      <c r="I874" s="7" t="s">
        <v>526</v>
      </c>
      <c r="J874" s="7" t="s">
        <v>40</v>
      </c>
      <c r="K874" s="7" t="s">
        <v>76</v>
      </c>
    </row>
    <row r="875" spans="1:11" ht="60" x14ac:dyDescent="0.25">
      <c r="A875" s="6">
        <v>150</v>
      </c>
      <c r="B875" s="7" t="s">
        <v>33</v>
      </c>
      <c r="C875" s="7" t="s">
        <v>3236</v>
      </c>
      <c r="D875" s="7" t="s">
        <v>3237</v>
      </c>
      <c r="E875" s="7" t="s">
        <v>3238</v>
      </c>
      <c r="F875" s="7" t="s">
        <v>3239</v>
      </c>
      <c r="G875" s="7" t="s">
        <v>75</v>
      </c>
      <c r="H875" s="8">
        <v>45464</v>
      </c>
      <c r="I875" s="7" t="s">
        <v>526</v>
      </c>
      <c r="J875" s="7" t="s">
        <v>40</v>
      </c>
      <c r="K875" s="7" t="s">
        <v>41</v>
      </c>
    </row>
    <row r="876" spans="1:11" ht="45" x14ac:dyDescent="0.25">
      <c r="A876" s="6">
        <v>149</v>
      </c>
      <c r="B876" s="7" t="s">
        <v>33</v>
      </c>
      <c r="C876" s="7" t="s">
        <v>3240</v>
      </c>
      <c r="D876" s="7" t="s">
        <v>3241</v>
      </c>
      <c r="E876" s="7" t="s">
        <v>3242</v>
      </c>
      <c r="F876" s="7" t="s">
        <v>3243</v>
      </c>
      <c r="G876" s="7" t="s">
        <v>543</v>
      </c>
      <c r="H876" s="8">
        <v>45434</v>
      </c>
      <c r="I876" s="7" t="s">
        <v>526</v>
      </c>
      <c r="J876" s="7" t="s">
        <v>40</v>
      </c>
      <c r="K876" s="7" t="s">
        <v>41</v>
      </c>
    </row>
    <row r="877" spans="1:11" ht="120" x14ac:dyDescent="0.25">
      <c r="A877" s="6">
        <v>148</v>
      </c>
      <c r="B877" s="7" t="s">
        <v>33</v>
      </c>
      <c r="C877" s="7" t="s">
        <v>3244</v>
      </c>
      <c r="D877" s="7" t="s">
        <v>3245</v>
      </c>
      <c r="E877" s="7" t="s">
        <v>309</v>
      </c>
      <c r="F877" s="7" t="s">
        <v>3246</v>
      </c>
      <c r="G877" s="7" t="s">
        <v>500</v>
      </c>
      <c r="H877" s="8">
        <v>45464</v>
      </c>
      <c r="I877" s="7" t="s">
        <v>526</v>
      </c>
      <c r="J877" s="7" t="s">
        <v>40</v>
      </c>
      <c r="K877" s="7" t="s">
        <v>41</v>
      </c>
    </row>
    <row r="878" spans="1:11" ht="45" x14ac:dyDescent="0.25">
      <c r="A878" s="6">
        <v>147</v>
      </c>
      <c r="B878" s="7" t="s">
        <v>33</v>
      </c>
      <c r="C878" s="7" t="s">
        <v>3247</v>
      </c>
      <c r="D878" s="7" t="s">
        <v>3248</v>
      </c>
      <c r="E878" s="7" t="s">
        <v>3249</v>
      </c>
      <c r="F878" s="7" t="s">
        <v>3250</v>
      </c>
      <c r="G878" s="7" t="s">
        <v>557</v>
      </c>
      <c r="H878" s="8">
        <v>45434</v>
      </c>
      <c r="I878" s="7" t="s">
        <v>526</v>
      </c>
      <c r="J878" s="7" t="s">
        <v>40</v>
      </c>
      <c r="K878" s="7" t="s">
        <v>41</v>
      </c>
    </row>
    <row r="879" spans="1:11" ht="30" x14ac:dyDescent="0.25">
      <c r="A879" s="6">
        <v>146</v>
      </c>
      <c r="B879" s="7" t="s">
        <v>33</v>
      </c>
      <c r="C879" s="7" t="s">
        <v>3251</v>
      </c>
      <c r="D879" s="7" t="s">
        <v>3252</v>
      </c>
      <c r="E879" s="7" t="s">
        <v>3253</v>
      </c>
      <c r="F879" s="7" t="s">
        <v>3254</v>
      </c>
      <c r="G879" s="7" t="s">
        <v>239</v>
      </c>
      <c r="H879" s="8">
        <v>45434</v>
      </c>
      <c r="I879" s="7" t="s">
        <v>526</v>
      </c>
      <c r="J879" s="7" t="s">
        <v>40</v>
      </c>
      <c r="K879" s="7" t="s">
        <v>41</v>
      </c>
    </row>
    <row r="880" spans="1:11" ht="90" x14ac:dyDescent="0.25">
      <c r="A880" s="6">
        <v>145</v>
      </c>
      <c r="B880" s="7" t="s">
        <v>33</v>
      </c>
      <c r="C880" s="7" t="s">
        <v>3255</v>
      </c>
      <c r="D880" s="7" t="s">
        <v>3256</v>
      </c>
      <c r="E880" s="7" t="s">
        <v>1003</v>
      </c>
      <c r="F880" s="7" t="s">
        <v>3257</v>
      </c>
      <c r="G880" s="7" t="s">
        <v>534</v>
      </c>
      <c r="H880" s="8">
        <v>45419</v>
      </c>
      <c r="I880" s="7" t="s">
        <v>526</v>
      </c>
      <c r="J880" s="7" t="s">
        <v>40</v>
      </c>
      <c r="K880" s="7" t="s">
        <v>109</v>
      </c>
    </row>
    <row r="881" spans="1:11" ht="105" x14ac:dyDescent="0.25">
      <c r="A881" s="6">
        <v>144</v>
      </c>
      <c r="B881" s="7" t="s">
        <v>64</v>
      </c>
      <c r="C881" s="7" t="s">
        <v>3258</v>
      </c>
      <c r="D881" s="7" t="s">
        <v>3259</v>
      </c>
      <c r="E881" s="7" t="s">
        <v>270</v>
      </c>
      <c r="F881" s="7" t="s">
        <v>3260</v>
      </c>
      <c r="G881" s="7" t="s">
        <v>69</v>
      </c>
      <c r="H881" s="8">
        <v>45441</v>
      </c>
      <c r="I881" s="7" t="s">
        <v>526</v>
      </c>
      <c r="J881" s="7" t="s">
        <v>40</v>
      </c>
      <c r="K881" s="7" t="s">
        <v>109</v>
      </c>
    </row>
    <row r="882" spans="1:11" ht="45" x14ac:dyDescent="0.25">
      <c r="A882" s="6">
        <v>143</v>
      </c>
      <c r="B882" s="7" t="s">
        <v>64</v>
      </c>
      <c r="C882" s="7" t="s">
        <v>3261</v>
      </c>
      <c r="D882" s="7" t="s">
        <v>3262</v>
      </c>
      <c r="E882" s="7" t="s">
        <v>2621</v>
      </c>
      <c r="F882" s="7" t="s">
        <v>3263</v>
      </c>
      <c r="G882" s="7" t="s">
        <v>81</v>
      </c>
      <c r="H882" s="8">
        <v>45441</v>
      </c>
      <c r="I882" s="7" t="s">
        <v>526</v>
      </c>
      <c r="J882" s="7" t="s">
        <v>40</v>
      </c>
      <c r="K882" s="7" t="s">
        <v>41</v>
      </c>
    </row>
    <row r="883" spans="1:11" ht="60" x14ac:dyDescent="0.25">
      <c r="A883" s="6">
        <v>142</v>
      </c>
      <c r="B883" s="7" t="s">
        <v>33</v>
      </c>
      <c r="C883" s="7" t="s">
        <v>3264</v>
      </c>
      <c r="D883" s="7" t="s">
        <v>3265</v>
      </c>
      <c r="E883" s="7" t="s">
        <v>2621</v>
      </c>
      <c r="F883" s="7" t="s">
        <v>3266</v>
      </c>
      <c r="G883" s="7" t="s">
        <v>100</v>
      </c>
      <c r="H883" s="8">
        <v>45434</v>
      </c>
      <c r="I883" s="7" t="s">
        <v>526</v>
      </c>
      <c r="J883" s="7" t="s">
        <v>40</v>
      </c>
      <c r="K883" s="7" t="s">
        <v>109</v>
      </c>
    </row>
    <row r="884" spans="1:11" ht="60" x14ac:dyDescent="0.25">
      <c r="A884" s="6">
        <v>141</v>
      </c>
      <c r="B884" s="7" t="s">
        <v>64</v>
      </c>
      <c r="C884" s="7" t="s">
        <v>3267</v>
      </c>
      <c r="D884" s="7" t="s">
        <v>3268</v>
      </c>
      <c r="E884" s="7" t="s">
        <v>2621</v>
      </c>
      <c r="F884" s="7" t="s">
        <v>2622</v>
      </c>
      <c r="G884" s="7" t="s">
        <v>100</v>
      </c>
      <c r="H884" s="8">
        <v>45434</v>
      </c>
      <c r="I884" s="7" t="s">
        <v>526</v>
      </c>
      <c r="J884" s="7" t="s">
        <v>40</v>
      </c>
      <c r="K884" s="7" t="s">
        <v>1491</v>
      </c>
    </row>
    <row r="885" spans="1:11" ht="60" x14ac:dyDescent="0.25">
      <c r="A885" s="6">
        <v>140</v>
      </c>
      <c r="B885" s="7" t="s">
        <v>33</v>
      </c>
      <c r="C885" s="7" t="s">
        <v>3269</v>
      </c>
      <c r="D885" s="7" t="s">
        <v>3270</v>
      </c>
      <c r="E885" s="7" t="s">
        <v>388</v>
      </c>
      <c r="F885" s="7" t="s">
        <v>3271</v>
      </c>
      <c r="G885" s="7" t="s">
        <v>75</v>
      </c>
      <c r="H885" s="8">
        <v>45464</v>
      </c>
      <c r="I885" s="7" t="s">
        <v>526</v>
      </c>
      <c r="J885" s="7" t="s">
        <v>40</v>
      </c>
      <c r="K885" s="7" t="s">
        <v>41</v>
      </c>
    </row>
    <row r="886" spans="1:11" ht="30" x14ac:dyDescent="0.25">
      <c r="A886" s="6">
        <v>139</v>
      </c>
      <c r="B886" s="7" t="s">
        <v>33</v>
      </c>
      <c r="C886" s="7" t="s">
        <v>3272</v>
      </c>
      <c r="D886" s="7" t="s">
        <v>3273</v>
      </c>
      <c r="E886" s="7" t="s">
        <v>2460</v>
      </c>
      <c r="F886" s="7" t="s">
        <v>3274</v>
      </c>
      <c r="G886" s="7" t="s">
        <v>579</v>
      </c>
      <c r="H886" s="8">
        <v>45441</v>
      </c>
      <c r="I886" s="7" t="s">
        <v>526</v>
      </c>
      <c r="J886" s="7" t="s">
        <v>40</v>
      </c>
      <c r="K886" s="7" t="s">
        <v>109</v>
      </c>
    </row>
    <row r="887" spans="1:11" ht="30" x14ac:dyDescent="0.25">
      <c r="A887" s="6">
        <v>138</v>
      </c>
      <c r="B887" s="7" t="s">
        <v>33</v>
      </c>
      <c r="C887" s="7" t="s">
        <v>3275</v>
      </c>
      <c r="D887" s="7" t="s">
        <v>3276</v>
      </c>
      <c r="E887" s="7" t="s">
        <v>3277</v>
      </c>
      <c r="F887" s="7" t="s">
        <v>3278</v>
      </c>
      <c r="G887" s="7" t="s">
        <v>75</v>
      </c>
      <c r="H887" s="8">
        <v>45464</v>
      </c>
      <c r="I887" s="7" t="s">
        <v>526</v>
      </c>
      <c r="J887" s="7" t="s">
        <v>40</v>
      </c>
      <c r="K887" s="7" t="s">
        <v>76</v>
      </c>
    </row>
    <row r="888" spans="1:11" ht="30" x14ac:dyDescent="0.25">
      <c r="A888" s="6">
        <v>137</v>
      </c>
      <c r="B888" s="7" t="s">
        <v>33</v>
      </c>
      <c r="C888" s="7" t="s">
        <v>3279</v>
      </c>
      <c r="D888" s="7" t="s">
        <v>3280</v>
      </c>
      <c r="E888" s="7" t="s">
        <v>920</v>
      </c>
      <c r="F888" s="7" t="s">
        <v>3281</v>
      </c>
      <c r="G888" s="7" t="s">
        <v>75</v>
      </c>
      <c r="H888" s="8">
        <v>45464</v>
      </c>
      <c r="I888" s="7" t="s">
        <v>526</v>
      </c>
      <c r="J888" s="7" t="s">
        <v>40</v>
      </c>
      <c r="K888" s="7" t="s">
        <v>76</v>
      </c>
    </row>
    <row r="889" spans="1:11" ht="45" x14ac:dyDescent="0.25">
      <c r="A889" s="6">
        <v>136</v>
      </c>
      <c r="B889" s="7" t="s">
        <v>33</v>
      </c>
      <c r="C889" s="7" t="s">
        <v>3282</v>
      </c>
      <c r="D889" s="7" t="s">
        <v>3283</v>
      </c>
      <c r="E889" s="7" t="s">
        <v>3284</v>
      </c>
      <c r="F889" s="7" t="s">
        <v>3285</v>
      </c>
      <c r="G889" s="7" t="s">
        <v>2164</v>
      </c>
      <c r="H889" s="8">
        <v>45434</v>
      </c>
      <c r="I889" s="7" t="s">
        <v>526</v>
      </c>
      <c r="J889" s="7" t="s">
        <v>40</v>
      </c>
      <c r="K889" s="7" t="s">
        <v>41</v>
      </c>
    </row>
    <row r="890" spans="1:11" ht="30" x14ac:dyDescent="0.25">
      <c r="A890" s="6">
        <v>135</v>
      </c>
      <c r="B890" s="7" t="s">
        <v>33</v>
      </c>
      <c r="C890" s="7" t="s">
        <v>3286</v>
      </c>
      <c r="D890" s="7" t="s">
        <v>3287</v>
      </c>
      <c r="E890" s="7" t="s">
        <v>2460</v>
      </c>
      <c r="F890" s="7" t="s">
        <v>3288</v>
      </c>
      <c r="G890" s="7" t="s">
        <v>75</v>
      </c>
      <c r="H890" s="8">
        <v>45464</v>
      </c>
      <c r="I890" s="7" t="s">
        <v>526</v>
      </c>
      <c r="J890" s="7" t="s">
        <v>40</v>
      </c>
      <c r="K890" s="7" t="s">
        <v>76</v>
      </c>
    </row>
    <row r="891" spans="1:11" ht="60" x14ac:dyDescent="0.25">
      <c r="A891" s="6">
        <v>134</v>
      </c>
      <c r="B891" s="7" t="s">
        <v>33</v>
      </c>
      <c r="C891" s="7" t="s">
        <v>3289</v>
      </c>
      <c r="D891" s="7" t="s">
        <v>3290</v>
      </c>
      <c r="E891" s="7" t="s">
        <v>3291</v>
      </c>
      <c r="F891" s="7" t="s">
        <v>3292</v>
      </c>
      <c r="G891" s="7" t="s">
        <v>543</v>
      </c>
      <c r="H891" s="8">
        <v>45434</v>
      </c>
      <c r="I891" s="7" t="s">
        <v>526</v>
      </c>
      <c r="J891" s="7" t="s">
        <v>40</v>
      </c>
      <c r="K891" s="7" t="s">
        <v>41</v>
      </c>
    </row>
    <row r="892" spans="1:11" ht="90" x14ac:dyDescent="0.25">
      <c r="A892" s="6">
        <v>133</v>
      </c>
      <c r="B892" s="7" t="s">
        <v>33</v>
      </c>
      <c r="C892" s="7" t="s">
        <v>3293</v>
      </c>
      <c r="D892" s="7" t="s">
        <v>3294</v>
      </c>
      <c r="E892" s="7" t="s">
        <v>836</v>
      </c>
      <c r="F892" s="7" t="s">
        <v>2849</v>
      </c>
      <c r="G892" s="7" t="s">
        <v>1524</v>
      </c>
      <c r="H892" s="8">
        <v>45422</v>
      </c>
      <c r="I892" s="7" t="s">
        <v>526</v>
      </c>
      <c r="J892" s="7" t="s">
        <v>40</v>
      </c>
      <c r="K892" s="7" t="s">
        <v>76</v>
      </c>
    </row>
    <row r="893" spans="1:11" ht="30" x14ac:dyDescent="0.25">
      <c r="A893" s="6">
        <v>132</v>
      </c>
      <c r="B893" s="7" t="s">
        <v>33</v>
      </c>
      <c r="C893" s="7" t="s">
        <v>3295</v>
      </c>
      <c r="D893" s="7" t="s">
        <v>3296</v>
      </c>
      <c r="E893" s="7" t="s">
        <v>3297</v>
      </c>
      <c r="F893" s="7" t="s">
        <v>3298</v>
      </c>
      <c r="G893" s="7" t="s">
        <v>610</v>
      </c>
      <c r="H893" s="8">
        <v>45433</v>
      </c>
      <c r="I893" s="7" t="s">
        <v>526</v>
      </c>
      <c r="J893" s="7" t="s">
        <v>40</v>
      </c>
      <c r="K893" s="7" t="s">
        <v>76</v>
      </c>
    </row>
    <row r="894" spans="1:11" ht="60" x14ac:dyDescent="0.25">
      <c r="A894" s="6">
        <v>131</v>
      </c>
      <c r="B894" s="7" t="s">
        <v>33</v>
      </c>
      <c r="C894" s="7" t="s">
        <v>3299</v>
      </c>
      <c r="D894" s="7" t="s">
        <v>3300</v>
      </c>
      <c r="E894" s="7" t="s">
        <v>3301</v>
      </c>
      <c r="F894" s="7" t="s">
        <v>3302</v>
      </c>
      <c r="G894" s="7" t="s">
        <v>610</v>
      </c>
      <c r="H894" s="8">
        <v>45433</v>
      </c>
      <c r="I894" s="7" t="s">
        <v>526</v>
      </c>
      <c r="J894" s="7" t="s">
        <v>40</v>
      </c>
      <c r="K894" s="7" t="s">
        <v>76</v>
      </c>
    </row>
    <row r="895" spans="1:11" ht="30" x14ac:dyDescent="0.25">
      <c r="A895" s="6">
        <v>130</v>
      </c>
      <c r="B895" s="7" t="s">
        <v>33</v>
      </c>
      <c r="C895" s="7" t="s">
        <v>3303</v>
      </c>
      <c r="D895" s="7" t="s">
        <v>3304</v>
      </c>
      <c r="E895" s="7" t="s">
        <v>3305</v>
      </c>
      <c r="F895" s="7" t="s">
        <v>3306</v>
      </c>
      <c r="G895" s="7" t="s">
        <v>610</v>
      </c>
      <c r="H895" s="8">
        <v>45433</v>
      </c>
      <c r="I895" s="7" t="s">
        <v>526</v>
      </c>
      <c r="J895" s="7" t="s">
        <v>40</v>
      </c>
      <c r="K895" s="7" t="s">
        <v>76</v>
      </c>
    </row>
    <row r="896" spans="1:11" ht="60" x14ac:dyDescent="0.25">
      <c r="A896" s="6">
        <v>129</v>
      </c>
      <c r="B896" s="7" t="s">
        <v>33</v>
      </c>
      <c r="C896" s="7" t="s">
        <v>3307</v>
      </c>
      <c r="D896" s="7" t="s">
        <v>3308</v>
      </c>
      <c r="E896" s="7" t="s">
        <v>3309</v>
      </c>
      <c r="F896" s="7" t="s">
        <v>3310</v>
      </c>
      <c r="G896" s="7" t="s">
        <v>610</v>
      </c>
      <c r="H896" s="8">
        <v>45433</v>
      </c>
      <c r="I896" s="7" t="s">
        <v>526</v>
      </c>
      <c r="J896" s="7" t="s">
        <v>40</v>
      </c>
      <c r="K896" s="7" t="s">
        <v>340</v>
      </c>
    </row>
    <row r="897" spans="1:11" ht="60" x14ac:dyDescent="0.25">
      <c r="A897" s="6">
        <v>128</v>
      </c>
      <c r="B897" s="7" t="s">
        <v>33</v>
      </c>
      <c r="C897" s="7" t="s">
        <v>3311</v>
      </c>
      <c r="D897" s="7" t="s">
        <v>3312</v>
      </c>
      <c r="E897" s="7" t="s">
        <v>3313</v>
      </c>
      <c r="F897" s="7" t="s">
        <v>3314</v>
      </c>
      <c r="G897" s="7" t="s">
        <v>610</v>
      </c>
      <c r="H897" s="8">
        <v>45433</v>
      </c>
      <c r="I897" s="7" t="s">
        <v>526</v>
      </c>
      <c r="J897" s="7" t="s">
        <v>40</v>
      </c>
      <c r="K897" s="7" t="s">
        <v>340</v>
      </c>
    </row>
    <row r="898" spans="1:11" ht="45" x14ac:dyDescent="0.25">
      <c r="A898" s="6">
        <v>127</v>
      </c>
      <c r="B898" s="7" t="s">
        <v>70</v>
      </c>
      <c r="C898" s="7" t="s">
        <v>3315</v>
      </c>
      <c r="D898" s="7" t="s">
        <v>3316</v>
      </c>
      <c r="E898" s="7" t="s">
        <v>3317</v>
      </c>
      <c r="F898" s="7" t="s">
        <v>3318</v>
      </c>
      <c r="G898" s="7" t="s">
        <v>557</v>
      </c>
      <c r="H898" s="8">
        <v>45433</v>
      </c>
      <c r="I898" s="7" t="s">
        <v>526</v>
      </c>
      <c r="J898" s="7"/>
      <c r="K898" s="7" t="s">
        <v>76</v>
      </c>
    </row>
    <row r="899" spans="1:11" ht="45" x14ac:dyDescent="0.25">
      <c r="A899" s="6">
        <v>126</v>
      </c>
      <c r="B899" s="7" t="s">
        <v>33</v>
      </c>
      <c r="C899" s="7" t="s">
        <v>3319</v>
      </c>
      <c r="D899" s="7" t="s">
        <v>3320</v>
      </c>
      <c r="E899" s="7" t="s">
        <v>3321</v>
      </c>
      <c r="F899" s="7" t="s">
        <v>3322</v>
      </c>
      <c r="G899" s="7" t="s">
        <v>610</v>
      </c>
      <c r="H899" s="8">
        <v>45433</v>
      </c>
      <c r="I899" s="7" t="s">
        <v>526</v>
      </c>
      <c r="J899" s="7" t="s">
        <v>40</v>
      </c>
      <c r="K899" s="7" t="s">
        <v>76</v>
      </c>
    </row>
    <row r="900" spans="1:11" ht="45" x14ac:dyDescent="0.25">
      <c r="A900" s="6">
        <v>125</v>
      </c>
      <c r="B900" s="7" t="s">
        <v>70</v>
      </c>
      <c r="C900" s="7" t="s">
        <v>3323</v>
      </c>
      <c r="D900" s="7" t="s">
        <v>3324</v>
      </c>
      <c r="E900" s="7" t="s">
        <v>2886</v>
      </c>
      <c r="F900" s="7" t="s">
        <v>1183</v>
      </c>
      <c r="G900" s="7" t="s">
        <v>81</v>
      </c>
      <c r="H900" s="8">
        <v>45398</v>
      </c>
      <c r="I900" s="7" t="s">
        <v>526</v>
      </c>
      <c r="J900" s="7"/>
      <c r="K900" s="7" t="s">
        <v>3325</v>
      </c>
    </row>
    <row r="901" spans="1:11" ht="30" x14ac:dyDescent="0.25">
      <c r="A901" s="6">
        <v>124</v>
      </c>
      <c r="B901" s="7" t="s">
        <v>33</v>
      </c>
      <c r="C901" s="7" t="s">
        <v>3326</v>
      </c>
      <c r="D901" s="7" t="s">
        <v>3327</v>
      </c>
      <c r="E901" s="7" t="s">
        <v>3328</v>
      </c>
      <c r="F901" s="7" t="s">
        <v>3329</v>
      </c>
      <c r="G901" s="7" t="s">
        <v>610</v>
      </c>
      <c r="H901" s="8">
        <v>45433</v>
      </c>
      <c r="I901" s="7" t="s">
        <v>526</v>
      </c>
      <c r="J901" s="7" t="s">
        <v>40</v>
      </c>
      <c r="K901" s="7" t="s">
        <v>76</v>
      </c>
    </row>
    <row r="902" spans="1:11" ht="30" x14ac:dyDescent="0.25">
      <c r="A902" s="6">
        <v>123</v>
      </c>
      <c r="B902" s="7" t="s">
        <v>33</v>
      </c>
      <c r="C902" s="7" t="s">
        <v>3330</v>
      </c>
      <c r="D902" s="7" t="s">
        <v>3331</v>
      </c>
      <c r="E902" s="7" t="s">
        <v>3332</v>
      </c>
      <c r="F902" s="7" t="s">
        <v>3333</v>
      </c>
      <c r="G902" s="7" t="s">
        <v>75</v>
      </c>
      <c r="H902" s="8">
        <v>45463</v>
      </c>
      <c r="I902" s="7" t="s">
        <v>526</v>
      </c>
      <c r="J902" s="7" t="s">
        <v>40</v>
      </c>
      <c r="K902" s="7" t="s">
        <v>76</v>
      </c>
    </row>
    <row r="903" spans="1:11" ht="90" x14ac:dyDescent="0.25">
      <c r="A903" s="6">
        <v>122</v>
      </c>
      <c r="B903" s="7" t="s">
        <v>70</v>
      </c>
      <c r="C903" s="7" t="s">
        <v>3334</v>
      </c>
      <c r="D903" s="7" t="s">
        <v>3335</v>
      </c>
      <c r="E903" s="7" t="s">
        <v>3336</v>
      </c>
      <c r="F903" s="7" t="s">
        <v>3337</v>
      </c>
      <c r="G903" s="7" t="s">
        <v>534</v>
      </c>
      <c r="H903" s="8">
        <v>45414</v>
      </c>
      <c r="I903" s="7" t="s">
        <v>526</v>
      </c>
      <c r="J903" s="7"/>
      <c r="K903" s="7" t="s">
        <v>76</v>
      </c>
    </row>
    <row r="904" spans="1:11" ht="45" x14ac:dyDescent="0.25">
      <c r="A904" s="6">
        <v>121</v>
      </c>
      <c r="B904" s="7" t="s">
        <v>70</v>
      </c>
      <c r="C904" s="7" t="s">
        <v>3338</v>
      </c>
      <c r="D904" s="7" t="s">
        <v>3339</v>
      </c>
      <c r="E904" s="7" t="s">
        <v>3340</v>
      </c>
      <c r="F904" s="7" t="s">
        <v>3341</v>
      </c>
      <c r="G904" s="7" t="s">
        <v>81</v>
      </c>
      <c r="H904" s="8">
        <v>45427</v>
      </c>
      <c r="I904" s="7" t="s">
        <v>526</v>
      </c>
      <c r="J904" s="7"/>
      <c r="K904" s="7" t="s">
        <v>76</v>
      </c>
    </row>
    <row r="905" spans="1:11" ht="60" x14ac:dyDescent="0.25">
      <c r="A905" s="6">
        <v>120</v>
      </c>
      <c r="B905" s="7" t="s">
        <v>70</v>
      </c>
      <c r="C905" s="7" t="s">
        <v>3342</v>
      </c>
      <c r="D905" s="7" t="s">
        <v>3343</v>
      </c>
      <c r="E905" s="7" t="s">
        <v>3344</v>
      </c>
      <c r="F905" s="7" t="s">
        <v>3345</v>
      </c>
      <c r="G905" s="7" t="s">
        <v>100</v>
      </c>
      <c r="H905" s="8">
        <v>45432</v>
      </c>
      <c r="I905" s="7" t="s">
        <v>526</v>
      </c>
      <c r="J905" s="7"/>
      <c r="K905" s="7" t="s">
        <v>76</v>
      </c>
    </row>
    <row r="906" spans="1:11" ht="75" x14ac:dyDescent="0.25">
      <c r="A906" s="6">
        <v>119</v>
      </c>
      <c r="B906" s="7" t="s">
        <v>70</v>
      </c>
      <c r="C906" s="7" t="s">
        <v>3346</v>
      </c>
      <c r="D906" s="7" t="s">
        <v>3347</v>
      </c>
      <c r="E906" s="7" t="s">
        <v>2414</v>
      </c>
      <c r="F906" s="7" t="s">
        <v>3348</v>
      </c>
      <c r="G906" s="7" t="s">
        <v>81</v>
      </c>
      <c r="H906" s="8">
        <v>45405</v>
      </c>
      <c r="I906" s="7" t="s">
        <v>526</v>
      </c>
      <c r="J906" s="7"/>
      <c r="K906" s="7" t="s">
        <v>76</v>
      </c>
    </row>
    <row r="907" spans="1:11" ht="30" x14ac:dyDescent="0.25">
      <c r="A907" s="6">
        <v>118</v>
      </c>
      <c r="B907" s="7" t="s">
        <v>33</v>
      </c>
      <c r="C907" s="7" t="s">
        <v>3349</v>
      </c>
      <c r="D907" s="7" t="s">
        <v>3350</v>
      </c>
      <c r="E907" s="7" t="s">
        <v>3351</v>
      </c>
      <c r="F907" s="7" t="s">
        <v>3352</v>
      </c>
      <c r="G907" s="7" t="s">
        <v>75</v>
      </c>
      <c r="H907" s="8">
        <v>45463</v>
      </c>
      <c r="I907" s="7" t="s">
        <v>526</v>
      </c>
      <c r="J907" s="7" t="s">
        <v>40</v>
      </c>
      <c r="K907" s="7" t="s">
        <v>76</v>
      </c>
    </row>
    <row r="908" spans="1:11" ht="30" x14ac:dyDescent="0.25">
      <c r="A908" s="6">
        <v>117</v>
      </c>
      <c r="B908" s="7" t="s">
        <v>33</v>
      </c>
      <c r="C908" s="7" t="s">
        <v>3353</v>
      </c>
      <c r="D908" s="7" t="s">
        <v>3354</v>
      </c>
      <c r="E908" s="7" t="s">
        <v>3355</v>
      </c>
      <c r="F908" s="7" t="s">
        <v>3356</v>
      </c>
      <c r="G908" s="7" t="s">
        <v>75</v>
      </c>
      <c r="H908" s="8">
        <v>45463</v>
      </c>
      <c r="I908" s="7" t="s">
        <v>526</v>
      </c>
      <c r="J908" s="7" t="s">
        <v>40</v>
      </c>
      <c r="K908" s="7" t="s">
        <v>76</v>
      </c>
    </row>
    <row r="909" spans="1:11" ht="60" x14ac:dyDescent="0.25">
      <c r="A909" s="6">
        <v>116</v>
      </c>
      <c r="B909" s="7" t="s">
        <v>33</v>
      </c>
      <c r="C909" s="7" t="s">
        <v>3357</v>
      </c>
      <c r="D909" s="7" t="s">
        <v>3358</v>
      </c>
      <c r="E909" s="7" t="s">
        <v>1749</v>
      </c>
      <c r="F909" s="7" t="s">
        <v>3359</v>
      </c>
      <c r="G909" s="7" t="s">
        <v>610</v>
      </c>
      <c r="H909" s="8">
        <v>45433</v>
      </c>
      <c r="I909" s="7" t="s">
        <v>526</v>
      </c>
      <c r="J909" s="7" t="s">
        <v>40</v>
      </c>
      <c r="K909" s="7" t="s">
        <v>340</v>
      </c>
    </row>
    <row r="910" spans="1:11" ht="75" x14ac:dyDescent="0.25">
      <c r="A910" s="6">
        <v>115</v>
      </c>
      <c r="B910" s="7" t="s">
        <v>70</v>
      </c>
      <c r="C910" s="7" t="s">
        <v>3360</v>
      </c>
      <c r="D910" s="7" t="s">
        <v>3361</v>
      </c>
      <c r="E910" s="7" t="s">
        <v>3362</v>
      </c>
      <c r="F910" s="7" t="s">
        <v>3363</v>
      </c>
      <c r="G910" s="7" t="s">
        <v>1329</v>
      </c>
      <c r="H910" s="8">
        <v>45463</v>
      </c>
      <c r="I910" s="7" t="s">
        <v>526</v>
      </c>
      <c r="J910" s="7"/>
      <c r="K910" s="7" t="s">
        <v>76</v>
      </c>
    </row>
    <row r="911" spans="1:11" ht="30" x14ac:dyDescent="0.25">
      <c r="A911" s="6">
        <v>114</v>
      </c>
      <c r="B911" s="7" t="s">
        <v>33</v>
      </c>
      <c r="C911" s="7" t="s">
        <v>3364</v>
      </c>
      <c r="D911" s="7" t="s">
        <v>3365</v>
      </c>
      <c r="E911" s="7" t="s">
        <v>3366</v>
      </c>
      <c r="F911" s="7" t="s">
        <v>3367</v>
      </c>
      <c r="G911" s="7" t="s">
        <v>610</v>
      </c>
      <c r="H911" s="8">
        <v>45433</v>
      </c>
      <c r="I911" s="7" t="s">
        <v>526</v>
      </c>
      <c r="J911" s="7" t="s">
        <v>40</v>
      </c>
      <c r="K911" s="7" t="s">
        <v>76</v>
      </c>
    </row>
    <row r="912" spans="1:11" ht="45" x14ac:dyDescent="0.25">
      <c r="A912" s="6">
        <v>113</v>
      </c>
      <c r="B912" s="7" t="s">
        <v>70</v>
      </c>
      <c r="C912" s="7" t="s">
        <v>3368</v>
      </c>
      <c r="D912" s="7" t="s">
        <v>3369</v>
      </c>
      <c r="E912" s="7" t="s">
        <v>3370</v>
      </c>
      <c r="F912" s="7" t="s">
        <v>3371</v>
      </c>
      <c r="G912" s="7" t="s">
        <v>500</v>
      </c>
      <c r="H912" s="8">
        <v>45439</v>
      </c>
      <c r="I912" s="7" t="s">
        <v>526</v>
      </c>
      <c r="J912" s="7"/>
      <c r="K912" s="7" t="s">
        <v>76</v>
      </c>
    </row>
    <row r="913" spans="1:11" ht="45" x14ac:dyDescent="0.25">
      <c r="A913" s="6">
        <v>112</v>
      </c>
      <c r="B913" s="7" t="s">
        <v>33</v>
      </c>
      <c r="C913" s="7" t="s">
        <v>3372</v>
      </c>
      <c r="D913" s="7" t="s">
        <v>3373</v>
      </c>
      <c r="E913" s="7" t="s">
        <v>3374</v>
      </c>
      <c r="F913" s="7" t="s">
        <v>3375</v>
      </c>
      <c r="G913" s="7" t="s">
        <v>239</v>
      </c>
      <c r="H913" s="8">
        <v>45433</v>
      </c>
      <c r="I913" s="7" t="s">
        <v>526</v>
      </c>
      <c r="J913" s="7" t="s">
        <v>40</v>
      </c>
      <c r="K913" s="7" t="s">
        <v>76</v>
      </c>
    </row>
    <row r="914" spans="1:11" ht="45" x14ac:dyDescent="0.25">
      <c r="A914" s="6">
        <v>111</v>
      </c>
      <c r="B914" s="7" t="s">
        <v>33</v>
      </c>
      <c r="C914" s="7" t="s">
        <v>3376</v>
      </c>
      <c r="D914" s="7" t="s">
        <v>3377</v>
      </c>
      <c r="E914" s="7" t="s">
        <v>1273</v>
      </c>
      <c r="F914" s="7" t="s">
        <v>3378</v>
      </c>
      <c r="G914" s="7" t="s">
        <v>862</v>
      </c>
      <c r="H914" s="8">
        <v>45418</v>
      </c>
      <c r="I914" s="7" t="s">
        <v>526</v>
      </c>
      <c r="J914" s="7" t="s">
        <v>40</v>
      </c>
      <c r="K914" s="7" t="s">
        <v>76</v>
      </c>
    </row>
    <row r="915" spans="1:11" ht="45" x14ac:dyDescent="0.25">
      <c r="A915" s="6">
        <v>110</v>
      </c>
      <c r="B915" s="7" t="s">
        <v>33</v>
      </c>
      <c r="C915" s="7" t="s">
        <v>3379</v>
      </c>
      <c r="D915" s="7" t="s">
        <v>3380</v>
      </c>
      <c r="E915" s="7" t="s">
        <v>1825</v>
      </c>
      <c r="F915" s="7" t="s">
        <v>3381</v>
      </c>
      <c r="G915" s="7" t="s">
        <v>862</v>
      </c>
      <c r="H915" s="8">
        <v>45418</v>
      </c>
      <c r="I915" s="7" t="s">
        <v>526</v>
      </c>
      <c r="J915" s="7" t="s">
        <v>40</v>
      </c>
      <c r="K915" s="7" t="s">
        <v>76</v>
      </c>
    </row>
    <row r="916" spans="1:11" ht="75" x14ac:dyDescent="0.25">
      <c r="A916" s="6">
        <v>109</v>
      </c>
      <c r="B916" s="7" t="s">
        <v>70</v>
      </c>
      <c r="C916" s="7" t="s">
        <v>3382</v>
      </c>
      <c r="D916" s="7" t="s">
        <v>3383</v>
      </c>
      <c r="E916" s="7" t="s">
        <v>3384</v>
      </c>
      <c r="F916" s="7" t="s">
        <v>3385</v>
      </c>
      <c r="G916" s="7" t="s">
        <v>1329</v>
      </c>
      <c r="H916" s="8">
        <v>45463</v>
      </c>
      <c r="I916" s="7" t="s">
        <v>526</v>
      </c>
      <c r="J916" s="7"/>
      <c r="K916" s="7" t="s">
        <v>76</v>
      </c>
    </row>
    <row r="917" spans="1:11" ht="60" x14ac:dyDescent="0.25">
      <c r="A917" s="6">
        <v>108</v>
      </c>
      <c r="B917" s="7" t="s">
        <v>33</v>
      </c>
      <c r="C917" s="7" t="s">
        <v>3386</v>
      </c>
      <c r="D917" s="7" t="s">
        <v>3387</v>
      </c>
      <c r="E917" s="7" t="s">
        <v>3388</v>
      </c>
      <c r="F917" s="7" t="s">
        <v>3389</v>
      </c>
      <c r="G917" s="7" t="s">
        <v>862</v>
      </c>
      <c r="H917" s="8">
        <v>45418</v>
      </c>
      <c r="I917" s="7" t="s">
        <v>526</v>
      </c>
      <c r="J917" s="7" t="s">
        <v>40</v>
      </c>
      <c r="K917" s="7" t="s">
        <v>76</v>
      </c>
    </row>
    <row r="918" spans="1:11" ht="45" x14ac:dyDescent="0.25">
      <c r="A918" s="6">
        <v>107</v>
      </c>
      <c r="B918" s="7" t="s">
        <v>70</v>
      </c>
      <c r="C918" s="7" t="s">
        <v>3390</v>
      </c>
      <c r="D918" s="7" t="s">
        <v>3391</v>
      </c>
      <c r="E918" s="7" t="s">
        <v>3392</v>
      </c>
      <c r="F918" s="7" t="s">
        <v>3393</v>
      </c>
      <c r="G918" s="7" t="s">
        <v>557</v>
      </c>
      <c r="H918" s="8">
        <v>45433</v>
      </c>
      <c r="I918" s="7" t="s">
        <v>526</v>
      </c>
      <c r="J918" s="7"/>
      <c r="K918" s="7" t="s">
        <v>76</v>
      </c>
    </row>
    <row r="919" spans="1:11" ht="60" x14ac:dyDescent="0.25">
      <c r="A919" s="6">
        <v>106</v>
      </c>
      <c r="B919" s="7" t="s">
        <v>33</v>
      </c>
      <c r="C919" s="7" t="s">
        <v>3394</v>
      </c>
      <c r="D919" s="7" t="s">
        <v>3395</v>
      </c>
      <c r="E919" s="7" t="s">
        <v>3388</v>
      </c>
      <c r="F919" s="7" t="s">
        <v>3396</v>
      </c>
      <c r="G919" s="7" t="s">
        <v>862</v>
      </c>
      <c r="H919" s="8">
        <v>45418</v>
      </c>
      <c r="I919" s="7" t="s">
        <v>526</v>
      </c>
      <c r="J919" s="7" t="s">
        <v>40</v>
      </c>
      <c r="K919" s="7" t="s">
        <v>76</v>
      </c>
    </row>
    <row r="920" spans="1:11" ht="45" x14ac:dyDescent="0.25">
      <c r="A920" s="6">
        <v>105</v>
      </c>
      <c r="B920" s="7" t="s">
        <v>33</v>
      </c>
      <c r="C920" s="7" t="s">
        <v>3397</v>
      </c>
      <c r="D920" s="7" t="s">
        <v>3398</v>
      </c>
      <c r="E920" s="7" t="s">
        <v>1139</v>
      </c>
      <c r="F920" s="7" t="s">
        <v>3399</v>
      </c>
      <c r="G920" s="7" t="s">
        <v>862</v>
      </c>
      <c r="H920" s="8">
        <v>45418</v>
      </c>
      <c r="I920" s="7" t="s">
        <v>526</v>
      </c>
      <c r="J920" s="7" t="s">
        <v>40</v>
      </c>
      <c r="K920" s="7" t="s">
        <v>76</v>
      </c>
    </row>
    <row r="921" spans="1:11" ht="45" x14ac:dyDescent="0.25">
      <c r="A921" s="6">
        <v>104</v>
      </c>
      <c r="B921" s="7" t="s">
        <v>33</v>
      </c>
      <c r="C921" s="7" t="s">
        <v>3400</v>
      </c>
      <c r="D921" s="7" t="s">
        <v>3401</v>
      </c>
      <c r="E921" s="7" t="s">
        <v>1139</v>
      </c>
      <c r="F921" s="7" t="s">
        <v>3402</v>
      </c>
      <c r="G921" s="7" t="s">
        <v>862</v>
      </c>
      <c r="H921" s="8">
        <v>45418</v>
      </c>
      <c r="I921" s="7" t="s">
        <v>526</v>
      </c>
      <c r="J921" s="7" t="s">
        <v>40</v>
      </c>
      <c r="K921" s="7" t="s">
        <v>76</v>
      </c>
    </row>
    <row r="922" spans="1:11" ht="45" x14ac:dyDescent="0.25">
      <c r="A922" s="6">
        <v>103</v>
      </c>
      <c r="B922" s="7" t="s">
        <v>33</v>
      </c>
      <c r="C922" s="7" t="s">
        <v>3403</v>
      </c>
      <c r="D922" s="7" t="s">
        <v>3404</v>
      </c>
      <c r="E922" s="7" t="s">
        <v>1139</v>
      </c>
      <c r="F922" s="7" t="s">
        <v>3405</v>
      </c>
      <c r="G922" s="7" t="s">
        <v>862</v>
      </c>
      <c r="H922" s="8">
        <v>45418</v>
      </c>
      <c r="I922" s="7" t="s">
        <v>526</v>
      </c>
      <c r="J922" s="7" t="s">
        <v>40</v>
      </c>
      <c r="K922" s="7" t="s">
        <v>76</v>
      </c>
    </row>
    <row r="923" spans="1:11" ht="45" x14ac:dyDescent="0.25">
      <c r="A923" s="6">
        <v>102</v>
      </c>
      <c r="B923" s="7" t="s">
        <v>33</v>
      </c>
      <c r="C923" s="7" t="s">
        <v>3406</v>
      </c>
      <c r="D923" s="7" t="s">
        <v>3407</v>
      </c>
      <c r="E923" s="7" t="s">
        <v>1139</v>
      </c>
      <c r="F923" s="7" t="s">
        <v>3408</v>
      </c>
      <c r="G923" s="7" t="s">
        <v>862</v>
      </c>
      <c r="H923" s="8">
        <v>45418</v>
      </c>
      <c r="I923" s="7" t="s">
        <v>526</v>
      </c>
      <c r="J923" s="7" t="s">
        <v>40</v>
      </c>
      <c r="K923" s="7" t="s">
        <v>76</v>
      </c>
    </row>
    <row r="924" spans="1:11" ht="45" x14ac:dyDescent="0.25">
      <c r="A924" s="6">
        <v>101</v>
      </c>
      <c r="B924" s="7" t="s">
        <v>33</v>
      </c>
      <c r="C924" s="7" t="s">
        <v>3409</v>
      </c>
      <c r="D924" s="7" t="s">
        <v>3410</v>
      </c>
      <c r="E924" s="7" t="s">
        <v>1139</v>
      </c>
      <c r="F924" s="7" t="s">
        <v>3411</v>
      </c>
      <c r="G924" s="7" t="s">
        <v>862</v>
      </c>
      <c r="H924" s="8">
        <v>45418</v>
      </c>
      <c r="I924" s="7" t="s">
        <v>526</v>
      </c>
      <c r="J924" s="7" t="s">
        <v>40</v>
      </c>
      <c r="K924" s="7" t="s">
        <v>76</v>
      </c>
    </row>
    <row r="925" spans="1:11" ht="45" x14ac:dyDescent="0.25">
      <c r="A925" s="6">
        <v>100</v>
      </c>
      <c r="B925" s="7" t="s">
        <v>33</v>
      </c>
      <c r="C925" s="7" t="s">
        <v>3412</v>
      </c>
      <c r="D925" s="7" t="s">
        <v>3413</v>
      </c>
      <c r="E925" s="7" t="s">
        <v>1139</v>
      </c>
      <c r="F925" s="7" t="s">
        <v>3414</v>
      </c>
      <c r="G925" s="7" t="s">
        <v>862</v>
      </c>
      <c r="H925" s="8">
        <v>45418</v>
      </c>
      <c r="I925" s="7" t="s">
        <v>526</v>
      </c>
      <c r="J925" s="7" t="s">
        <v>40</v>
      </c>
      <c r="K925" s="7" t="s">
        <v>76</v>
      </c>
    </row>
    <row r="926" spans="1:11" ht="45" x14ac:dyDescent="0.25">
      <c r="A926" s="6">
        <v>99</v>
      </c>
      <c r="B926" s="7" t="s">
        <v>70</v>
      </c>
      <c r="C926" s="7" t="s">
        <v>3415</v>
      </c>
      <c r="D926" s="7" t="s">
        <v>3416</v>
      </c>
      <c r="E926" s="7" t="s">
        <v>3417</v>
      </c>
      <c r="F926" s="7" t="s">
        <v>3418</v>
      </c>
      <c r="G926" s="7" t="s">
        <v>1329</v>
      </c>
      <c r="H926" s="8">
        <v>45463</v>
      </c>
      <c r="I926" s="7" t="s">
        <v>526</v>
      </c>
      <c r="J926" s="7"/>
      <c r="K926" s="7" t="s">
        <v>76</v>
      </c>
    </row>
    <row r="927" spans="1:11" ht="45" x14ac:dyDescent="0.25">
      <c r="A927" s="6">
        <v>98</v>
      </c>
      <c r="B927" s="7" t="s">
        <v>33</v>
      </c>
      <c r="C927" s="7" t="s">
        <v>3419</v>
      </c>
      <c r="D927" s="7" t="s">
        <v>3420</v>
      </c>
      <c r="E927" s="7" t="s">
        <v>1139</v>
      </c>
      <c r="F927" s="7" t="s">
        <v>3421</v>
      </c>
      <c r="G927" s="7" t="s">
        <v>862</v>
      </c>
      <c r="H927" s="8">
        <v>45418</v>
      </c>
      <c r="I927" s="7" t="s">
        <v>526</v>
      </c>
      <c r="J927" s="7" t="s">
        <v>40</v>
      </c>
      <c r="K927" s="7" t="s">
        <v>76</v>
      </c>
    </row>
    <row r="928" spans="1:11" ht="45" x14ac:dyDescent="0.25">
      <c r="A928" s="6">
        <v>97</v>
      </c>
      <c r="B928" s="7" t="s">
        <v>33</v>
      </c>
      <c r="C928" s="7" t="s">
        <v>3422</v>
      </c>
      <c r="D928" s="7" t="s">
        <v>3423</v>
      </c>
      <c r="E928" s="7" t="s">
        <v>1139</v>
      </c>
      <c r="F928" s="7" t="s">
        <v>3424</v>
      </c>
      <c r="G928" s="7" t="s">
        <v>862</v>
      </c>
      <c r="H928" s="8">
        <v>45418</v>
      </c>
      <c r="I928" s="7" t="s">
        <v>526</v>
      </c>
      <c r="J928" s="7" t="s">
        <v>40</v>
      </c>
      <c r="K928" s="7" t="s">
        <v>76</v>
      </c>
    </row>
    <row r="929" spans="1:11" ht="60" x14ac:dyDescent="0.25">
      <c r="A929" s="6">
        <v>96</v>
      </c>
      <c r="B929" s="7" t="s">
        <v>33</v>
      </c>
      <c r="C929" s="7" t="s">
        <v>3425</v>
      </c>
      <c r="D929" s="7" t="s">
        <v>3426</v>
      </c>
      <c r="E929" s="7" t="s">
        <v>3427</v>
      </c>
      <c r="F929" s="7" t="s">
        <v>3428</v>
      </c>
      <c r="G929" s="7" t="s">
        <v>610</v>
      </c>
      <c r="H929" s="8">
        <v>45433</v>
      </c>
      <c r="I929" s="7" t="s">
        <v>526</v>
      </c>
      <c r="J929" s="7" t="s">
        <v>40</v>
      </c>
      <c r="K929" s="7" t="s">
        <v>340</v>
      </c>
    </row>
    <row r="930" spans="1:11" ht="45" x14ac:dyDescent="0.25">
      <c r="A930" s="6">
        <v>95</v>
      </c>
      <c r="B930" s="7" t="s">
        <v>33</v>
      </c>
      <c r="C930" s="7" t="s">
        <v>3429</v>
      </c>
      <c r="D930" s="7" t="s">
        <v>3430</v>
      </c>
      <c r="E930" s="7" t="s">
        <v>1139</v>
      </c>
      <c r="F930" s="7" t="s">
        <v>3431</v>
      </c>
      <c r="G930" s="7" t="s">
        <v>862</v>
      </c>
      <c r="H930" s="8">
        <v>45418</v>
      </c>
      <c r="I930" s="7" t="s">
        <v>526</v>
      </c>
      <c r="J930" s="7" t="s">
        <v>40</v>
      </c>
      <c r="K930" s="7" t="s">
        <v>76</v>
      </c>
    </row>
    <row r="931" spans="1:11" ht="90" x14ac:dyDescent="0.25">
      <c r="A931" s="6">
        <v>94</v>
      </c>
      <c r="B931" s="7" t="s">
        <v>70</v>
      </c>
      <c r="C931" s="7" t="s">
        <v>3432</v>
      </c>
      <c r="D931" s="7" t="s">
        <v>3433</v>
      </c>
      <c r="E931" s="7" t="s">
        <v>3434</v>
      </c>
      <c r="F931" s="7" t="s">
        <v>3435</v>
      </c>
      <c r="G931" s="7" t="s">
        <v>534</v>
      </c>
      <c r="H931" s="8">
        <v>45418</v>
      </c>
      <c r="I931" s="7" t="s">
        <v>526</v>
      </c>
      <c r="J931" s="7"/>
      <c r="K931" s="7" t="s">
        <v>76</v>
      </c>
    </row>
    <row r="932" spans="1:11" ht="45" x14ac:dyDescent="0.25">
      <c r="A932" s="6">
        <v>93</v>
      </c>
      <c r="B932" s="7" t="s">
        <v>33</v>
      </c>
      <c r="C932" s="7" t="s">
        <v>3436</v>
      </c>
      <c r="D932" s="7" t="s">
        <v>3437</v>
      </c>
      <c r="E932" s="7" t="s">
        <v>1139</v>
      </c>
      <c r="F932" s="7" t="s">
        <v>3438</v>
      </c>
      <c r="G932" s="7" t="s">
        <v>862</v>
      </c>
      <c r="H932" s="8">
        <v>45418</v>
      </c>
      <c r="I932" s="7" t="s">
        <v>526</v>
      </c>
      <c r="J932" s="7" t="s">
        <v>40</v>
      </c>
      <c r="K932" s="7" t="s">
        <v>76</v>
      </c>
    </row>
    <row r="933" spans="1:11" ht="45" x14ac:dyDescent="0.25">
      <c r="A933" s="6">
        <v>92</v>
      </c>
      <c r="B933" s="7" t="s">
        <v>33</v>
      </c>
      <c r="C933" s="7" t="s">
        <v>3439</v>
      </c>
      <c r="D933" s="7" t="s">
        <v>3440</v>
      </c>
      <c r="E933" s="7" t="s">
        <v>1139</v>
      </c>
      <c r="F933" s="7" t="s">
        <v>3441</v>
      </c>
      <c r="G933" s="7" t="s">
        <v>862</v>
      </c>
      <c r="H933" s="8">
        <v>45418</v>
      </c>
      <c r="I933" s="7" t="s">
        <v>526</v>
      </c>
      <c r="J933" s="7" t="s">
        <v>40</v>
      </c>
      <c r="K933" s="7" t="s">
        <v>76</v>
      </c>
    </row>
    <row r="934" spans="1:11" ht="45" x14ac:dyDescent="0.25">
      <c r="A934" s="6">
        <v>91</v>
      </c>
      <c r="B934" s="7" t="s">
        <v>33</v>
      </c>
      <c r="C934" s="7" t="s">
        <v>3442</v>
      </c>
      <c r="D934" s="7" t="s">
        <v>3443</v>
      </c>
      <c r="E934" s="7" t="s">
        <v>1139</v>
      </c>
      <c r="F934" s="7" t="s">
        <v>3444</v>
      </c>
      <c r="G934" s="7" t="s">
        <v>862</v>
      </c>
      <c r="H934" s="8">
        <v>45418</v>
      </c>
      <c r="I934" s="7" t="s">
        <v>526</v>
      </c>
      <c r="J934" s="7" t="s">
        <v>40</v>
      </c>
      <c r="K934" s="7" t="s">
        <v>76</v>
      </c>
    </row>
    <row r="935" spans="1:11" ht="90" x14ac:dyDescent="0.25">
      <c r="A935" s="6">
        <v>90</v>
      </c>
      <c r="B935" s="7" t="s">
        <v>33</v>
      </c>
      <c r="C935" s="7" t="s">
        <v>3445</v>
      </c>
      <c r="D935" s="7" t="s">
        <v>3446</v>
      </c>
      <c r="E935" s="7" t="s">
        <v>3434</v>
      </c>
      <c r="F935" s="7" t="s">
        <v>3435</v>
      </c>
      <c r="G935" s="7" t="s">
        <v>534</v>
      </c>
      <c r="H935" s="8">
        <v>45418</v>
      </c>
      <c r="I935" s="7" t="s">
        <v>526</v>
      </c>
      <c r="J935" s="7" t="s">
        <v>40</v>
      </c>
      <c r="K935" s="7" t="s">
        <v>76</v>
      </c>
    </row>
    <row r="936" spans="1:11" ht="45" x14ac:dyDescent="0.25">
      <c r="A936" s="6">
        <v>89</v>
      </c>
      <c r="B936" s="7" t="s">
        <v>33</v>
      </c>
      <c r="C936" s="7" t="s">
        <v>3447</v>
      </c>
      <c r="D936" s="7" t="s">
        <v>3448</v>
      </c>
      <c r="E936" s="7" t="s">
        <v>1139</v>
      </c>
      <c r="F936" s="7" t="s">
        <v>3449</v>
      </c>
      <c r="G936" s="7" t="s">
        <v>862</v>
      </c>
      <c r="H936" s="8">
        <v>45418</v>
      </c>
      <c r="I936" s="7" t="s">
        <v>526</v>
      </c>
      <c r="J936" s="7" t="s">
        <v>40</v>
      </c>
      <c r="K936" s="7" t="s">
        <v>76</v>
      </c>
    </row>
    <row r="937" spans="1:11" ht="90" x14ac:dyDescent="0.25">
      <c r="A937" s="6">
        <v>88</v>
      </c>
      <c r="B937" s="7" t="s">
        <v>33</v>
      </c>
      <c r="C937" s="7" t="s">
        <v>3450</v>
      </c>
      <c r="D937" s="7" t="s">
        <v>3451</v>
      </c>
      <c r="E937" s="7" t="s">
        <v>3452</v>
      </c>
      <c r="F937" s="7" t="s">
        <v>3453</v>
      </c>
      <c r="G937" s="7" t="s">
        <v>1746</v>
      </c>
      <c r="H937" s="8">
        <v>45418</v>
      </c>
      <c r="I937" s="7" t="s">
        <v>526</v>
      </c>
      <c r="J937" s="7" t="s">
        <v>40</v>
      </c>
      <c r="K937" s="7" t="s">
        <v>857</v>
      </c>
    </row>
    <row r="938" spans="1:11" ht="45" x14ac:dyDescent="0.25">
      <c r="A938" s="6">
        <v>87</v>
      </c>
      <c r="B938" s="7" t="s">
        <v>33</v>
      </c>
      <c r="C938" s="7" t="s">
        <v>3454</v>
      </c>
      <c r="D938" s="7" t="s">
        <v>3455</v>
      </c>
      <c r="E938" s="7" t="s">
        <v>3456</v>
      </c>
      <c r="F938" s="7" t="s">
        <v>3457</v>
      </c>
      <c r="G938" s="7" t="s">
        <v>1746</v>
      </c>
      <c r="H938" s="8">
        <v>45418</v>
      </c>
      <c r="I938" s="7" t="s">
        <v>526</v>
      </c>
      <c r="J938" s="7" t="s">
        <v>40</v>
      </c>
      <c r="K938" s="7" t="s">
        <v>76</v>
      </c>
    </row>
    <row r="939" spans="1:11" ht="75" x14ac:dyDescent="0.25">
      <c r="A939" s="6">
        <v>86</v>
      </c>
      <c r="B939" s="7" t="s">
        <v>33</v>
      </c>
      <c r="C939" s="7" t="s">
        <v>3458</v>
      </c>
      <c r="D939" s="7" t="s">
        <v>3459</v>
      </c>
      <c r="E939" s="7" t="s">
        <v>1392</v>
      </c>
      <c r="F939" s="7" t="s">
        <v>3460</v>
      </c>
      <c r="G939" s="7" t="s">
        <v>1746</v>
      </c>
      <c r="H939" s="8">
        <v>45418</v>
      </c>
      <c r="I939" s="7" t="s">
        <v>526</v>
      </c>
      <c r="J939" s="7" t="s">
        <v>40</v>
      </c>
      <c r="K939" s="7" t="s">
        <v>76</v>
      </c>
    </row>
    <row r="940" spans="1:11" ht="105" x14ac:dyDescent="0.25">
      <c r="A940" s="6">
        <v>85</v>
      </c>
      <c r="B940" s="7" t="s">
        <v>33</v>
      </c>
      <c r="C940" s="7" t="s">
        <v>3461</v>
      </c>
      <c r="D940" s="7" t="s">
        <v>3462</v>
      </c>
      <c r="E940" s="7" t="s">
        <v>1605</v>
      </c>
      <c r="F940" s="7" t="s">
        <v>3463</v>
      </c>
      <c r="G940" s="7" t="s">
        <v>552</v>
      </c>
      <c r="H940" s="8">
        <v>45415</v>
      </c>
      <c r="I940" s="7" t="s">
        <v>526</v>
      </c>
      <c r="J940" s="7" t="s">
        <v>40</v>
      </c>
      <c r="K940" s="7" t="s">
        <v>41</v>
      </c>
    </row>
    <row r="941" spans="1:11" ht="105" x14ac:dyDescent="0.25">
      <c r="A941" s="6">
        <v>84</v>
      </c>
      <c r="B941" s="7" t="s">
        <v>33</v>
      </c>
      <c r="C941" s="7" t="s">
        <v>3464</v>
      </c>
      <c r="D941" s="7" t="s">
        <v>3465</v>
      </c>
      <c r="E941" s="7" t="s">
        <v>1605</v>
      </c>
      <c r="F941" s="7" t="s">
        <v>3466</v>
      </c>
      <c r="G941" s="7" t="s">
        <v>552</v>
      </c>
      <c r="H941" s="8">
        <v>45415</v>
      </c>
      <c r="I941" s="7" t="s">
        <v>526</v>
      </c>
      <c r="J941" s="7" t="s">
        <v>40</v>
      </c>
      <c r="K941" s="7" t="s">
        <v>41</v>
      </c>
    </row>
    <row r="942" spans="1:11" ht="30" x14ac:dyDescent="0.25">
      <c r="A942" s="6">
        <v>83</v>
      </c>
      <c r="B942" s="7" t="s">
        <v>33</v>
      </c>
      <c r="C942" s="7" t="s">
        <v>3467</v>
      </c>
      <c r="D942" s="7" t="s">
        <v>3468</v>
      </c>
      <c r="E942" s="7" t="s">
        <v>3469</v>
      </c>
      <c r="F942" s="7" t="s">
        <v>3470</v>
      </c>
      <c r="G942" s="7" t="s">
        <v>610</v>
      </c>
      <c r="H942" s="8">
        <v>45420</v>
      </c>
      <c r="I942" s="7" t="s">
        <v>526</v>
      </c>
      <c r="J942" s="7" t="s">
        <v>40</v>
      </c>
      <c r="K942" s="7" t="s">
        <v>76</v>
      </c>
    </row>
    <row r="943" spans="1:11" ht="90" x14ac:dyDescent="0.25">
      <c r="A943" s="6">
        <v>82</v>
      </c>
      <c r="B943" s="7" t="s">
        <v>33</v>
      </c>
      <c r="C943" s="7" t="s">
        <v>3471</v>
      </c>
      <c r="D943" s="7" t="s">
        <v>3472</v>
      </c>
      <c r="E943" s="7" t="s">
        <v>2499</v>
      </c>
      <c r="F943" s="7" t="s">
        <v>2500</v>
      </c>
      <c r="G943" s="7" t="s">
        <v>534</v>
      </c>
      <c r="H943" s="8">
        <v>45427</v>
      </c>
      <c r="I943" s="7" t="s">
        <v>526</v>
      </c>
      <c r="J943" s="7" t="s">
        <v>40</v>
      </c>
      <c r="K943" s="7" t="s">
        <v>76</v>
      </c>
    </row>
    <row r="944" spans="1:11" ht="45" x14ac:dyDescent="0.25">
      <c r="A944" s="6">
        <v>81</v>
      </c>
      <c r="B944" s="7" t="s">
        <v>64</v>
      </c>
      <c r="C944" s="7" t="s">
        <v>3473</v>
      </c>
      <c r="D944" s="7" t="s">
        <v>3474</v>
      </c>
      <c r="E944" s="7" t="s">
        <v>1692</v>
      </c>
      <c r="F944" s="7" t="s">
        <v>3475</v>
      </c>
      <c r="G944" s="7" t="s">
        <v>69</v>
      </c>
      <c r="H944" s="8">
        <v>45439</v>
      </c>
      <c r="I944" s="7" t="s">
        <v>526</v>
      </c>
      <c r="J944" s="7" t="s">
        <v>40</v>
      </c>
      <c r="K944" s="7" t="s">
        <v>41</v>
      </c>
    </row>
    <row r="945" spans="1:11" ht="90" x14ac:dyDescent="0.25">
      <c r="A945" s="6">
        <v>80</v>
      </c>
      <c r="B945" s="7" t="s">
        <v>70</v>
      </c>
      <c r="C945" s="7" t="s">
        <v>3476</v>
      </c>
      <c r="D945" s="7" t="s">
        <v>3477</v>
      </c>
      <c r="E945" s="7" t="s">
        <v>3478</v>
      </c>
      <c r="F945" s="7" t="s">
        <v>3479</v>
      </c>
      <c r="G945" s="7" t="s">
        <v>1524</v>
      </c>
      <c r="H945" s="8">
        <v>45397</v>
      </c>
      <c r="I945" s="7" t="s">
        <v>526</v>
      </c>
      <c r="J945" s="7"/>
      <c r="K945" s="7" t="s">
        <v>76</v>
      </c>
    </row>
    <row r="946" spans="1:11" ht="45" x14ac:dyDescent="0.25">
      <c r="A946" s="6">
        <v>79</v>
      </c>
      <c r="B946" s="7" t="s">
        <v>70</v>
      </c>
      <c r="C946" s="7" t="s">
        <v>3480</v>
      </c>
      <c r="D946" s="7" t="s">
        <v>3481</v>
      </c>
      <c r="E946" s="7" t="s">
        <v>3482</v>
      </c>
      <c r="F946" s="7" t="s">
        <v>3483</v>
      </c>
      <c r="G946" s="7" t="s">
        <v>840</v>
      </c>
      <c r="H946" s="8">
        <v>45404</v>
      </c>
      <c r="I946" s="7" t="s">
        <v>526</v>
      </c>
      <c r="J946" s="7"/>
      <c r="K946" s="7" t="s">
        <v>76</v>
      </c>
    </row>
    <row r="947" spans="1:11" ht="120" x14ac:dyDescent="0.25">
      <c r="A947" s="6">
        <v>78</v>
      </c>
      <c r="B947" s="7" t="s">
        <v>33</v>
      </c>
      <c r="C947" s="7" t="s">
        <v>3484</v>
      </c>
      <c r="D947" s="7" t="s">
        <v>3485</v>
      </c>
      <c r="E947" s="7" t="s">
        <v>3486</v>
      </c>
      <c r="F947" s="7" t="s">
        <v>3487</v>
      </c>
      <c r="G947" s="7" t="s">
        <v>1329</v>
      </c>
      <c r="H947" s="8">
        <v>45462</v>
      </c>
      <c r="I947" s="7" t="s">
        <v>526</v>
      </c>
      <c r="J947" s="7" t="s">
        <v>40</v>
      </c>
      <c r="K947" s="7" t="s">
        <v>76</v>
      </c>
    </row>
    <row r="948" spans="1:11" ht="45" x14ac:dyDescent="0.25">
      <c r="A948" s="6">
        <v>77</v>
      </c>
      <c r="B948" s="7" t="s">
        <v>33</v>
      </c>
      <c r="C948" s="7" t="s">
        <v>3488</v>
      </c>
      <c r="D948" s="7" t="s">
        <v>3489</v>
      </c>
      <c r="E948" s="7" t="s">
        <v>3490</v>
      </c>
      <c r="F948" s="7" t="s">
        <v>3491</v>
      </c>
      <c r="G948" s="7" t="s">
        <v>2648</v>
      </c>
      <c r="H948" s="8">
        <v>45415</v>
      </c>
      <c r="I948" s="7" t="s">
        <v>526</v>
      </c>
      <c r="J948" s="7" t="s">
        <v>40</v>
      </c>
      <c r="K948" s="7" t="s">
        <v>76</v>
      </c>
    </row>
    <row r="949" spans="1:11" ht="60" x14ac:dyDescent="0.25">
      <c r="A949" s="6">
        <v>76</v>
      </c>
      <c r="B949" s="7" t="s">
        <v>33</v>
      </c>
      <c r="C949" s="7" t="s">
        <v>3492</v>
      </c>
      <c r="D949" s="7" t="s">
        <v>3493</v>
      </c>
      <c r="E949" s="7" t="s">
        <v>203</v>
      </c>
      <c r="F949" s="7" t="s">
        <v>3494</v>
      </c>
      <c r="G949" s="7" t="s">
        <v>610</v>
      </c>
      <c r="H949" s="8">
        <v>45432</v>
      </c>
      <c r="I949" s="7" t="s">
        <v>526</v>
      </c>
      <c r="J949" s="7" t="s">
        <v>40</v>
      </c>
      <c r="K949" s="7" t="s">
        <v>340</v>
      </c>
    </row>
    <row r="950" spans="1:11" ht="105" x14ac:dyDescent="0.25">
      <c r="A950" s="6">
        <v>75</v>
      </c>
      <c r="B950" s="7" t="s">
        <v>33</v>
      </c>
      <c r="C950" s="7" t="s">
        <v>3495</v>
      </c>
      <c r="D950" s="7" t="s">
        <v>3496</v>
      </c>
      <c r="E950" s="7" t="s">
        <v>3497</v>
      </c>
      <c r="F950" s="7" t="s">
        <v>3498</v>
      </c>
      <c r="G950" s="7" t="s">
        <v>579</v>
      </c>
      <c r="H950" s="8">
        <v>45415</v>
      </c>
      <c r="I950" s="7" t="s">
        <v>526</v>
      </c>
      <c r="J950" s="7" t="s">
        <v>40</v>
      </c>
      <c r="K950" s="7" t="s">
        <v>76</v>
      </c>
    </row>
    <row r="951" spans="1:11" ht="90" x14ac:dyDescent="0.25">
      <c r="A951" s="6">
        <v>74</v>
      </c>
      <c r="B951" s="7" t="s">
        <v>70</v>
      </c>
      <c r="C951" s="7" t="s">
        <v>3499</v>
      </c>
      <c r="D951" s="7" t="s">
        <v>3500</v>
      </c>
      <c r="E951" s="7" t="s">
        <v>3114</v>
      </c>
      <c r="F951" s="7" t="s">
        <v>3501</v>
      </c>
      <c r="G951" s="7" t="s">
        <v>534</v>
      </c>
      <c r="H951" s="8">
        <v>45408</v>
      </c>
      <c r="I951" s="7" t="s">
        <v>526</v>
      </c>
      <c r="J951" s="7" t="s">
        <v>40</v>
      </c>
      <c r="K951" s="7" t="s">
        <v>76</v>
      </c>
    </row>
    <row r="952" spans="1:11" ht="60" x14ac:dyDescent="0.25">
      <c r="A952" s="6">
        <v>73</v>
      </c>
      <c r="B952" s="7" t="s">
        <v>33</v>
      </c>
      <c r="C952" s="7" t="s">
        <v>3502</v>
      </c>
      <c r="D952" s="7" t="s">
        <v>3503</v>
      </c>
      <c r="E952" s="7" t="s">
        <v>3504</v>
      </c>
      <c r="F952" s="7" t="s">
        <v>3505</v>
      </c>
      <c r="G952" s="7" t="s">
        <v>610</v>
      </c>
      <c r="H952" s="8">
        <v>45420</v>
      </c>
      <c r="I952" s="7" t="s">
        <v>526</v>
      </c>
      <c r="J952" s="7" t="s">
        <v>40</v>
      </c>
      <c r="K952" s="7" t="s">
        <v>340</v>
      </c>
    </row>
    <row r="953" spans="1:11" ht="90" x14ac:dyDescent="0.25">
      <c r="A953" s="6">
        <v>72</v>
      </c>
      <c r="B953" s="7" t="s">
        <v>70</v>
      </c>
      <c r="C953" s="7" t="s">
        <v>3506</v>
      </c>
      <c r="D953" s="7" t="s">
        <v>3507</v>
      </c>
      <c r="E953" s="7" t="s">
        <v>1032</v>
      </c>
      <c r="F953" s="7" t="s">
        <v>3508</v>
      </c>
      <c r="G953" s="7" t="s">
        <v>534</v>
      </c>
      <c r="H953" s="8">
        <v>45415</v>
      </c>
      <c r="I953" s="7" t="s">
        <v>526</v>
      </c>
      <c r="J953" s="7"/>
      <c r="K953" s="7" t="s">
        <v>76</v>
      </c>
    </row>
    <row r="954" spans="1:11" ht="30" x14ac:dyDescent="0.25">
      <c r="A954" s="6">
        <v>71</v>
      </c>
      <c r="B954" s="7" t="s">
        <v>70</v>
      </c>
      <c r="C954" s="7" t="s">
        <v>3509</v>
      </c>
      <c r="D954" s="7" t="s">
        <v>3510</v>
      </c>
      <c r="E954" s="7" t="s">
        <v>3511</v>
      </c>
      <c r="F954" s="7" t="s">
        <v>3512</v>
      </c>
      <c r="G954" s="7" t="s">
        <v>2169</v>
      </c>
      <c r="H954" s="8">
        <v>45415</v>
      </c>
      <c r="I954" s="7" t="s">
        <v>526</v>
      </c>
      <c r="J954" s="7"/>
      <c r="K954" s="7" t="s">
        <v>76</v>
      </c>
    </row>
    <row r="955" spans="1:11" ht="30" x14ac:dyDescent="0.25">
      <c r="A955" s="6">
        <v>70</v>
      </c>
      <c r="B955" s="7" t="s">
        <v>70</v>
      </c>
      <c r="C955" s="7" t="s">
        <v>3513</v>
      </c>
      <c r="D955" s="7" t="s">
        <v>3514</v>
      </c>
      <c r="E955" s="7" t="s">
        <v>3515</v>
      </c>
      <c r="F955" s="7" t="s">
        <v>3516</v>
      </c>
      <c r="G955" s="7" t="s">
        <v>2169</v>
      </c>
      <c r="H955" s="8">
        <v>45415</v>
      </c>
      <c r="I955" s="7" t="s">
        <v>526</v>
      </c>
      <c r="J955" s="7"/>
      <c r="K955" s="7" t="s">
        <v>76</v>
      </c>
    </row>
    <row r="956" spans="1:11" ht="45" x14ac:dyDescent="0.25">
      <c r="A956" s="6">
        <v>69</v>
      </c>
      <c r="B956" s="7" t="s">
        <v>70</v>
      </c>
      <c r="C956" s="7" t="s">
        <v>3517</v>
      </c>
      <c r="D956" s="7" t="s">
        <v>3518</v>
      </c>
      <c r="E956" s="7" t="s">
        <v>3519</v>
      </c>
      <c r="F956" s="7" t="s">
        <v>3520</v>
      </c>
      <c r="G956" s="7" t="s">
        <v>75</v>
      </c>
      <c r="H956" s="8">
        <v>45462</v>
      </c>
      <c r="I956" s="7" t="s">
        <v>526</v>
      </c>
      <c r="J956" s="7"/>
      <c r="K956" s="7" t="s">
        <v>138</v>
      </c>
    </row>
    <row r="957" spans="1:11" ht="60" x14ac:dyDescent="0.25">
      <c r="A957" s="6">
        <v>68</v>
      </c>
      <c r="B957" s="7" t="s">
        <v>33</v>
      </c>
      <c r="C957" s="7" t="s">
        <v>3521</v>
      </c>
      <c r="D957" s="7" t="s">
        <v>3522</v>
      </c>
      <c r="E957" s="7" t="s">
        <v>3523</v>
      </c>
      <c r="F957" s="7" t="s">
        <v>3524</v>
      </c>
      <c r="G957" s="7" t="s">
        <v>610</v>
      </c>
      <c r="H957" s="8">
        <v>45432</v>
      </c>
      <c r="I957" s="7" t="s">
        <v>526</v>
      </c>
      <c r="J957" s="7" t="s">
        <v>40</v>
      </c>
      <c r="K957" s="7" t="s">
        <v>340</v>
      </c>
    </row>
    <row r="958" spans="1:11" ht="30" x14ac:dyDescent="0.25">
      <c r="A958" s="6">
        <v>67</v>
      </c>
      <c r="B958" s="7" t="s">
        <v>33</v>
      </c>
      <c r="C958" s="7" t="s">
        <v>3525</v>
      </c>
      <c r="D958" s="7" t="s">
        <v>3526</v>
      </c>
      <c r="E958" s="7" t="s">
        <v>3527</v>
      </c>
      <c r="F958" s="7" t="s">
        <v>3528</v>
      </c>
      <c r="G958" s="7" t="s">
        <v>75</v>
      </c>
      <c r="H958" s="8">
        <v>45420</v>
      </c>
      <c r="I958" s="7" t="s">
        <v>526</v>
      </c>
      <c r="J958" s="7" t="s">
        <v>40</v>
      </c>
      <c r="K958" s="7" t="s">
        <v>76</v>
      </c>
    </row>
    <row r="959" spans="1:11" ht="90" x14ac:dyDescent="0.25">
      <c r="A959" s="6">
        <v>66</v>
      </c>
      <c r="B959" s="7" t="s">
        <v>70</v>
      </c>
      <c r="C959" s="7" t="s">
        <v>3529</v>
      </c>
      <c r="D959" s="7" t="s">
        <v>3530</v>
      </c>
      <c r="E959" s="7" t="s">
        <v>1833</v>
      </c>
      <c r="F959" s="7" t="s">
        <v>3531</v>
      </c>
      <c r="G959" s="7" t="s">
        <v>534</v>
      </c>
      <c r="H959" s="8">
        <v>45415</v>
      </c>
      <c r="I959" s="7" t="s">
        <v>526</v>
      </c>
      <c r="J959" s="7"/>
      <c r="K959" s="7" t="s">
        <v>76</v>
      </c>
    </row>
    <row r="960" spans="1:11" ht="60" x14ac:dyDescent="0.25">
      <c r="A960" s="6">
        <v>65</v>
      </c>
      <c r="B960" s="7" t="s">
        <v>33</v>
      </c>
      <c r="C960" s="7" t="s">
        <v>3532</v>
      </c>
      <c r="D960" s="7" t="s">
        <v>3533</v>
      </c>
      <c r="E960" s="7" t="s">
        <v>3534</v>
      </c>
      <c r="F960" s="7" t="s">
        <v>3535</v>
      </c>
      <c r="G960" s="7" t="s">
        <v>610</v>
      </c>
      <c r="H960" s="8">
        <v>45432</v>
      </c>
      <c r="I960" s="7" t="s">
        <v>526</v>
      </c>
      <c r="J960" s="7" t="s">
        <v>40</v>
      </c>
      <c r="K960" s="7" t="s">
        <v>340</v>
      </c>
    </row>
    <row r="961" spans="1:11" ht="60" x14ac:dyDescent="0.25">
      <c r="A961" s="6">
        <v>64</v>
      </c>
      <c r="B961" s="7" t="s">
        <v>33</v>
      </c>
      <c r="C961" s="7" t="s">
        <v>3536</v>
      </c>
      <c r="D961" s="7" t="s">
        <v>3537</v>
      </c>
      <c r="E961" s="7" t="s">
        <v>573</v>
      </c>
      <c r="F961" s="7" t="s">
        <v>3538</v>
      </c>
      <c r="G961" s="7" t="s">
        <v>75</v>
      </c>
      <c r="H961" s="8">
        <v>45462</v>
      </c>
      <c r="I961" s="7" t="s">
        <v>526</v>
      </c>
      <c r="J961" s="7" t="s">
        <v>40</v>
      </c>
      <c r="K961" s="7" t="s">
        <v>76</v>
      </c>
    </row>
    <row r="962" spans="1:11" ht="45" x14ac:dyDescent="0.25">
      <c r="A962" s="6">
        <v>63</v>
      </c>
      <c r="B962" s="7" t="s">
        <v>33</v>
      </c>
      <c r="C962" s="7" t="s">
        <v>3539</v>
      </c>
      <c r="D962" s="7" t="s">
        <v>3540</v>
      </c>
      <c r="E962" s="7" t="s">
        <v>836</v>
      </c>
      <c r="F962" s="7" t="s">
        <v>3541</v>
      </c>
      <c r="G962" s="7" t="s">
        <v>862</v>
      </c>
      <c r="H962" s="8">
        <v>45415</v>
      </c>
      <c r="I962" s="7" t="s">
        <v>526</v>
      </c>
      <c r="J962" s="7" t="s">
        <v>40</v>
      </c>
      <c r="K962" s="7" t="s">
        <v>109</v>
      </c>
    </row>
    <row r="963" spans="1:11" ht="45" x14ac:dyDescent="0.25">
      <c r="A963" s="6">
        <v>62</v>
      </c>
      <c r="B963" s="7" t="s">
        <v>33</v>
      </c>
      <c r="C963" s="7" t="s">
        <v>3542</v>
      </c>
      <c r="D963" s="7" t="s">
        <v>3543</v>
      </c>
      <c r="E963" s="7" t="s">
        <v>3544</v>
      </c>
      <c r="F963" s="7" t="s">
        <v>3545</v>
      </c>
      <c r="G963" s="7" t="s">
        <v>75</v>
      </c>
      <c r="H963" s="8">
        <v>45462</v>
      </c>
      <c r="I963" s="7" t="s">
        <v>526</v>
      </c>
      <c r="J963" s="7" t="s">
        <v>40</v>
      </c>
      <c r="K963" s="7" t="s">
        <v>41</v>
      </c>
    </row>
    <row r="964" spans="1:11" ht="90" x14ac:dyDescent="0.25">
      <c r="A964" s="6">
        <v>61</v>
      </c>
      <c r="B964" s="7" t="s">
        <v>33</v>
      </c>
      <c r="C964" s="7" t="s">
        <v>3546</v>
      </c>
      <c r="D964" s="7" t="s">
        <v>3547</v>
      </c>
      <c r="E964" s="7" t="s">
        <v>1032</v>
      </c>
      <c r="F964" s="7" t="s">
        <v>3508</v>
      </c>
      <c r="G964" s="7" t="s">
        <v>534</v>
      </c>
      <c r="H964" s="8">
        <v>45415</v>
      </c>
      <c r="I964" s="7" t="s">
        <v>526</v>
      </c>
      <c r="J964" s="7" t="s">
        <v>40</v>
      </c>
      <c r="K964" s="7" t="s">
        <v>76</v>
      </c>
    </row>
    <row r="965" spans="1:11" ht="60" x14ac:dyDescent="0.25">
      <c r="A965" s="6">
        <v>60</v>
      </c>
      <c r="B965" s="7" t="s">
        <v>33</v>
      </c>
      <c r="C965" s="7" t="s">
        <v>3548</v>
      </c>
      <c r="D965" s="7" t="s">
        <v>3549</v>
      </c>
      <c r="E965" s="7" t="s">
        <v>3344</v>
      </c>
      <c r="F965" s="7" t="s">
        <v>3345</v>
      </c>
      <c r="G965" s="7" t="s">
        <v>100</v>
      </c>
      <c r="H965" s="8">
        <v>45432</v>
      </c>
      <c r="I965" s="7" t="s">
        <v>526</v>
      </c>
      <c r="J965" s="7" t="s">
        <v>40</v>
      </c>
      <c r="K965" s="7" t="s">
        <v>2178</v>
      </c>
    </row>
    <row r="966" spans="1:11" ht="45" x14ac:dyDescent="0.25">
      <c r="A966" s="6">
        <v>59</v>
      </c>
      <c r="B966" s="7" t="s">
        <v>70</v>
      </c>
      <c r="C966" s="7" t="s">
        <v>3550</v>
      </c>
      <c r="D966" s="7" t="s">
        <v>3551</v>
      </c>
      <c r="E966" s="7" t="s">
        <v>1068</v>
      </c>
      <c r="F966" s="7" t="s">
        <v>3552</v>
      </c>
      <c r="G966" s="7" t="s">
        <v>840</v>
      </c>
      <c r="H966" s="8">
        <v>45394</v>
      </c>
      <c r="I966" s="7" t="s">
        <v>526</v>
      </c>
      <c r="J966" s="7"/>
      <c r="K966" s="7" t="s">
        <v>76</v>
      </c>
    </row>
    <row r="967" spans="1:11" ht="60" x14ac:dyDescent="0.25">
      <c r="A967" s="6">
        <v>58</v>
      </c>
      <c r="B967" s="7" t="s">
        <v>33</v>
      </c>
      <c r="C967" s="7" t="s">
        <v>3553</v>
      </c>
      <c r="D967" s="7" t="s">
        <v>3554</v>
      </c>
      <c r="E967" s="7" t="s">
        <v>564</v>
      </c>
      <c r="F967" s="7" t="s">
        <v>3555</v>
      </c>
      <c r="G967" s="7" t="s">
        <v>3556</v>
      </c>
      <c r="H967" s="8">
        <v>45415</v>
      </c>
      <c r="I967" s="7" t="s">
        <v>526</v>
      </c>
      <c r="J967" s="7" t="s">
        <v>40</v>
      </c>
      <c r="K967" s="7" t="s">
        <v>76</v>
      </c>
    </row>
    <row r="968" spans="1:11" ht="120" x14ac:dyDescent="0.25">
      <c r="A968" s="6">
        <v>57</v>
      </c>
      <c r="B968" s="7" t="s">
        <v>33</v>
      </c>
      <c r="C968" s="7" t="s">
        <v>3557</v>
      </c>
      <c r="D968" s="7" t="s">
        <v>3558</v>
      </c>
      <c r="E968" s="7" t="s">
        <v>582</v>
      </c>
      <c r="F968" s="7" t="s">
        <v>3559</v>
      </c>
      <c r="G968" s="7" t="s">
        <v>584</v>
      </c>
      <c r="H968" s="8">
        <v>45415</v>
      </c>
      <c r="I968" s="7" t="s">
        <v>526</v>
      </c>
      <c r="J968" s="7" t="s">
        <v>40</v>
      </c>
      <c r="K968" s="7" t="s">
        <v>41</v>
      </c>
    </row>
    <row r="969" spans="1:11" ht="75" x14ac:dyDescent="0.25">
      <c r="A969" s="6">
        <v>56</v>
      </c>
      <c r="B969" s="7" t="s">
        <v>33</v>
      </c>
      <c r="C969" s="7" t="s">
        <v>3560</v>
      </c>
      <c r="D969" s="7" t="s">
        <v>3561</v>
      </c>
      <c r="E969" s="7" t="s">
        <v>3562</v>
      </c>
      <c r="F969" s="7" t="s">
        <v>3563</v>
      </c>
      <c r="G969" s="7" t="s">
        <v>514</v>
      </c>
      <c r="H969" s="8">
        <v>45447</v>
      </c>
      <c r="I969" s="7" t="s">
        <v>526</v>
      </c>
      <c r="J969" s="7" t="s">
        <v>40</v>
      </c>
      <c r="K969" s="7" t="s">
        <v>109</v>
      </c>
    </row>
    <row r="970" spans="1:11" ht="60" x14ac:dyDescent="0.25">
      <c r="A970" s="6">
        <v>55</v>
      </c>
      <c r="B970" s="7" t="s">
        <v>33</v>
      </c>
      <c r="C970" s="7" t="s">
        <v>3564</v>
      </c>
      <c r="D970" s="7" t="s">
        <v>3565</v>
      </c>
      <c r="E970" s="7" t="s">
        <v>3566</v>
      </c>
      <c r="F970" s="7" t="s">
        <v>3567</v>
      </c>
      <c r="G970" s="7" t="s">
        <v>610</v>
      </c>
      <c r="H970" s="8">
        <v>45420</v>
      </c>
      <c r="I970" s="7" t="s">
        <v>526</v>
      </c>
      <c r="J970" s="7" t="s">
        <v>40</v>
      </c>
      <c r="K970" s="7" t="s">
        <v>340</v>
      </c>
    </row>
    <row r="971" spans="1:11" ht="90" x14ac:dyDescent="0.25">
      <c r="A971" s="6">
        <v>54</v>
      </c>
      <c r="B971" s="7" t="s">
        <v>33</v>
      </c>
      <c r="C971" s="7" t="s">
        <v>3568</v>
      </c>
      <c r="D971" s="7" t="s">
        <v>3569</v>
      </c>
      <c r="E971" s="7" t="s">
        <v>1833</v>
      </c>
      <c r="F971" s="7" t="s">
        <v>3531</v>
      </c>
      <c r="G971" s="7" t="s">
        <v>534</v>
      </c>
      <c r="H971" s="8">
        <v>45415</v>
      </c>
      <c r="I971" s="7" t="s">
        <v>526</v>
      </c>
      <c r="J971" s="7" t="s">
        <v>40</v>
      </c>
      <c r="K971" s="7" t="s">
        <v>76</v>
      </c>
    </row>
    <row r="972" spans="1:11" ht="90" x14ac:dyDescent="0.25">
      <c r="A972" s="6">
        <v>53</v>
      </c>
      <c r="B972" s="7" t="s">
        <v>70</v>
      </c>
      <c r="C972" s="7" t="s">
        <v>3570</v>
      </c>
      <c r="D972" s="7" t="s">
        <v>3571</v>
      </c>
      <c r="E972" s="7" t="s">
        <v>3572</v>
      </c>
      <c r="F972" s="7" t="s">
        <v>3573</v>
      </c>
      <c r="G972" s="7" t="s">
        <v>534</v>
      </c>
      <c r="H972" s="8">
        <v>45414</v>
      </c>
      <c r="I972" s="7" t="s">
        <v>526</v>
      </c>
      <c r="J972" s="7"/>
      <c r="K972" s="7" t="s">
        <v>76</v>
      </c>
    </row>
    <row r="973" spans="1:11" ht="60" x14ac:dyDescent="0.25">
      <c r="A973" s="6">
        <v>52</v>
      </c>
      <c r="B973" s="7" t="s">
        <v>33</v>
      </c>
      <c r="C973" s="7" t="s">
        <v>3574</v>
      </c>
      <c r="D973" s="7" t="s">
        <v>3575</v>
      </c>
      <c r="E973" s="7" t="s">
        <v>1703</v>
      </c>
      <c r="F973" s="7" t="s">
        <v>3576</v>
      </c>
      <c r="G973" s="7" t="s">
        <v>75</v>
      </c>
      <c r="H973" s="8">
        <v>45419</v>
      </c>
      <c r="I973" s="7" t="s">
        <v>526</v>
      </c>
      <c r="J973" s="7" t="s">
        <v>40</v>
      </c>
      <c r="K973" s="7" t="s">
        <v>147</v>
      </c>
    </row>
    <row r="974" spans="1:11" ht="30" x14ac:dyDescent="0.25">
      <c r="A974" s="6">
        <v>51</v>
      </c>
      <c r="B974" s="7" t="s">
        <v>33</v>
      </c>
      <c r="C974" s="7" t="s">
        <v>3577</v>
      </c>
      <c r="D974" s="7" t="s">
        <v>3578</v>
      </c>
      <c r="E974" s="7" t="s">
        <v>3579</v>
      </c>
      <c r="F974" s="7" t="s">
        <v>3580</v>
      </c>
      <c r="G974" s="7" t="s">
        <v>75</v>
      </c>
      <c r="H974" s="8">
        <v>45419</v>
      </c>
      <c r="I974" s="7" t="s">
        <v>526</v>
      </c>
      <c r="J974" s="7" t="s">
        <v>40</v>
      </c>
      <c r="K974" s="7" t="s">
        <v>76</v>
      </c>
    </row>
    <row r="975" spans="1:11" ht="60" x14ac:dyDescent="0.25">
      <c r="A975" s="6">
        <v>50</v>
      </c>
      <c r="B975" s="7" t="s">
        <v>70</v>
      </c>
      <c r="C975" s="7" t="s">
        <v>3581</v>
      </c>
      <c r="D975" s="7" t="s">
        <v>3582</v>
      </c>
      <c r="E975" s="7" t="s">
        <v>3583</v>
      </c>
      <c r="F975" s="7" t="s">
        <v>3584</v>
      </c>
      <c r="G975" s="7" t="s">
        <v>75</v>
      </c>
      <c r="H975" s="8">
        <v>45461</v>
      </c>
      <c r="I975" s="7" t="s">
        <v>526</v>
      </c>
      <c r="J975" s="7"/>
      <c r="K975" s="7" t="s">
        <v>138</v>
      </c>
    </row>
    <row r="976" spans="1:11" ht="30" x14ac:dyDescent="0.25">
      <c r="A976" s="6">
        <v>49</v>
      </c>
      <c r="B976" s="7" t="s">
        <v>33</v>
      </c>
      <c r="C976" s="7" t="s">
        <v>3585</v>
      </c>
      <c r="D976" s="7" t="s">
        <v>3586</v>
      </c>
      <c r="E976" s="7" t="s">
        <v>3587</v>
      </c>
      <c r="F976" s="7" t="s">
        <v>3588</v>
      </c>
      <c r="G976" s="7" t="s">
        <v>75</v>
      </c>
      <c r="H976" s="8">
        <v>45461</v>
      </c>
      <c r="I976" s="7" t="s">
        <v>526</v>
      </c>
      <c r="J976" s="7" t="s">
        <v>40</v>
      </c>
      <c r="K976" s="7" t="s">
        <v>76</v>
      </c>
    </row>
    <row r="977" spans="1:11" ht="60" x14ac:dyDescent="0.25">
      <c r="A977" s="6">
        <v>48</v>
      </c>
      <c r="B977" s="7" t="s">
        <v>33</v>
      </c>
      <c r="C977" s="7" t="s">
        <v>3589</v>
      </c>
      <c r="D977" s="7" t="s">
        <v>3590</v>
      </c>
      <c r="E977" s="7" t="s">
        <v>3591</v>
      </c>
      <c r="F977" s="7" t="s">
        <v>3592</v>
      </c>
      <c r="G977" s="7" t="s">
        <v>75</v>
      </c>
      <c r="H977" s="8">
        <v>45461</v>
      </c>
      <c r="I977" s="7" t="s">
        <v>526</v>
      </c>
      <c r="J977" s="7" t="s">
        <v>40</v>
      </c>
      <c r="K977" s="7" t="s">
        <v>147</v>
      </c>
    </row>
    <row r="978" spans="1:11" ht="30" x14ac:dyDescent="0.25">
      <c r="A978" s="6">
        <v>47</v>
      </c>
      <c r="B978" s="7" t="s">
        <v>33</v>
      </c>
      <c r="C978" s="7" t="s">
        <v>3593</v>
      </c>
      <c r="D978" s="7" t="s">
        <v>3594</v>
      </c>
      <c r="E978" s="7" t="s">
        <v>3595</v>
      </c>
      <c r="F978" s="7" t="s">
        <v>3596</v>
      </c>
      <c r="G978" s="7" t="s">
        <v>75</v>
      </c>
      <c r="H978" s="8">
        <v>45421</v>
      </c>
      <c r="I978" s="7" t="s">
        <v>526</v>
      </c>
      <c r="J978" s="7" t="s">
        <v>40</v>
      </c>
      <c r="K978" s="7" t="s">
        <v>76</v>
      </c>
    </row>
    <row r="979" spans="1:11" ht="45" x14ac:dyDescent="0.25">
      <c r="A979" s="6">
        <v>46</v>
      </c>
      <c r="B979" s="7" t="s">
        <v>33</v>
      </c>
      <c r="C979" s="7" t="s">
        <v>3597</v>
      </c>
      <c r="D979" s="7" t="s">
        <v>3598</v>
      </c>
      <c r="E979" s="7" t="s">
        <v>3110</v>
      </c>
      <c r="F979" s="7" t="s">
        <v>3599</v>
      </c>
      <c r="G979" s="7" t="s">
        <v>3600</v>
      </c>
      <c r="H979" s="8">
        <v>45414</v>
      </c>
      <c r="I979" s="7" t="s">
        <v>526</v>
      </c>
      <c r="J979" s="7" t="s">
        <v>40</v>
      </c>
      <c r="K979" s="7" t="s">
        <v>76</v>
      </c>
    </row>
    <row r="980" spans="1:11" ht="45" x14ac:dyDescent="0.25">
      <c r="A980" s="6">
        <v>45</v>
      </c>
      <c r="B980" s="7" t="s">
        <v>70</v>
      </c>
      <c r="C980" s="7" t="s">
        <v>3601</v>
      </c>
      <c r="D980" s="7" t="s">
        <v>3602</v>
      </c>
      <c r="E980" s="7" t="s">
        <v>3603</v>
      </c>
      <c r="F980" s="7" t="s">
        <v>3604</v>
      </c>
      <c r="G980" s="7" t="s">
        <v>75</v>
      </c>
      <c r="H980" s="8">
        <v>45461</v>
      </c>
      <c r="I980" s="7" t="s">
        <v>526</v>
      </c>
      <c r="J980" s="7"/>
      <c r="K980" s="7" t="s">
        <v>138</v>
      </c>
    </row>
    <row r="981" spans="1:11" ht="90" x14ac:dyDescent="0.25">
      <c r="A981" s="6">
        <v>44</v>
      </c>
      <c r="B981" s="7" t="s">
        <v>70</v>
      </c>
      <c r="C981" s="7" t="s">
        <v>3605</v>
      </c>
      <c r="D981" s="7" t="s">
        <v>3606</v>
      </c>
      <c r="E981" s="7" t="s">
        <v>1024</v>
      </c>
      <c r="F981" s="7" t="s">
        <v>3607</v>
      </c>
      <c r="G981" s="7" t="s">
        <v>534</v>
      </c>
      <c r="H981" s="8">
        <v>45397</v>
      </c>
      <c r="I981" s="7" t="s">
        <v>526</v>
      </c>
      <c r="J981" s="7"/>
      <c r="K981" s="7" t="s">
        <v>76</v>
      </c>
    </row>
    <row r="982" spans="1:11" ht="75" x14ac:dyDescent="0.25">
      <c r="A982" s="6">
        <v>43</v>
      </c>
      <c r="B982" s="7" t="s">
        <v>33</v>
      </c>
      <c r="C982" s="7" t="s">
        <v>3608</v>
      </c>
      <c r="D982" s="7" t="s">
        <v>3609</v>
      </c>
      <c r="E982" s="7" t="s">
        <v>3610</v>
      </c>
      <c r="F982" s="7" t="s">
        <v>3611</v>
      </c>
      <c r="G982" s="7" t="s">
        <v>1065</v>
      </c>
      <c r="H982" s="8">
        <v>45414</v>
      </c>
      <c r="I982" s="7" t="s">
        <v>526</v>
      </c>
      <c r="J982" s="7" t="s">
        <v>40</v>
      </c>
      <c r="K982" s="7" t="s">
        <v>433</v>
      </c>
    </row>
    <row r="983" spans="1:11" ht="45" x14ac:dyDescent="0.25">
      <c r="A983" s="6">
        <v>42</v>
      </c>
      <c r="B983" s="7" t="s">
        <v>33</v>
      </c>
      <c r="C983" s="7" t="s">
        <v>3612</v>
      </c>
      <c r="D983" s="7" t="s">
        <v>3613</v>
      </c>
      <c r="E983" s="7" t="s">
        <v>3614</v>
      </c>
      <c r="F983" s="7" t="s">
        <v>3615</v>
      </c>
      <c r="G983" s="7" t="s">
        <v>239</v>
      </c>
      <c r="H983" s="8">
        <v>45429</v>
      </c>
      <c r="I983" s="7" t="s">
        <v>526</v>
      </c>
      <c r="J983" s="7" t="s">
        <v>40</v>
      </c>
      <c r="K983" s="7" t="s">
        <v>41</v>
      </c>
    </row>
    <row r="984" spans="1:11" ht="75" x14ac:dyDescent="0.25">
      <c r="A984" s="6">
        <v>41</v>
      </c>
      <c r="B984" s="7" t="s">
        <v>33</v>
      </c>
      <c r="C984" s="7" t="s">
        <v>3616</v>
      </c>
      <c r="D984" s="7" t="s">
        <v>3617</v>
      </c>
      <c r="E984" s="7" t="s">
        <v>3618</v>
      </c>
      <c r="F984" s="7" t="s">
        <v>3619</v>
      </c>
      <c r="G984" s="7" t="s">
        <v>152</v>
      </c>
      <c r="H984" s="8">
        <v>45414</v>
      </c>
      <c r="I984" s="7" t="s">
        <v>526</v>
      </c>
      <c r="J984" s="7" t="s">
        <v>40</v>
      </c>
      <c r="K984" s="7" t="s">
        <v>76</v>
      </c>
    </row>
    <row r="985" spans="1:11" ht="60" x14ac:dyDescent="0.25">
      <c r="A985" s="6">
        <v>40</v>
      </c>
      <c r="B985" s="7" t="s">
        <v>33</v>
      </c>
      <c r="C985" s="7" t="s">
        <v>3620</v>
      </c>
      <c r="D985" s="7" t="s">
        <v>3621</v>
      </c>
      <c r="E985" s="7" t="s">
        <v>1319</v>
      </c>
      <c r="F985" s="7" t="s">
        <v>3622</v>
      </c>
      <c r="G985" s="7" t="s">
        <v>579</v>
      </c>
      <c r="H985" s="8">
        <v>45414</v>
      </c>
      <c r="I985" s="7" t="s">
        <v>526</v>
      </c>
      <c r="J985" s="7" t="s">
        <v>40</v>
      </c>
      <c r="K985" s="7" t="s">
        <v>109</v>
      </c>
    </row>
    <row r="986" spans="1:11" ht="60" x14ac:dyDescent="0.25">
      <c r="A986" s="6">
        <v>39</v>
      </c>
      <c r="B986" s="7" t="s">
        <v>33</v>
      </c>
      <c r="C986" s="7" t="s">
        <v>3623</v>
      </c>
      <c r="D986" s="7" t="s">
        <v>3624</v>
      </c>
      <c r="E986" s="7" t="s">
        <v>3625</v>
      </c>
      <c r="F986" s="7" t="s">
        <v>3626</v>
      </c>
      <c r="G986" s="7" t="s">
        <v>100</v>
      </c>
      <c r="H986" s="8">
        <v>45429</v>
      </c>
      <c r="I986" s="7" t="s">
        <v>526</v>
      </c>
      <c r="J986" s="7" t="s">
        <v>40</v>
      </c>
      <c r="K986" s="7" t="s">
        <v>109</v>
      </c>
    </row>
    <row r="987" spans="1:11" ht="60" x14ac:dyDescent="0.25">
      <c r="A987" s="6">
        <v>38</v>
      </c>
      <c r="B987" s="7" t="s">
        <v>33</v>
      </c>
      <c r="C987" s="7" t="s">
        <v>3627</v>
      </c>
      <c r="D987" s="7" t="s">
        <v>3628</v>
      </c>
      <c r="E987" s="7" t="s">
        <v>3629</v>
      </c>
      <c r="F987" s="7" t="s">
        <v>3630</v>
      </c>
      <c r="G987" s="7" t="s">
        <v>596</v>
      </c>
      <c r="H987" s="8">
        <v>45414</v>
      </c>
      <c r="I987" s="7" t="s">
        <v>526</v>
      </c>
      <c r="J987" s="7" t="s">
        <v>40</v>
      </c>
      <c r="K987" s="7" t="s">
        <v>41</v>
      </c>
    </row>
    <row r="988" spans="1:11" ht="30" x14ac:dyDescent="0.25">
      <c r="A988" s="6">
        <v>37</v>
      </c>
      <c r="B988" s="7" t="s">
        <v>33</v>
      </c>
      <c r="C988" s="7" t="s">
        <v>3631</v>
      </c>
      <c r="D988" s="7" t="s">
        <v>3632</v>
      </c>
      <c r="E988" s="7" t="s">
        <v>959</v>
      </c>
      <c r="F988" s="7" t="s">
        <v>3633</v>
      </c>
      <c r="G988" s="7" t="s">
        <v>579</v>
      </c>
      <c r="H988" s="8">
        <v>45414</v>
      </c>
      <c r="I988" s="7" t="s">
        <v>526</v>
      </c>
      <c r="J988" s="7" t="s">
        <v>40</v>
      </c>
      <c r="K988" s="7" t="s">
        <v>109</v>
      </c>
    </row>
    <row r="989" spans="1:11" ht="45" x14ac:dyDescent="0.25">
      <c r="A989" s="6">
        <v>36</v>
      </c>
      <c r="B989" s="7" t="s">
        <v>33</v>
      </c>
      <c r="C989" s="7" t="s">
        <v>3634</v>
      </c>
      <c r="D989" s="7" t="s">
        <v>3635</v>
      </c>
      <c r="E989" s="7" t="s">
        <v>3110</v>
      </c>
      <c r="F989" s="7" t="s">
        <v>3636</v>
      </c>
      <c r="G989" s="7" t="s">
        <v>3600</v>
      </c>
      <c r="H989" s="8">
        <v>45414</v>
      </c>
      <c r="I989" s="7" t="s">
        <v>526</v>
      </c>
      <c r="J989" s="7" t="s">
        <v>40</v>
      </c>
      <c r="K989" s="7" t="s">
        <v>76</v>
      </c>
    </row>
    <row r="990" spans="1:11" ht="45" x14ac:dyDescent="0.25">
      <c r="A990" s="6">
        <v>35</v>
      </c>
      <c r="B990" s="7" t="s">
        <v>64</v>
      </c>
      <c r="C990" s="7" t="s">
        <v>3637</v>
      </c>
      <c r="D990" s="7" t="s">
        <v>3638</v>
      </c>
      <c r="E990" s="7" t="s">
        <v>3639</v>
      </c>
      <c r="F990" s="7" t="s">
        <v>3640</v>
      </c>
      <c r="G990" s="7" t="s">
        <v>69</v>
      </c>
      <c r="H990" s="8">
        <v>45436</v>
      </c>
      <c r="I990" s="7" t="s">
        <v>526</v>
      </c>
      <c r="J990" s="7" t="s">
        <v>40</v>
      </c>
      <c r="K990" s="7" t="s">
        <v>41</v>
      </c>
    </row>
    <row r="991" spans="1:11" ht="60" x14ac:dyDescent="0.25">
      <c r="A991" s="6">
        <v>34</v>
      </c>
      <c r="B991" s="7" t="s">
        <v>70</v>
      </c>
      <c r="C991" s="7" t="s">
        <v>3641</v>
      </c>
      <c r="D991" s="7" t="s">
        <v>3642</v>
      </c>
      <c r="E991" s="7" t="s">
        <v>836</v>
      </c>
      <c r="F991" s="7" t="s">
        <v>3643</v>
      </c>
      <c r="G991" s="7" t="s">
        <v>81</v>
      </c>
      <c r="H991" s="8">
        <v>45406</v>
      </c>
      <c r="I991" s="7" t="s">
        <v>526</v>
      </c>
      <c r="J991" s="7"/>
      <c r="K991" s="7" t="s">
        <v>76</v>
      </c>
    </row>
    <row r="992" spans="1:11" ht="75" x14ac:dyDescent="0.25">
      <c r="A992" s="6">
        <v>33</v>
      </c>
      <c r="B992" s="7" t="s">
        <v>33</v>
      </c>
      <c r="C992" s="7" t="s">
        <v>3644</v>
      </c>
      <c r="D992" s="7" t="s">
        <v>3645</v>
      </c>
      <c r="E992" s="7" t="s">
        <v>3646</v>
      </c>
      <c r="F992" s="7" t="s">
        <v>3647</v>
      </c>
      <c r="G992" s="7" t="s">
        <v>500</v>
      </c>
      <c r="H992" s="8">
        <v>45461</v>
      </c>
      <c r="I992" s="7" t="s">
        <v>526</v>
      </c>
      <c r="J992" s="7" t="s">
        <v>40</v>
      </c>
      <c r="K992" s="7" t="s">
        <v>76</v>
      </c>
    </row>
    <row r="993" spans="1:11" ht="60" x14ac:dyDescent="0.25">
      <c r="A993" s="6">
        <v>32</v>
      </c>
      <c r="B993" s="7" t="s">
        <v>64</v>
      </c>
      <c r="C993" s="7" t="s">
        <v>3648</v>
      </c>
      <c r="D993" s="7" t="s">
        <v>3649</v>
      </c>
      <c r="E993" s="7" t="s">
        <v>350</v>
      </c>
      <c r="F993" s="7" t="s">
        <v>3650</v>
      </c>
      <c r="G993" s="7" t="s">
        <v>69</v>
      </c>
      <c r="H993" s="8">
        <v>45436</v>
      </c>
      <c r="I993" s="7" t="s">
        <v>526</v>
      </c>
      <c r="J993" s="7" t="s">
        <v>40</v>
      </c>
      <c r="K993" s="7" t="s">
        <v>109</v>
      </c>
    </row>
    <row r="994" spans="1:11" ht="45" x14ac:dyDescent="0.25">
      <c r="A994" s="6">
        <v>31</v>
      </c>
      <c r="B994" s="7" t="s">
        <v>64</v>
      </c>
      <c r="C994" s="7" t="s">
        <v>3651</v>
      </c>
      <c r="D994" s="7" t="s">
        <v>3652</v>
      </c>
      <c r="E994" s="7" t="s">
        <v>3653</v>
      </c>
      <c r="F994" s="7" t="s">
        <v>3654</v>
      </c>
      <c r="G994" s="7" t="s">
        <v>81</v>
      </c>
      <c r="H994" s="8">
        <v>45436</v>
      </c>
      <c r="I994" s="7" t="s">
        <v>526</v>
      </c>
      <c r="J994" s="7" t="s">
        <v>40</v>
      </c>
      <c r="K994" s="7" t="s">
        <v>41</v>
      </c>
    </row>
    <row r="995" spans="1:11" ht="105" x14ac:dyDescent="0.25">
      <c r="A995" s="6">
        <v>30</v>
      </c>
      <c r="B995" s="7" t="s">
        <v>33</v>
      </c>
      <c r="C995" s="7" t="s">
        <v>3655</v>
      </c>
      <c r="D995" s="7" t="s">
        <v>3656</v>
      </c>
      <c r="E995" s="7" t="s">
        <v>3657</v>
      </c>
      <c r="F995" s="7" t="s">
        <v>3658</v>
      </c>
      <c r="G995" s="7" t="s">
        <v>552</v>
      </c>
      <c r="H995" s="8">
        <v>45414</v>
      </c>
      <c r="I995" s="7" t="s">
        <v>526</v>
      </c>
      <c r="J995" s="7" t="s">
        <v>40</v>
      </c>
      <c r="K995" s="7" t="s">
        <v>76</v>
      </c>
    </row>
    <row r="996" spans="1:11" ht="60" x14ac:dyDescent="0.25">
      <c r="A996" s="6">
        <v>29</v>
      </c>
      <c r="B996" s="7" t="s">
        <v>33</v>
      </c>
      <c r="C996" s="7" t="s">
        <v>3659</v>
      </c>
      <c r="D996" s="7" t="s">
        <v>3660</v>
      </c>
      <c r="E996" s="7" t="s">
        <v>3661</v>
      </c>
      <c r="F996" s="7" t="s">
        <v>3662</v>
      </c>
      <c r="G996" s="7" t="s">
        <v>1329</v>
      </c>
      <c r="H996" s="8">
        <v>45461</v>
      </c>
      <c r="I996" s="7" t="s">
        <v>526</v>
      </c>
      <c r="J996" s="7" t="s">
        <v>40</v>
      </c>
      <c r="K996" s="7" t="s">
        <v>109</v>
      </c>
    </row>
    <row r="997" spans="1:11" ht="105" x14ac:dyDescent="0.25">
      <c r="A997" s="6">
        <v>28</v>
      </c>
      <c r="B997" s="7" t="s">
        <v>33</v>
      </c>
      <c r="C997" s="7" t="s">
        <v>3663</v>
      </c>
      <c r="D997" s="7" t="s">
        <v>3664</v>
      </c>
      <c r="E997" s="7" t="s">
        <v>3665</v>
      </c>
      <c r="F997" s="7" t="s">
        <v>3666</v>
      </c>
      <c r="G997" s="7" t="s">
        <v>552</v>
      </c>
      <c r="H997" s="8">
        <v>45414</v>
      </c>
      <c r="I997" s="7" t="s">
        <v>526</v>
      </c>
      <c r="J997" s="7" t="s">
        <v>40</v>
      </c>
      <c r="K997" s="7" t="s">
        <v>41</v>
      </c>
    </row>
    <row r="998" spans="1:11" ht="60" x14ac:dyDescent="0.25">
      <c r="A998" s="6">
        <v>27</v>
      </c>
      <c r="B998" s="7" t="s">
        <v>33</v>
      </c>
      <c r="C998" s="7" t="s">
        <v>3667</v>
      </c>
      <c r="D998" s="7" t="s">
        <v>3668</v>
      </c>
      <c r="E998" s="7" t="s">
        <v>3110</v>
      </c>
      <c r="F998" s="7" t="s">
        <v>3669</v>
      </c>
      <c r="G998" s="7" t="s">
        <v>3600</v>
      </c>
      <c r="H998" s="8">
        <v>45414</v>
      </c>
      <c r="I998" s="7" t="s">
        <v>526</v>
      </c>
      <c r="J998" s="7" t="s">
        <v>40</v>
      </c>
      <c r="K998" s="7" t="s">
        <v>76</v>
      </c>
    </row>
    <row r="999" spans="1:11" ht="45" x14ac:dyDescent="0.25">
      <c r="A999" s="6">
        <v>26</v>
      </c>
      <c r="B999" s="7" t="s">
        <v>33</v>
      </c>
      <c r="C999" s="7" t="s">
        <v>3670</v>
      </c>
      <c r="D999" s="7" t="s">
        <v>3671</v>
      </c>
      <c r="E999" s="7" t="s">
        <v>3110</v>
      </c>
      <c r="F999" s="7" t="s">
        <v>3672</v>
      </c>
      <c r="G999" s="7" t="s">
        <v>3600</v>
      </c>
      <c r="H999" s="8">
        <v>45414</v>
      </c>
      <c r="I999" s="7" t="s">
        <v>526</v>
      </c>
      <c r="J999" s="7" t="s">
        <v>40</v>
      </c>
      <c r="K999" s="7" t="s">
        <v>76</v>
      </c>
    </row>
    <row r="1000" spans="1:11" ht="60" x14ac:dyDescent="0.25">
      <c r="A1000" s="6">
        <v>25</v>
      </c>
      <c r="B1000" s="7" t="s">
        <v>33</v>
      </c>
      <c r="C1000" s="7" t="s">
        <v>3673</v>
      </c>
      <c r="D1000" s="7" t="s">
        <v>3674</v>
      </c>
      <c r="E1000" s="7" t="s">
        <v>3110</v>
      </c>
      <c r="F1000" s="7" t="s">
        <v>3675</v>
      </c>
      <c r="G1000" s="7" t="s">
        <v>3600</v>
      </c>
      <c r="H1000" s="8">
        <v>45414</v>
      </c>
      <c r="I1000" s="7" t="s">
        <v>526</v>
      </c>
      <c r="J1000" s="7" t="s">
        <v>40</v>
      </c>
      <c r="K1000" s="7" t="s">
        <v>76</v>
      </c>
    </row>
    <row r="1001" spans="1:11" ht="60" x14ac:dyDescent="0.25">
      <c r="A1001" s="6">
        <v>24</v>
      </c>
      <c r="B1001" s="7" t="s">
        <v>33</v>
      </c>
      <c r="C1001" s="7" t="s">
        <v>3676</v>
      </c>
      <c r="D1001" s="7" t="s">
        <v>3677</v>
      </c>
      <c r="E1001" s="7" t="s">
        <v>3110</v>
      </c>
      <c r="F1001" s="7" t="s">
        <v>3678</v>
      </c>
      <c r="G1001" s="7" t="s">
        <v>3600</v>
      </c>
      <c r="H1001" s="8">
        <v>45414</v>
      </c>
      <c r="I1001" s="7" t="s">
        <v>526</v>
      </c>
      <c r="J1001" s="7" t="s">
        <v>40</v>
      </c>
      <c r="K1001" s="7" t="s">
        <v>76</v>
      </c>
    </row>
    <row r="1002" spans="1:11" ht="60" x14ac:dyDescent="0.25">
      <c r="A1002" s="6">
        <v>23</v>
      </c>
      <c r="B1002" s="7" t="s">
        <v>33</v>
      </c>
      <c r="C1002" s="7" t="s">
        <v>3679</v>
      </c>
      <c r="D1002" s="7" t="s">
        <v>3680</v>
      </c>
      <c r="E1002" s="7" t="s">
        <v>3110</v>
      </c>
      <c r="F1002" s="7" t="s">
        <v>3681</v>
      </c>
      <c r="G1002" s="7" t="s">
        <v>3600</v>
      </c>
      <c r="H1002" s="8">
        <v>45414</v>
      </c>
      <c r="I1002" s="7" t="s">
        <v>526</v>
      </c>
      <c r="J1002" s="7" t="s">
        <v>40</v>
      </c>
      <c r="K1002" s="7" t="s">
        <v>76</v>
      </c>
    </row>
    <row r="1003" spans="1:11" ht="45" x14ac:dyDescent="0.25">
      <c r="A1003" s="6">
        <v>22</v>
      </c>
      <c r="B1003" s="7" t="s">
        <v>33</v>
      </c>
      <c r="C1003" s="7" t="s">
        <v>3682</v>
      </c>
      <c r="D1003" s="7" t="s">
        <v>3683</v>
      </c>
      <c r="E1003" s="7" t="s">
        <v>3110</v>
      </c>
      <c r="F1003" s="7" t="s">
        <v>3684</v>
      </c>
      <c r="G1003" s="7" t="s">
        <v>3600</v>
      </c>
      <c r="H1003" s="8">
        <v>45414</v>
      </c>
      <c r="I1003" s="7" t="s">
        <v>526</v>
      </c>
      <c r="J1003" s="7" t="s">
        <v>40</v>
      </c>
      <c r="K1003" s="7" t="s">
        <v>76</v>
      </c>
    </row>
    <row r="1004" spans="1:11" ht="90" x14ac:dyDescent="0.25">
      <c r="A1004" s="6">
        <v>21</v>
      </c>
      <c r="B1004" s="7" t="s">
        <v>33</v>
      </c>
      <c r="C1004" s="7" t="s">
        <v>3685</v>
      </c>
      <c r="D1004" s="7" t="s">
        <v>3686</v>
      </c>
      <c r="E1004" s="7" t="s">
        <v>3687</v>
      </c>
      <c r="F1004" s="7" t="s">
        <v>3688</v>
      </c>
      <c r="G1004" s="7" t="s">
        <v>534</v>
      </c>
      <c r="H1004" s="8">
        <v>45414</v>
      </c>
      <c r="I1004" s="7" t="s">
        <v>526</v>
      </c>
      <c r="J1004" s="7" t="s">
        <v>40</v>
      </c>
      <c r="K1004" s="7" t="s">
        <v>109</v>
      </c>
    </row>
    <row r="1005" spans="1:11" ht="90" x14ac:dyDescent="0.25">
      <c r="A1005" s="6">
        <v>20</v>
      </c>
      <c r="B1005" s="7" t="s">
        <v>33</v>
      </c>
      <c r="C1005" s="7" t="s">
        <v>3689</v>
      </c>
      <c r="D1005" s="7" t="s">
        <v>3690</v>
      </c>
      <c r="E1005" s="7" t="s">
        <v>3336</v>
      </c>
      <c r="F1005" s="7" t="s">
        <v>3337</v>
      </c>
      <c r="G1005" s="7" t="s">
        <v>534</v>
      </c>
      <c r="H1005" s="8">
        <v>45418</v>
      </c>
      <c r="I1005" s="7" t="s">
        <v>526</v>
      </c>
      <c r="J1005" s="7" t="s">
        <v>40</v>
      </c>
      <c r="K1005" s="7" t="s">
        <v>76</v>
      </c>
    </row>
    <row r="1006" spans="1:11" ht="90" x14ac:dyDescent="0.25">
      <c r="A1006" s="6">
        <v>19</v>
      </c>
      <c r="B1006" s="7" t="s">
        <v>33</v>
      </c>
      <c r="C1006" s="7" t="s">
        <v>3691</v>
      </c>
      <c r="D1006" s="7" t="s">
        <v>3692</v>
      </c>
      <c r="E1006" s="7" t="s">
        <v>3693</v>
      </c>
      <c r="F1006" s="7" t="s">
        <v>3694</v>
      </c>
      <c r="G1006" s="7" t="s">
        <v>534</v>
      </c>
      <c r="H1006" s="8">
        <v>45414</v>
      </c>
      <c r="I1006" s="7" t="s">
        <v>526</v>
      </c>
      <c r="J1006" s="7" t="s">
        <v>40</v>
      </c>
      <c r="K1006" s="7" t="s">
        <v>109</v>
      </c>
    </row>
    <row r="1007" spans="1:11" ht="60" x14ac:dyDescent="0.25">
      <c r="A1007" s="6">
        <v>18</v>
      </c>
      <c r="B1007" s="7" t="s">
        <v>33</v>
      </c>
      <c r="C1007" s="7" t="s">
        <v>3695</v>
      </c>
      <c r="D1007" s="7" t="s">
        <v>3696</v>
      </c>
      <c r="E1007" s="7" t="s">
        <v>884</v>
      </c>
      <c r="F1007" s="7" t="s">
        <v>3697</v>
      </c>
      <c r="G1007" s="7" t="s">
        <v>3556</v>
      </c>
      <c r="H1007" s="8">
        <v>45414</v>
      </c>
      <c r="I1007" s="7" t="s">
        <v>526</v>
      </c>
      <c r="J1007" s="7" t="s">
        <v>40</v>
      </c>
      <c r="K1007" s="7" t="s">
        <v>76</v>
      </c>
    </row>
    <row r="1008" spans="1:11" ht="60" x14ac:dyDescent="0.25">
      <c r="A1008" s="6">
        <v>17</v>
      </c>
      <c r="B1008" s="7" t="s">
        <v>33</v>
      </c>
      <c r="C1008" s="7" t="s">
        <v>3698</v>
      </c>
      <c r="D1008" s="7" t="s">
        <v>3699</v>
      </c>
      <c r="E1008" s="7" t="s">
        <v>3700</v>
      </c>
      <c r="F1008" s="7" t="s">
        <v>3701</v>
      </c>
      <c r="G1008" s="7" t="s">
        <v>481</v>
      </c>
      <c r="H1008" s="8">
        <v>45421</v>
      </c>
      <c r="I1008" s="7" t="s">
        <v>526</v>
      </c>
      <c r="J1008" s="7" t="s">
        <v>40</v>
      </c>
      <c r="K1008" s="7" t="s">
        <v>41</v>
      </c>
    </row>
    <row r="1009" spans="1:11" ht="30" x14ac:dyDescent="0.25">
      <c r="A1009" s="6">
        <v>16</v>
      </c>
      <c r="B1009" s="7" t="s">
        <v>33</v>
      </c>
      <c r="C1009" s="7" t="s">
        <v>3702</v>
      </c>
      <c r="D1009" s="7" t="s">
        <v>3703</v>
      </c>
      <c r="E1009" s="7" t="s">
        <v>3704</v>
      </c>
      <c r="F1009" s="7" t="s">
        <v>3705</v>
      </c>
      <c r="G1009" s="7" t="s">
        <v>610</v>
      </c>
      <c r="H1009" s="8">
        <v>45429</v>
      </c>
      <c r="I1009" s="7" t="s">
        <v>526</v>
      </c>
      <c r="J1009" s="7" t="s">
        <v>40</v>
      </c>
      <c r="K1009" s="7" t="s">
        <v>41</v>
      </c>
    </row>
    <row r="1010" spans="1:11" ht="45" x14ac:dyDescent="0.25">
      <c r="A1010" s="6">
        <v>15</v>
      </c>
      <c r="B1010" s="7" t="s">
        <v>33</v>
      </c>
      <c r="C1010" s="7" t="s">
        <v>3706</v>
      </c>
      <c r="D1010" s="7" t="s">
        <v>3707</v>
      </c>
      <c r="E1010" s="7" t="s">
        <v>1068</v>
      </c>
      <c r="F1010" s="7" t="s">
        <v>3708</v>
      </c>
      <c r="G1010" s="7" t="s">
        <v>3556</v>
      </c>
      <c r="H1010" s="8">
        <v>45414</v>
      </c>
      <c r="I1010" s="7" t="s">
        <v>526</v>
      </c>
      <c r="J1010" s="7" t="s">
        <v>40</v>
      </c>
      <c r="K1010" s="7" t="s">
        <v>76</v>
      </c>
    </row>
    <row r="1011" spans="1:11" ht="45" x14ac:dyDescent="0.25">
      <c r="A1011" s="6">
        <v>14</v>
      </c>
      <c r="B1011" s="7" t="s">
        <v>33</v>
      </c>
      <c r="C1011" s="7" t="s">
        <v>3709</v>
      </c>
      <c r="D1011" s="7" t="s">
        <v>3710</v>
      </c>
      <c r="E1011" s="7" t="s">
        <v>3711</v>
      </c>
      <c r="F1011" s="7" t="s">
        <v>3712</v>
      </c>
      <c r="G1011" s="7" t="s">
        <v>543</v>
      </c>
      <c r="H1011" s="8">
        <v>45429</v>
      </c>
      <c r="I1011" s="7" t="s">
        <v>526</v>
      </c>
      <c r="J1011" s="7" t="s">
        <v>40</v>
      </c>
      <c r="K1011" s="7" t="s">
        <v>41</v>
      </c>
    </row>
    <row r="1012" spans="1:11" ht="45" x14ac:dyDescent="0.25">
      <c r="A1012" s="6">
        <v>13</v>
      </c>
      <c r="B1012" s="7" t="s">
        <v>33</v>
      </c>
      <c r="C1012" s="7" t="s">
        <v>3713</v>
      </c>
      <c r="D1012" s="7" t="s">
        <v>3714</v>
      </c>
      <c r="E1012" s="7" t="s">
        <v>1068</v>
      </c>
      <c r="F1012" s="7" t="s">
        <v>3715</v>
      </c>
      <c r="G1012" s="7" t="s">
        <v>3556</v>
      </c>
      <c r="H1012" s="8">
        <v>45414</v>
      </c>
      <c r="I1012" s="7" t="s">
        <v>526</v>
      </c>
      <c r="J1012" s="7" t="s">
        <v>40</v>
      </c>
      <c r="K1012" s="7" t="s">
        <v>76</v>
      </c>
    </row>
    <row r="1013" spans="1:11" ht="120" x14ac:dyDescent="0.25">
      <c r="A1013" s="6">
        <v>12</v>
      </c>
      <c r="B1013" s="7" t="s">
        <v>33</v>
      </c>
      <c r="C1013" s="7" t="s">
        <v>3716</v>
      </c>
      <c r="D1013" s="7" t="s">
        <v>3717</v>
      </c>
      <c r="E1013" s="7" t="s">
        <v>3718</v>
      </c>
      <c r="F1013" s="7" t="s">
        <v>3719</v>
      </c>
      <c r="G1013" s="7" t="s">
        <v>3720</v>
      </c>
      <c r="H1013" s="8">
        <v>45414</v>
      </c>
      <c r="I1013" s="7" t="s">
        <v>526</v>
      </c>
      <c r="J1013" s="7" t="s">
        <v>40</v>
      </c>
      <c r="K1013" s="7" t="s">
        <v>138</v>
      </c>
    </row>
    <row r="1014" spans="1:11" ht="45" x14ac:dyDescent="0.25">
      <c r="A1014" s="6">
        <v>11</v>
      </c>
      <c r="B1014" s="7" t="s">
        <v>70</v>
      </c>
      <c r="C1014" s="7" t="s">
        <v>3721</v>
      </c>
      <c r="D1014" s="7" t="s">
        <v>3722</v>
      </c>
      <c r="E1014" s="7" t="s">
        <v>1068</v>
      </c>
      <c r="F1014" s="7" t="s">
        <v>3723</v>
      </c>
      <c r="G1014" s="7" t="s">
        <v>81</v>
      </c>
      <c r="H1014" s="8">
        <v>45407</v>
      </c>
      <c r="I1014" s="7" t="s">
        <v>526</v>
      </c>
      <c r="J1014" s="7"/>
      <c r="K1014" s="7" t="s">
        <v>76</v>
      </c>
    </row>
    <row r="1015" spans="1:11" ht="60" x14ac:dyDescent="0.25">
      <c r="A1015" s="6">
        <v>10</v>
      </c>
      <c r="B1015" s="7" t="s">
        <v>33</v>
      </c>
      <c r="C1015" s="7" t="s">
        <v>3724</v>
      </c>
      <c r="D1015" s="7" t="s">
        <v>3725</v>
      </c>
      <c r="E1015" s="7" t="s">
        <v>330</v>
      </c>
      <c r="F1015" s="7" t="s">
        <v>3726</v>
      </c>
      <c r="G1015" s="7" t="s">
        <v>75</v>
      </c>
      <c r="H1015" s="8">
        <v>45461</v>
      </c>
      <c r="I1015" s="7" t="s">
        <v>526</v>
      </c>
      <c r="J1015" s="7" t="s">
        <v>40</v>
      </c>
      <c r="K1015" s="7" t="s">
        <v>340</v>
      </c>
    </row>
    <row r="1016" spans="1:11" ht="75" x14ac:dyDescent="0.25">
      <c r="A1016" s="6">
        <v>9</v>
      </c>
      <c r="B1016" s="7" t="s">
        <v>33</v>
      </c>
      <c r="C1016" s="7" t="s">
        <v>3727</v>
      </c>
      <c r="D1016" s="7" t="s">
        <v>3728</v>
      </c>
      <c r="E1016" s="7" t="s">
        <v>309</v>
      </c>
      <c r="F1016" s="7" t="s">
        <v>3729</v>
      </c>
      <c r="G1016" s="7" t="s">
        <v>605</v>
      </c>
      <c r="H1016" s="8">
        <v>45414</v>
      </c>
      <c r="I1016" s="7" t="s">
        <v>526</v>
      </c>
      <c r="J1016" s="7" t="s">
        <v>40</v>
      </c>
      <c r="K1016" s="7" t="s">
        <v>109</v>
      </c>
    </row>
    <row r="1017" spans="1:11" ht="60" x14ac:dyDescent="0.25">
      <c r="A1017" s="6">
        <v>8</v>
      </c>
      <c r="B1017" s="7" t="s">
        <v>33</v>
      </c>
      <c r="C1017" s="7" t="s">
        <v>3730</v>
      </c>
      <c r="D1017" s="7" t="s">
        <v>3731</v>
      </c>
      <c r="E1017" s="7" t="s">
        <v>3732</v>
      </c>
      <c r="F1017" s="7" t="s">
        <v>3733</v>
      </c>
      <c r="G1017" s="7" t="s">
        <v>610</v>
      </c>
      <c r="H1017" s="8">
        <v>45429</v>
      </c>
      <c r="I1017" s="7" t="s">
        <v>526</v>
      </c>
      <c r="J1017" s="7" t="s">
        <v>40</v>
      </c>
      <c r="K1017" s="7" t="s">
        <v>340</v>
      </c>
    </row>
    <row r="1018" spans="1:11" ht="105" x14ac:dyDescent="0.25">
      <c r="A1018" s="6">
        <v>7</v>
      </c>
      <c r="B1018" s="7" t="s">
        <v>33</v>
      </c>
      <c r="C1018" s="7" t="s">
        <v>3734</v>
      </c>
      <c r="D1018" s="7" t="s">
        <v>3735</v>
      </c>
      <c r="E1018" s="7" t="s">
        <v>270</v>
      </c>
      <c r="F1018" s="7" t="s">
        <v>3736</v>
      </c>
      <c r="G1018" s="7" t="s">
        <v>272</v>
      </c>
      <c r="H1018" s="8">
        <v>45461</v>
      </c>
      <c r="I1018" s="7" t="s">
        <v>526</v>
      </c>
      <c r="J1018" s="7" t="s">
        <v>40</v>
      </c>
      <c r="K1018" s="7" t="s">
        <v>2687</v>
      </c>
    </row>
    <row r="1019" spans="1:11" ht="45" x14ac:dyDescent="0.25">
      <c r="A1019" s="6">
        <v>6</v>
      </c>
      <c r="B1019" s="7" t="s">
        <v>33</v>
      </c>
      <c r="C1019" s="7" t="s">
        <v>3737</v>
      </c>
      <c r="D1019" s="7" t="s">
        <v>3738</v>
      </c>
      <c r="E1019" s="7" t="s">
        <v>3739</v>
      </c>
      <c r="F1019" s="7" t="s">
        <v>3740</v>
      </c>
      <c r="G1019" s="7" t="s">
        <v>500</v>
      </c>
      <c r="H1019" s="8">
        <v>45461</v>
      </c>
      <c r="I1019" s="7" t="s">
        <v>526</v>
      </c>
      <c r="J1019" s="7" t="s">
        <v>40</v>
      </c>
      <c r="K1019" s="7" t="s">
        <v>76</v>
      </c>
    </row>
    <row r="1020" spans="1:11" ht="45" x14ac:dyDescent="0.25">
      <c r="A1020" s="6">
        <v>5</v>
      </c>
      <c r="B1020" s="7" t="s">
        <v>33</v>
      </c>
      <c r="C1020" s="7" t="s">
        <v>3741</v>
      </c>
      <c r="D1020" s="7" t="s">
        <v>3742</v>
      </c>
      <c r="E1020" s="7" t="s">
        <v>3743</v>
      </c>
      <c r="F1020" s="7" t="s">
        <v>3744</v>
      </c>
      <c r="G1020" s="7" t="s">
        <v>543</v>
      </c>
      <c r="H1020" s="8">
        <v>45429</v>
      </c>
      <c r="I1020" s="7" t="s">
        <v>526</v>
      </c>
      <c r="J1020" s="7" t="s">
        <v>40</v>
      </c>
      <c r="K1020" s="7" t="s">
        <v>41</v>
      </c>
    </row>
    <row r="1021" spans="1:11" ht="30" x14ac:dyDescent="0.25">
      <c r="A1021" s="6">
        <v>4</v>
      </c>
      <c r="B1021" s="7" t="s">
        <v>33</v>
      </c>
      <c r="C1021" s="7" t="s">
        <v>3745</v>
      </c>
      <c r="D1021" s="7" t="s">
        <v>3746</v>
      </c>
      <c r="E1021" s="7" t="s">
        <v>3747</v>
      </c>
      <c r="F1021" s="7" t="s">
        <v>3748</v>
      </c>
      <c r="G1021" s="7" t="s">
        <v>481</v>
      </c>
      <c r="H1021" s="8">
        <v>45421</v>
      </c>
      <c r="I1021" s="7" t="s">
        <v>526</v>
      </c>
      <c r="J1021" s="7" t="s">
        <v>40</v>
      </c>
      <c r="K1021" s="7" t="s">
        <v>41</v>
      </c>
    </row>
    <row r="1022" spans="1:11" ht="60" x14ac:dyDescent="0.25">
      <c r="A1022" s="6">
        <v>3</v>
      </c>
      <c r="B1022" s="7" t="s">
        <v>33</v>
      </c>
      <c r="C1022" s="7" t="s">
        <v>3749</v>
      </c>
      <c r="D1022" s="7" t="s">
        <v>3750</v>
      </c>
      <c r="E1022" s="7" t="s">
        <v>3751</v>
      </c>
      <c r="F1022" s="7" t="s">
        <v>3752</v>
      </c>
      <c r="G1022" s="7" t="s">
        <v>1746</v>
      </c>
      <c r="H1022" s="8">
        <v>45432</v>
      </c>
      <c r="I1022" s="7" t="s">
        <v>526</v>
      </c>
      <c r="J1022" s="7" t="s">
        <v>40</v>
      </c>
      <c r="K1022" s="7" t="s">
        <v>76</v>
      </c>
    </row>
    <row r="1023" spans="1:11" ht="45" x14ac:dyDescent="0.25">
      <c r="A1023" s="6">
        <v>2</v>
      </c>
      <c r="B1023" s="7" t="s">
        <v>33</v>
      </c>
      <c r="C1023" s="7" t="s">
        <v>3753</v>
      </c>
      <c r="D1023" s="7" t="s">
        <v>3754</v>
      </c>
      <c r="E1023" s="7" t="s">
        <v>860</v>
      </c>
      <c r="F1023" s="7" t="s">
        <v>3755</v>
      </c>
      <c r="G1023" s="7" t="s">
        <v>75</v>
      </c>
      <c r="H1023" s="8">
        <v>45418</v>
      </c>
      <c r="I1023" s="7" t="s">
        <v>526</v>
      </c>
      <c r="J1023" s="7" t="s">
        <v>40</v>
      </c>
      <c r="K1023" s="7" t="s">
        <v>109</v>
      </c>
    </row>
    <row r="1024" spans="1:11" ht="60" x14ac:dyDescent="0.25">
      <c r="A1024" s="6">
        <v>1</v>
      </c>
      <c r="B1024" s="7" t="s">
        <v>33</v>
      </c>
      <c r="C1024" s="7" t="s">
        <v>3756</v>
      </c>
      <c r="D1024" s="7" t="s">
        <v>3757</v>
      </c>
      <c r="E1024" s="7" t="s">
        <v>3758</v>
      </c>
      <c r="F1024" s="7" t="s">
        <v>3759</v>
      </c>
      <c r="G1024" s="7" t="s">
        <v>543</v>
      </c>
      <c r="H1024" s="8">
        <v>45429</v>
      </c>
      <c r="I1024" s="7" t="s">
        <v>526</v>
      </c>
      <c r="J1024" s="7" t="s">
        <v>40</v>
      </c>
      <c r="K1024" s="7" t="s">
        <v>41</v>
      </c>
    </row>
  </sheetData>
  <autoFilter ref="A1:K102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84"/>
  <sheetViews>
    <sheetView zoomScale="70" zoomScaleNormal="70" workbookViewId="0">
      <selection activeCell="B9" sqref="B9"/>
    </sheetView>
  </sheetViews>
  <sheetFormatPr baseColWidth="10" defaultRowHeight="15" x14ac:dyDescent="0.25"/>
  <cols>
    <col min="1" max="1" width="28.42578125" style="62" customWidth="1"/>
    <col min="2" max="2" width="26" style="62" customWidth="1"/>
    <col min="3" max="3" width="24.85546875" style="9" customWidth="1"/>
    <col min="4" max="4" width="22.42578125" style="9" customWidth="1"/>
    <col min="5" max="5" width="42.28515625" style="62" customWidth="1"/>
    <col min="6" max="6" width="25" style="9" customWidth="1"/>
    <col min="7" max="7" width="27.5703125" style="62" customWidth="1"/>
    <col min="8" max="8" width="36" style="9" customWidth="1"/>
    <col min="9" max="9" width="34.5703125" style="9" customWidth="1"/>
    <col min="10" max="10" width="33.7109375" style="9" hidden="1" customWidth="1"/>
    <col min="11" max="11" width="23.5703125" style="9" customWidth="1"/>
    <col min="12" max="12" width="27.85546875" style="9" customWidth="1"/>
    <col min="13" max="13" width="27.85546875" style="62" customWidth="1"/>
    <col min="14" max="14" width="24.5703125" style="63" customWidth="1"/>
    <col min="15" max="15" width="24.28515625" style="9" customWidth="1"/>
    <col min="16" max="17" width="22.42578125" style="9" customWidth="1"/>
    <col min="18" max="18" width="24.42578125" style="9" hidden="1" customWidth="1"/>
    <col min="19" max="19" width="34.42578125" style="9" customWidth="1"/>
    <col min="20" max="20" width="56.85546875" style="9" customWidth="1"/>
    <col min="21" max="21" width="25.28515625" style="9" customWidth="1"/>
    <col min="22" max="22" width="20.5703125" style="9" customWidth="1"/>
    <col min="23" max="23" width="13.85546875" style="9" customWidth="1"/>
    <col min="24" max="24" width="11.42578125" style="9"/>
    <col min="25" max="25" width="47.28515625" style="9" customWidth="1"/>
    <col min="48" max="48" width="31.5703125" customWidth="1"/>
    <col min="49" max="49" width="29.7109375" customWidth="1"/>
    <col min="50" max="50" width="24.85546875" customWidth="1"/>
    <col min="51" max="51" width="26.5703125" customWidth="1"/>
    <col min="52" max="52" width="22" customWidth="1"/>
    <col min="53" max="53" width="37.7109375" customWidth="1"/>
    <col min="54" max="54" width="30.7109375" customWidth="1"/>
    <col min="55" max="55" width="35" customWidth="1"/>
    <col min="56" max="56" width="23" customWidth="1"/>
    <col min="57" max="57" width="18.7109375" customWidth="1"/>
    <col min="58" max="58" width="18.42578125" customWidth="1"/>
    <col min="59" max="59" width="22.140625" customWidth="1"/>
    <col min="60" max="60" width="18" customWidth="1"/>
    <col min="61" max="61" width="19.7109375" customWidth="1"/>
    <col min="62" max="63" width="23.42578125" customWidth="1"/>
    <col min="64" max="64" width="27.42578125" customWidth="1"/>
  </cols>
  <sheetData>
    <row r="1" spans="1:64" ht="10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34" t="s">
        <v>13</v>
      </c>
      <c r="O1" s="2" t="s">
        <v>23</v>
      </c>
      <c r="P1" s="3" t="s">
        <v>3879</v>
      </c>
      <c r="Q1" s="2" t="s">
        <v>14</v>
      </c>
      <c r="R1" s="2" t="s">
        <v>15</v>
      </c>
      <c r="S1" s="1" t="s">
        <v>16</v>
      </c>
      <c r="T1" s="1" t="s">
        <v>17</v>
      </c>
      <c r="U1" s="4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AV1" s="73" t="s">
        <v>3855</v>
      </c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64" ht="30" x14ac:dyDescent="0.25">
      <c r="A2" s="10" t="s">
        <v>3760</v>
      </c>
      <c r="B2" s="11" t="s">
        <v>3761</v>
      </c>
      <c r="C2" s="11" t="s">
        <v>3777</v>
      </c>
      <c r="D2" s="11" t="s">
        <v>3841</v>
      </c>
      <c r="E2" s="10" t="s">
        <v>67</v>
      </c>
      <c r="F2" s="11" t="s">
        <v>3805</v>
      </c>
      <c r="G2" s="10" t="s">
        <v>68</v>
      </c>
      <c r="H2" s="17" t="s">
        <v>3793</v>
      </c>
      <c r="I2" s="14" t="s">
        <v>3764</v>
      </c>
      <c r="J2" s="15" t="s">
        <v>3794</v>
      </c>
      <c r="K2" s="10" t="s">
        <v>81</v>
      </c>
      <c r="L2" s="17">
        <v>15</v>
      </c>
      <c r="M2" s="10" t="s">
        <v>65</v>
      </c>
      <c r="N2" s="35">
        <v>45443.670868055553</v>
      </c>
      <c r="O2" s="11" t="s">
        <v>3766</v>
      </c>
      <c r="P2" s="38">
        <v>45457</v>
      </c>
      <c r="Q2" s="11">
        <f>NETWORKDAYS(N2,P2,AV2:AY2:AZ2:BA2:BB2:BC2:BD2:BE2:BF2:BG2:BH2:BL2)</f>
        <v>9</v>
      </c>
      <c r="R2" s="14">
        <v>10</v>
      </c>
      <c r="S2" s="50" t="s">
        <v>3878</v>
      </c>
      <c r="T2" s="11" t="s">
        <v>3766</v>
      </c>
      <c r="U2" s="11" t="s">
        <v>3766</v>
      </c>
      <c r="V2" s="11" t="s">
        <v>3766</v>
      </c>
      <c r="W2" s="11" t="s">
        <v>3766</v>
      </c>
      <c r="X2" s="11" t="s">
        <v>3766</v>
      </c>
      <c r="Y2" s="11"/>
      <c r="AV2" s="30">
        <v>45292</v>
      </c>
      <c r="AW2" s="30">
        <v>45299</v>
      </c>
      <c r="AX2" s="30">
        <v>45376</v>
      </c>
      <c r="AY2" s="30">
        <v>45379</v>
      </c>
      <c r="AZ2" s="30">
        <v>45380</v>
      </c>
      <c r="BA2" s="30">
        <v>45413</v>
      </c>
      <c r="BB2" s="30">
        <v>45425</v>
      </c>
      <c r="BC2" s="30">
        <v>45446</v>
      </c>
      <c r="BD2" s="30">
        <v>45453</v>
      </c>
      <c r="BE2" s="30">
        <v>45474</v>
      </c>
      <c r="BF2" s="30">
        <v>45493</v>
      </c>
      <c r="BG2" s="30">
        <v>45511</v>
      </c>
      <c r="BH2" s="30">
        <v>45523</v>
      </c>
      <c r="BI2" s="30">
        <v>45579</v>
      </c>
      <c r="BJ2" s="30">
        <v>45600</v>
      </c>
      <c r="BK2" s="30">
        <v>45607</v>
      </c>
      <c r="BL2" s="30">
        <v>45651</v>
      </c>
    </row>
    <row r="3" spans="1:64" ht="30" x14ac:dyDescent="0.25">
      <c r="A3" s="10" t="s">
        <v>3760</v>
      </c>
      <c r="B3" s="11" t="s">
        <v>3761</v>
      </c>
      <c r="C3" s="11" t="s">
        <v>3768</v>
      </c>
      <c r="D3" s="11" t="s">
        <v>3763</v>
      </c>
      <c r="E3" s="10" t="s">
        <v>79</v>
      </c>
      <c r="F3" s="11" t="s">
        <v>3769</v>
      </c>
      <c r="G3" s="10" t="s">
        <v>80</v>
      </c>
      <c r="H3" s="13" t="s">
        <v>1483</v>
      </c>
      <c r="I3" s="14" t="s">
        <v>3764</v>
      </c>
      <c r="J3" s="15" t="s">
        <v>3765</v>
      </c>
      <c r="K3" s="12" t="s">
        <v>81</v>
      </c>
      <c r="L3" s="11">
        <v>15</v>
      </c>
      <c r="M3" s="10" t="s">
        <v>77</v>
      </c>
      <c r="N3" s="33">
        <v>45442</v>
      </c>
      <c r="O3" s="10" t="s">
        <v>3766</v>
      </c>
      <c r="P3" s="38">
        <v>45452</v>
      </c>
      <c r="Q3" s="11">
        <f>NETWORKDAYS(N3,P3,AV3:AY3:AZ3:BA3:BB3:BC3:BD3:BE3:BF3:BG3:BH3:BL3)</f>
        <v>6</v>
      </c>
      <c r="R3" s="14">
        <v>7</v>
      </c>
      <c r="S3" s="50" t="s">
        <v>3878</v>
      </c>
      <c r="T3" s="11" t="s">
        <v>3766</v>
      </c>
      <c r="U3" s="11" t="s">
        <v>3766</v>
      </c>
      <c r="V3" s="11" t="s">
        <v>3766</v>
      </c>
      <c r="W3" s="11" t="s">
        <v>3766</v>
      </c>
      <c r="X3" s="11" t="s">
        <v>3766</v>
      </c>
      <c r="Y3" s="21" t="s">
        <v>3767</v>
      </c>
      <c r="AV3" s="30">
        <v>45292</v>
      </c>
      <c r="AW3" s="30">
        <v>45299</v>
      </c>
      <c r="AX3" s="30">
        <v>45376</v>
      </c>
      <c r="AY3" s="30">
        <v>45379</v>
      </c>
      <c r="AZ3" s="30">
        <v>45380</v>
      </c>
      <c r="BA3" s="30">
        <v>45413</v>
      </c>
      <c r="BB3" s="30">
        <v>45425</v>
      </c>
      <c r="BC3" s="30">
        <v>45446</v>
      </c>
      <c r="BD3" s="30">
        <v>45453</v>
      </c>
      <c r="BE3" s="30">
        <v>45474</v>
      </c>
      <c r="BF3" s="30">
        <v>45493</v>
      </c>
      <c r="BG3" s="30">
        <v>45511</v>
      </c>
      <c r="BH3" s="30">
        <v>45523</v>
      </c>
      <c r="BI3" s="30">
        <v>45579</v>
      </c>
      <c r="BJ3" s="30">
        <v>45600</v>
      </c>
      <c r="BK3" s="30">
        <v>45607</v>
      </c>
      <c r="BL3" s="30">
        <v>45651</v>
      </c>
    </row>
    <row r="4" spans="1:64" ht="30" x14ac:dyDescent="0.25">
      <c r="A4" s="10" t="s">
        <v>3760</v>
      </c>
      <c r="B4" s="11" t="s">
        <v>3761</v>
      </c>
      <c r="C4" s="11" t="s">
        <v>3784</v>
      </c>
      <c r="D4" s="11" t="s">
        <v>3841</v>
      </c>
      <c r="E4" s="10" t="s">
        <v>112</v>
      </c>
      <c r="F4" s="11" t="s">
        <v>3802</v>
      </c>
      <c r="G4" s="10" t="s">
        <v>113</v>
      </c>
      <c r="H4" s="37" t="s">
        <v>3856</v>
      </c>
      <c r="I4" s="14" t="s">
        <v>3831</v>
      </c>
      <c r="J4" s="19" t="s">
        <v>3839</v>
      </c>
      <c r="K4" s="11" t="s">
        <v>3773</v>
      </c>
      <c r="L4" s="21">
        <v>10</v>
      </c>
      <c r="M4" s="10" t="s">
        <v>110</v>
      </c>
      <c r="N4" s="33">
        <v>45442</v>
      </c>
      <c r="O4" s="10" t="s">
        <v>3766</v>
      </c>
      <c r="P4" s="38">
        <v>45457</v>
      </c>
      <c r="Q4" s="11">
        <f>NETWORKDAYS(N4,P4,AV4:AY4:AZ4:BA4:BB4:BC4:BD4:BE4:BF4:BG4:BH4:BL4)</f>
        <v>10</v>
      </c>
      <c r="R4" s="14">
        <v>11</v>
      </c>
      <c r="S4" s="52" t="s">
        <v>3826</v>
      </c>
      <c r="T4" s="11" t="s">
        <v>3766</v>
      </c>
      <c r="U4" s="11" t="s">
        <v>3766</v>
      </c>
      <c r="V4" s="11" t="s">
        <v>3766</v>
      </c>
      <c r="W4" s="11" t="s">
        <v>3766</v>
      </c>
      <c r="X4" s="11" t="s">
        <v>3766</v>
      </c>
      <c r="Y4" s="11"/>
      <c r="AV4" s="30">
        <v>45292</v>
      </c>
      <c r="AW4" s="30">
        <v>45299</v>
      </c>
      <c r="AX4" s="30">
        <v>45376</v>
      </c>
      <c r="AY4" s="30">
        <v>45379</v>
      </c>
      <c r="AZ4" s="30">
        <v>45380</v>
      </c>
      <c r="BA4" s="30">
        <v>45413</v>
      </c>
      <c r="BB4" s="30">
        <v>45425</v>
      </c>
      <c r="BC4" s="30">
        <v>45446</v>
      </c>
      <c r="BD4" s="30">
        <v>45453</v>
      </c>
      <c r="BE4" s="30">
        <v>45474</v>
      </c>
      <c r="BF4" s="30">
        <v>45493</v>
      </c>
      <c r="BG4" s="30">
        <v>45511</v>
      </c>
      <c r="BH4" s="30">
        <v>45523</v>
      </c>
      <c r="BI4" s="30">
        <v>45579</v>
      </c>
      <c r="BJ4" s="30">
        <v>45600</v>
      </c>
      <c r="BK4" s="30">
        <v>45607</v>
      </c>
      <c r="BL4" s="30">
        <v>45651</v>
      </c>
    </row>
    <row r="5" spans="1:64" ht="75" x14ac:dyDescent="0.25">
      <c r="A5" s="10" t="s">
        <v>3760</v>
      </c>
      <c r="B5" s="11" t="s">
        <v>3761</v>
      </c>
      <c r="C5" s="11" t="s">
        <v>3777</v>
      </c>
      <c r="D5" s="11" t="s">
        <v>3841</v>
      </c>
      <c r="E5" s="10" t="s">
        <v>124</v>
      </c>
      <c r="F5" s="11" t="s">
        <v>3805</v>
      </c>
      <c r="G5" s="10" t="s">
        <v>125</v>
      </c>
      <c r="H5" s="17" t="s">
        <v>3807</v>
      </c>
      <c r="I5" s="14" t="s">
        <v>3764</v>
      </c>
      <c r="J5" s="15" t="s">
        <v>3804</v>
      </c>
      <c r="K5" s="10" t="s">
        <v>69</v>
      </c>
      <c r="L5" s="17">
        <v>15</v>
      </c>
      <c r="M5" s="10" t="s">
        <v>122</v>
      </c>
      <c r="N5" s="33">
        <v>45441</v>
      </c>
      <c r="O5" s="10" t="s">
        <v>3766</v>
      </c>
      <c r="P5" s="38">
        <v>45457</v>
      </c>
      <c r="Q5" s="11">
        <f>NETWORKDAYS(N5,P5,AV5:AY5:AZ5:BA5:BB5:BC5:BD5:BE5:BF5:BG5:BH5:BL5)</f>
        <v>11</v>
      </c>
      <c r="R5" s="14">
        <v>12</v>
      </c>
      <c r="S5" s="50" t="s">
        <v>3878</v>
      </c>
      <c r="T5" s="11" t="s">
        <v>3766</v>
      </c>
      <c r="U5" s="11" t="s">
        <v>3766</v>
      </c>
      <c r="V5" s="11" t="s">
        <v>3766</v>
      </c>
      <c r="W5" s="11" t="s">
        <v>3766</v>
      </c>
      <c r="X5" s="11" t="s">
        <v>3766</v>
      </c>
      <c r="Y5" s="11" t="s">
        <v>3767</v>
      </c>
      <c r="AV5" s="30">
        <v>45292</v>
      </c>
      <c r="AW5" s="30">
        <v>45299</v>
      </c>
      <c r="AX5" s="30">
        <v>45376</v>
      </c>
      <c r="AY5" s="30">
        <v>45379</v>
      </c>
      <c r="AZ5" s="30">
        <v>45380</v>
      </c>
      <c r="BA5" s="30">
        <v>45413</v>
      </c>
      <c r="BB5" s="30">
        <v>45425</v>
      </c>
      <c r="BC5" s="30">
        <v>45446</v>
      </c>
      <c r="BD5" s="30">
        <v>45453</v>
      </c>
      <c r="BE5" s="30">
        <v>45474</v>
      </c>
      <c r="BF5" s="30">
        <v>45493</v>
      </c>
      <c r="BG5" s="30">
        <v>45511</v>
      </c>
      <c r="BH5" s="30">
        <v>45523</v>
      </c>
      <c r="BI5" s="30">
        <v>45579</v>
      </c>
      <c r="BJ5" s="30">
        <v>45600</v>
      </c>
      <c r="BK5" s="30">
        <v>45607</v>
      </c>
      <c r="BL5" s="30">
        <v>45651</v>
      </c>
    </row>
    <row r="6" spans="1:64" ht="45" x14ac:dyDescent="0.25">
      <c r="A6" s="10" t="s">
        <v>3760</v>
      </c>
      <c r="B6" s="11" t="s">
        <v>3761</v>
      </c>
      <c r="C6" s="11" t="s">
        <v>3777</v>
      </c>
      <c r="D6" s="11" t="s">
        <v>3763</v>
      </c>
      <c r="E6" s="10" t="s">
        <v>156</v>
      </c>
      <c r="F6" s="11" t="s">
        <v>3805</v>
      </c>
      <c r="G6" s="10" t="s">
        <v>157</v>
      </c>
      <c r="H6" s="17" t="s">
        <v>3827</v>
      </c>
      <c r="I6" s="14" t="s">
        <v>3764</v>
      </c>
      <c r="J6" s="15" t="s">
        <v>3772</v>
      </c>
      <c r="K6" s="10" t="s">
        <v>81</v>
      </c>
      <c r="L6" s="17">
        <v>15</v>
      </c>
      <c r="M6" s="10" t="s">
        <v>158</v>
      </c>
      <c r="N6" s="33">
        <v>45440</v>
      </c>
      <c r="O6" s="48" t="s">
        <v>154</v>
      </c>
      <c r="P6" s="38">
        <v>45457</v>
      </c>
      <c r="Q6" s="11">
        <f>NETWORKDAYS(N6,P6,AV6:AY6:AZ6:BA6:BB6:BC6:BD6:BE6:BF6:BG6:BH6:BL6)</f>
        <v>12</v>
      </c>
      <c r="R6" s="14">
        <v>13</v>
      </c>
      <c r="S6" s="50" t="s">
        <v>3878</v>
      </c>
      <c r="T6" s="11" t="s">
        <v>3766</v>
      </c>
      <c r="U6" s="38">
        <v>45440</v>
      </c>
      <c r="V6" s="11" t="s">
        <v>3779</v>
      </c>
      <c r="W6" s="11" t="s">
        <v>3766</v>
      </c>
      <c r="X6" s="11" t="s">
        <v>3766</v>
      </c>
      <c r="Y6" s="14" t="s">
        <v>3820</v>
      </c>
      <c r="AV6" s="30">
        <v>45292</v>
      </c>
      <c r="AW6" s="30">
        <v>45299</v>
      </c>
      <c r="AX6" s="30">
        <v>45376</v>
      </c>
      <c r="AY6" s="30">
        <v>45379</v>
      </c>
      <c r="AZ6" s="30">
        <v>45380</v>
      </c>
      <c r="BA6" s="30">
        <v>45413</v>
      </c>
      <c r="BB6" s="30">
        <v>45425</v>
      </c>
      <c r="BC6" s="30">
        <v>45446</v>
      </c>
      <c r="BD6" s="30">
        <v>45453</v>
      </c>
      <c r="BE6" s="30">
        <v>45474</v>
      </c>
      <c r="BF6" s="30">
        <v>45493</v>
      </c>
      <c r="BG6" s="30">
        <v>45511</v>
      </c>
      <c r="BH6" s="30">
        <v>45523</v>
      </c>
      <c r="BI6" s="30">
        <v>45579</v>
      </c>
      <c r="BJ6" s="30">
        <v>45600</v>
      </c>
      <c r="BK6" s="30">
        <v>45607</v>
      </c>
      <c r="BL6" s="30">
        <v>45651</v>
      </c>
    </row>
    <row r="7" spans="1:64" ht="120" x14ac:dyDescent="0.25">
      <c r="A7" s="10" t="s">
        <v>3760</v>
      </c>
      <c r="B7" s="11" t="s">
        <v>3761</v>
      </c>
      <c r="C7" s="11" t="s">
        <v>3808</v>
      </c>
      <c r="D7" s="11" t="s">
        <v>3853</v>
      </c>
      <c r="E7" s="10" t="s">
        <v>179</v>
      </c>
      <c r="F7" s="11" t="s">
        <v>3805</v>
      </c>
      <c r="G7" s="10" t="s">
        <v>180</v>
      </c>
      <c r="H7" s="17" t="s">
        <v>3807</v>
      </c>
      <c r="I7" s="14" t="s">
        <v>3764</v>
      </c>
      <c r="J7" s="15" t="s">
        <v>3804</v>
      </c>
      <c r="K7" s="10" t="s">
        <v>69</v>
      </c>
      <c r="L7" s="17">
        <v>15</v>
      </c>
      <c r="M7" s="10" t="s">
        <v>177</v>
      </c>
      <c r="N7" s="33">
        <v>45440</v>
      </c>
      <c r="O7" s="10" t="s">
        <v>3766</v>
      </c>
      <c r="P7" s="38">
        <v>45457</v>
      </c>
      <c r="Q7" s="11">
        <f>NETWORKDAYS(N7,P7,AV7:AY7:AZ7:BA7:BB7:BC7:BD7:BE7:BF7:BG7:BH7:BL7)</f>
        <v>12</v>
      </c>
      <c r="R7" s="14">
        <v>13</v>
      </c>
      <c r="S7" s="50" t="s">
        <v>3878</v>
      </c>
      <c r="T7" s="11" t="s">
        <v>3766</v>
      </c>
      <c r="U7" s="11" t="s">
        <v>3766</v>
      </c>
      <c r="V7" s="11" t="s">
        <v>3766</v>
      </c>
      <c r="W7" s="11" t="s">
        <v>3766</v>
      </c>
      <c r="X7" s="11" t="s">
        <v>3766</v>
      </c>
      <c r="Y7" s="11" t="s">
        <v>3767</v>
      </c>
      <c r="AV7" s="30">
        <v>45292</v>
      </c>
      <c r="AW7" s="30">
        <v>45299</v>
      </c>
      <c r="AX7" s="30">
        <v>45376</v>
      </c>
      <c r="AY7" s="30">
        <v>45379</v>
      </c>
      <c r="AZ7" s="30">
        <v>45380</v>
      </c>
      <c r="BA7" s="30">
        <v>45413</v>
      </c>
      <c r="BB7" s="30">
        <v>45425</v>
      </c>
      <c r="BC7" s="30">
        <v>45446</v>
      </c>
      <c r="BD7" s="30">
        <v>45453</v>
      </c>
      <c r="BE7" s="30">
        <v>45474</v>
      </c>
      <c r="BF7" s="30">
        <v>45493</v>
      </c>
      <c r="BG7" s="30">
        <v>45511</v>
      </c>
      <c r="BH7" s="30">
        <v>45523</v>
      </c>
      <c r="BI7" s="30">
        <v>45579</v>
      </c>
      <c r="BJ7" s="30">
        <v>45600</v>
      </c>
      <c r="BK7" s="30">
        <v>45607</v>
      </c>
      <c r="BL7" s="30">
        <v>45651</v>
      </c>
    </row>
    <row r="8" spans="1:64" ht="90" x14ac:dyDescent="0.25">
      <c r="A8" s="10" t="s">
        <v>3760</v>
      </c>
      <c r="B8" s="11" t="s">
        <v>3761</v>
      </c>
      <c r="C8" s="11" t="s">
        <v>3857</v>
      </c>
      <c r="D8" s="11" t="s">
        <v>3841</v>
      </c>
      <c r="E8" s="10" t="s">
        <v>187</v>
      </c>
      <c r="F8" s="11" t="s">
        <v>3798</v>
      </c>
      <c r="G8" s="10" t="s">
        <v>188</v>
      </c>
      <c r="H8" s="17" t="s">
        <v>3807</v>
      </c>
      <c r="I8" s="14" t="s">
        <v>3764</v>
      </c>
      <c r="J8" s="15" t="s">
        <v>3804</v>
      </c>
      <c r="K8" s="10" t="s">
        <v>69</v>
      </c>
      <c r="L8" s="17">
        <v>15</v>
      </c>
      <c r="M8" s="10" t="s">
        <v>185</v>
      </c>
      <c r="N8" s="33">
        <v>45439</v>
      </c>
      <c r="O8" s="10" t="s">
        <v>3766</v>
      </c>
      <c r="P8" s="38">
        <v>45457</v>
      </c>
      <c r="Q8" s="11">
        <f>NETWORKDAYS(N8,P8,AV8:AY8:AZ8:BA8:BB8:BC8:BD8:BE8:BF8:BG8:BH8:BL8)</f>
        <v>13</v>
      </c>
      <c r="R8" s="14">
        <v>14</v>
      </c>
      <c r="S8" s="50" t="s">
        <v>3878</v>
      </c>
      <c r="T8" s="11" t="s">
        <v>3766</v>
      </c>
      <c r="U8" s="11" t="s">
        <v>3766</v>
      </c>
      <c r="V8" s="11" t="s">
        <v>3766</v>
      </c>
      <c r="W8" s="11" t="s">
        <v>3766</v>
      </c>
      <c r="X8" s="11" t="s">
        <v>3766</v>
      </c>
      <c r="Y8" s="11" t="s">
        <v>3767</v>
      </c>
      <c r="AV8" s="30">
        <v>45292</v>
      </c>
      <c r="AW8" s="30">
        <v>45299</v>
      </c>
      <c r="AX8" s="30">
        <v>45376</v>
      </c>
      <c r="AY8" s="30">
        <v>45379</v>
      </c>
      <c r="AZ8" s="30">
        <v>45380</v>
      </c>
      <c r="BA8" s="30">
        <v>45413</v>
      </c>
      <c r="BB8" s="30">
        <v>45425</v>
      </c>
      <c r="BC8" s="30">
        <v>45446</v>
      </c>
      <c r="BD8" s="30">
        <v>45453</v>
      </c>
      <c r="BE8" s="30">
        <v>45474</v>
      </c>
      <c r="BF8" s="30">
        <v>45493</v>
      </c>
      <c r="BG8" s="30">
        <v>45511</v>
      </c>
      <c r="BH8" s="30">
        <v>45523</v>
      </c>
      <c r="BI8" s="30">
        <v>45579</v>
      </c>
      <c r="BJ8" s="30">
        <v>45600</v>
      </c>
      <c r="BK8" s="30">
        <v>45607</v>
      </c>
      <c r="BL8" s="30">
        <v>45651</v>
      </c>
    </row>
    <row r="9" spans="1:64" ht="60" x14ac:dyDescent="0.25">
      <c r="A9" s="10" t="s">
        <v>3760</v>
      </c>
      <c r="B9" s="11" t="s">
        <v>3761</v>
      </c>
      <c r="C9" s="11" t="s">
        <v>3777</v>
      </c>
      <c r="D9" s="11" t="s">
        <v>3840</v>
      </c>
      <c r="E9" s="10" t="s">
        <v>219</v>
      </c>
      <c r="F9" s="11" t="s">
        <v>3805</v>
      </c>
      <c r="G9" s="10" t="s">
        <v>220</v>
      </c>
      <c r="H9" s="17" t="s">
        <v>1708</v>
      </c>
      <c r="I9" s="14" t="s">
        <v>3764</v>
      </c>
      <c r="J9" s="15" t="s">
        <v>3858</v>
      </c>
      <c r="K9" s="10" t="s">
        <v>81</v>
      </c>
      <c r="L9" s="17">
        <v>15</v>
      </c>
      <c r="M9" s="10" t="s">
        <v>225</v>
      </c>
      <c r="N9" s="33">
        <v>45436</v>
      </c>
      <c r="O9" s="48" t="s">
        <v>217</v>
      </c>
      <c r="P9" s="38">
        <v>45439</v>
      </c>
      <c r="Q9" s="11">
        <f>NETWORKDAYS(N9,P9,AV9:AY9:AZ9:BA9:BB9:BC9:BD9:BE9:BF9:BG9:BH9:BL9)</f>
        <v>2</v>
      </c>
      <c r="R9" s="11">
        <v>3</v>
      </c>
      <c r="S9" s="36" t="s">
        <v>3817</v>
      </c>
      <c r="T9" s="11" t="s">
        <v>3766</v>
      </c>
      <c r="U9" s="38">
        <v>45439</v>
      </c>
      <c r="V9" s="11" t="s">
        <v>3779</v>
      </c>
      <c r="W9" s="11" t="s">
        <v>3816</v>
      </c>
      <c r="X9" s="11" t="s">
        <v>3816</v>
      </c>
      <c r="Y9" s="11" t="s">
        <v>3821</v>
      </c>
      <c r="AV9" s="30">
        <v>45292</v>
      </c>
      <c r="AW9" s="30">
        <v>45299</v>
      </c>
      <c r="AX9" s="30">
        <v>45376</v>
      </c>
      <c r="AY9" s="30">
        <v>45379</v>
      </c>
      <c r="AZ9" s="30">
        <v>45380</v>
      </c>
      <c r="BA9" s="30">
        <v>45413</v>
      </c>
      <c r="BB9" s="30">
        <v>45425</v>
      </c>
      <c r="BC9" s="30">
        <v>45446</v>
      </c>
      <c r="BD9" s="30">
        <v>45453</v>
      </c>
      <c r="BE9" s="30">
        <v>45474</v>
      </c>
      <c r="BF9" s="30">
        <v>45493</v>
      </c>
      <c r="BG9" s="30">
        <v>45511</v>
      </c>
      <c r="BH9" s="30">
        <v>45523</v>
      </c>
      <c r="BI9" s="30">
        <v>45579</v>
      </c>
      <c r="BJ9" s="30">
        <v>45600</v>
      </c>
      <c r="BK9" s="30">
        <v>45607</v>
      </c>
      <c r="BL9" s="30">
        <v>45651</v>
      </c>
    </row>
    <row r="10" spans="1:64" ht="45" x14ac:dyDescent="0.25">
      <c r="A10" s="10" t="s">
        <v>3760</v>
      </c>
      <c r="B10" s="11" t="s">
        <v>3761</v>
      </c>
      <c r="C10" s="11" t="s">
        <v>3777</v>
      </c>
      <c r="D10" s="11" t="s">
        <v>3841</v>
      </c>
      <c r="E10" s="10" t="s">
        <v>233</v>
      </c>
      <c r="F10" s="11" t="s">
        <v>3805</v>
      </c>
      <c r="G10" s="10" t="s">
        <v>234</v>
      </c>
      <c r="H10" s="17" t="s">
        <v>1708</v>
      </c>
      <c r="I10" s="14" t="s">
        <v>3764</v>
      </c>
      <c r="J10" s="15" t="s">
        <v>3858</v>
      </c>
      <c r="K10" s="10" t="s">
        <v>81</v>
      </c>
      <c r="L10" s="17">
        <v>15</v>
      </c>
      <c r="M10" s="10" t="s">
        <v>231</v>
      </c>
      <c r="N10" s="33">
        <v>45436</v>
      </c>
      <c r="O10" s="11" t="s">
        <v>3766</v>
      </c>
      <c r="P10" s="38">
        <v>45457</v>
      </c>
      <c r="Q10" s="11">
        <f>NETWORKDAYS(N10,P10,AV10:AY10:AZ10:BA10:BB10:BC10:BD10:BE10:BF10:BG10:BH10:BL10)</f>
        <v>14</v>
      </c>
      <c r="R10" s="11">
        <v>15</v>
      </c>
      <c r="S10" s="50" t="s">
        <v>3878</v>
      </c>
      <c r="T10" s="11" t="s">
        <v>3766</v>
      </c>
      <c r="U10" s="11" t="s">
        <v>3766</v>
      </c>
      <c r="V10" s="11" t="s">
        <v>3766</v>
      </c>
      <c r="W10" s="11" t="s">
        <v>3766</v>
      </c>
      <c r="X10" s="11" t="s">
        <v>3766</v>
      </c>
      <c r="Y10" s="21"/>
      <c r="AV10" s="30">
        <v>45292</v>
      </c>
      <c r="AW10" s="30">
        <v>45299</v>
      </c>
      <c r="AX10" s="30">
        <v>45376</v>
      </c>
      <c r="AY10" s="30">
        <v>45379</v>
      </c>
      <c r="AZ10" s="30">
        <v>45380</v>
      </c>
      <c r="BA10" s="30">
        <v>45413</v>
      </c>
      <c r="BB10" s="30">
        <v>45425</v>
      </c>
      <c r="BC10" s="30">
        <v>45446</v>
      </c>
      <c r="BD10" s="30">
        <v>45453</v>
      </c>
      <c r="BE10" s="30">
        <v>45474</v>
      </c>
      <c r="BF10" s="30">
        <v>45493</v>
      </c>
      <c r="BG10" s="30">
        <v>45511</v>
      </c>
      <c r="BH10" s="30">
        <v>45523</v>
      </c>
      <c r="BI10" s="30">
        <v>45579</v>
      </c>
      <c r="BJ10" s="30">
        <v>45600</v>
      </c>
      <c r="BK10" s="30">
        <v>45607</v>
      </c>
      <c r="BL10" s="30">
        <v>45651</v>
      </c>
    </row>
    <row r="11" spans="1:64" ht="60" x14ac:dyDescent="0.25">
      <c r="A11" s="10" t="s">
        <v>3760</v>
      </c>
      <c r="B11" s="11" t="s">
        <v>3761</v>
      </c>
      <c r="C11" s="11" t="s">
        <v>3777</v>
      </c>
      <c r="D11" s="11" t="s">
        <v>3841</v>
      </c>
      <c r="E11" s="10" t="s">
        <v>246</v>
      </c>
      <c r="F11" s="11" t="s">
        <v>3802</v>
      </c>
      <c r="G11" s="10" t="s">
        <v>247</v>
      </c>
      <c r="H11" s="17" t="s">
        <v>3595</v>
      </c>
      <c r="I11" s="14" t="s">
        <v>3764</v>
      </c>
      <c r="J11" s="15" t="s">
        <v>3772</v>
      </c>
      <c r="K11" s="10" t="s">
        <v>81</v>
      </c>
      <c r="L11" s="17">
        <v>15</v>
      </c>
      <c r="M11" s="10" t="s">
        <v>244</v>
      </c>
      <c r="N11" s="35">
        <v>45435</v>
      </c>
      <c r="O11" s="11" t="s">
        <v>3766</v>
      </c>
      <c r="P11" s="38">
        <v>45457</v>
      </c>
      <c r="Q11" s="11">
        <f>NETWORKDAYS(N11,P11,AV11:AY11:AZ11:BA11:BB11:BC11:BD11:BE11:BF11:BG11:BH11:BL11)</f>
        <v>15</v>
      </c>
      <c r="R11" s="11">
        <v>16</v>
      </c>
      <c r="S11" s="52" t="s">
        <v>3774</v>
      </c>
      <c r="T11" s="11" t="s">
        <v>3766</v>
      </c>
      <c r="U11" s="11" t="s">
        <v>3766</v>
      </c>
      <c r="V11" s="11" t="s">
        <v>3766</v>
      </c>
      <c r="W11" s="11" t="s">
        <v>3766</v>
      </c>
      <c r="X11" s="11" t="s">
        <v>3766</v>
      </c>
      <c r="Y11" s="21"/>
      <c r="AV11" s="30">
        <v>45292</v>
      </c>
      <c r="AW11" s="30">
        <v>45299</v>
      </c>
      <c r="AX11" s="30">
        <v>45376</v>
      </c>
      <c r="AY11" s="30">
        <v>45379</v>
      </c>
      <c r="AZ11" s="30">
        <v>45380</v>
      </c>
      <c r="BA11" s="30">
        <v>45413</v>
      </c>
      <c r="BB11" s="30">
        <v>45425</v>
      </c>
      <c r="BC11" s="30">
        <v>45446</v>
      </c>
      <c r="BD11" s="30">
        <v>45453</v>
      </c>
      <c r="BE11" s="30">
        <v>45474</v>
      </c>
      <c r="BF11" s="30">
        <v>45493</v>
      </c>
      <c r="BG11" s="30">
        <v>45511</v>
      </c>
      <c r="BH11" s="30">
        <v>45523</v>
      </c>
      <c r="BI11" s="30">
        <v>45579</v>
      </c>
      <c r="BJ11" s="30">
        <v>45600</v>
      </c>
      <c r="BK11" s="30">
        <v>45607</v>
      </c>
      <c r="BL11" s="30">
        <v>45651</v>
      </c>
    </row>
    <row r="12" spans="1:64" s="43" customFormat="1" ht="45" x14ac:dyDescent="0.25">
      <c r="A12" s="12" t="s">
        <v>3760</v>
      </c>
      <c r="B12" s="14" t="s">
        <v>3761</v>
      </c>
      <c r="C12" s="14" t="s">
        <v>3909</v>
      </c>
      <c r="D12" s="14" t="s">
        <v>3763</v>
      </c>
      <c r="E12" s="12" t="s">
        <v>255</v>
      </c>
      <c r="F12" s="14" t="s">
        <v>3770</v>
      </c>
      <c r="G12" s="12" t="s">
        <v>256</v>
      </c>
      <c r="H12" s="18" t="s">
        <v>3771</v>
      </c>
      <c r="I12" s="14" t="s">
        <v>3764</v>
      </c>
      <c r="J12" s="19" t="s">
        <v>3772</v>
      </c>
      <c r="K12" s="11" t="s">
        <v>3773</v>
      </c>
      <c r="L12" s="14">
        <v>10</v>
      </c>
      <c r="M12" s="12" t="s">
        <v>253</v>
      </c>
      <c r="N12" s="40">
        <v>45435</v>
      </c>
      <c r="O12" s="12" t="s">
        <v>3766</v>
      </c>
      <c r="P12" s="54">
        <v>45452</v>
      </c>
      <c r="Q12" s="14">
        <f>NETWORKDAYS(N12,P12,AV12:AY12:AZ12:BA12:BB12:BC12:BD12:BE12:BF12:BG12:BH12:BL12)</f>
        <v>11</v>
      </c>
      <c r="R12" s="14">
        <v>12</v>
      </c>
      <c r="S12" s="52" t="s">
        <v>3774</v>
      </c>
      <c r="T12" s="14" t="s">
        <v>3766</v>
      </c>
      <c r="U12" s="54">
        <v>45435</v>
      </c>
      <c r="V12" s="14" t="s">
        <v>3775</v>
      </c>
      <c r="W12" s="14" t="s">
        <v>3766</v>
      </c>
      <c r="X12" s="14" t="s">
        <v>3766</v>
      </c>
      <c r="Y12" s="14"/>
      <c r="AV12" s="30">
        <v>45292</v>
      </c>
      <c r="AW12" s="30">
        <v>45299</v>
      </c>
      <c r="AX12" s="30">
        <v>45376</v>
      </c>
      <c r="AY12" s="30">
        <v>45379</v>
      </c>
      <c r="AZ12" s="30">
        <v>45380</v>
      </c>
      <c r="BA12" s="30">
        <v>45413</v>
      </c>
      <c r="BB12" s="30">
        <v>45425</v>
      </c>
      <c r="BC12" s="30">
        <v>45446</v>
      </c>
      <c r="BD12" s="30">
        <v>45453</v>
      </c>
      <c r="BE12" s="30">
        <v>45474</v>
      </c>
      <c r="BF12" s="30">
        <v>45493</v>
      </c>
      <c r="BG12" s="30">
        <v>45511</v>
      </c>
      <c r="BH12" s="30">
        <v>45523</v>
      </c>
      <c r="BI12" s="30">
        <v>45579</v>
      </c>
      <c r="BJ12" s="30">
        <v>45600</v>
      </c>
      <c r="BK12" s="30">
        <v>45607</v>
      </c>
      <c r="BL12" s="30">
        <v>45651</v>
      </c>
    </row>
    <row r="13" spans="1:64" ht="105" x14ac:dyDescent="0.25">
      <c r="A13" s="10" t="s">
        <v>3760</v>
      </c>
      <c r="B13" s="11" t="s">
        <v>3761</v>
      </c>
      <c r="C13" s="11" t="s">
        <v>3784</v>
      </c>
      <c r="D13" s="11" t="s">
        <v>3763</v>
      </c>
      <c r="E13" s="10" t="s">
        <v>266</v>
      </c>
      <c r="F13" s="11" t="s">
        <v>3813</v>
      </c>
      <c r="G13" s="10" t="s">
        <v>267</v>
      </c>
      <c r="H13" s="17" t="s">
        <v>3771</v>
      </c>
      <c r="I13" s="14" t="s">
        <v>3764</v>
      </c>
      <c r="J13" s="15" t="s">
        <v>3772</v>
      </c>
      <c r="K13" s="10" t="s">
        <v>81</v>
      </c>
      <c r="L13" s="17">
        <v>15</v>
      </c>
      <c r="M13" s="10" t="s">
        <v>264</v>
      </c>
      <c r="N13" s="35">
        <v>45434</v>
      </c>
      <c r="O13" s="10" t="s">
        <v>3766</v>
      </c>
      <c r="P13" s="38">
        <v>45457</v>
      </c>
      <c r="Q13" s="11">
        <f>NETWORKDAYS(N13,P13,AV13:AY13:AZ13:BA13:BB13:BC13:BD13:BE13:BF13:BG13:BH13:BL13)</f>
        <v>16</v>
      </c>
      <c r="R13" s="11">
        <v>17</v>
      </c>
      <c r="S13" s="52" t="s">
        <v>3774</v>
      </c>
      <c r="T13" s="11" t="s">
        <v>3766</v>
      </c>
      <c r="U13" s="11" t="s">
        <v>3766</v>
      </c>
      <c r="V13" s="11" t="s">
        <v>3766</v>
      </c>
      <c r="W13" s="11" t="s">
        <v>3766</v>
      </c>
      <c r="X13" s="11" t="s">
        <v>3766</v>
      </c>
      <c r="Y13" s="21"/>
      <c r="AV13" s="30">
        <v>45292</v>
      </c>
      <c r="AW13" s="30">
        <v>45299</v>
      </c>
      <c r="AX13" s="30">
        <v>45376</v>
      </c>
      <c r="AY13" s="30">
        <v>45379</v>
      </c>
      <c r="AZ13" s="30">
        <v>45380</v>
      </c>
      <c r="BA13" s="30">
        <v>45413</v>
      </c>
      <c r="BB13" s="30">
        <v>45425</v>
      </c>
      <c r="BC13" s="30">
        <v>45446</v>
      </c>
      <c r="BD13" s="30">
        <v>45453</v>
      </c>
      <c r="BE13" s="30">
        <v>45474</v>
      </c>
      <c r="BF13" s="30">
        <v>45493</v>
      </c>
      <c r="BG13" s="30">
        <v>45511</v>
      </c>
      <c r="BH13" s="30">
        <v>45523</v>
      </c>
      <c r="BI13" s="30">
        <v>45579</v>
      </c>
      <c r="BJ13" s="30">
        <v>45600</v>
      </c>
      <c r="BK13" s="30">
        <v>45607</v>
      </c>
      <c r="BL13" s="30">
        <v>45651</v>
      </c>
    </row>
    <row r="14" spans="1:64" s="43" customFormat="1" ht="30" x14ac:dyDescent="0.25">
      <c r="A14" s="12" t="s">
        <v>3760</v>
      </c>
      <c r="B14" s="14" t="s">
        <v>3761</v>
      </c>
      <c r="C14" s="14" t="s">
        <v>3836</v>
      </c>
      <c r="D14" s="14" t="s">
        <v>3840</v>
      </c>
      <c r="E14" s="12" t="s">
        <v>251</v>
      </c>
      <c r="F14" s="14" t="s">
        <v>3805</v>
      </c>
      <c r="G14" s="12" t="s">
        <v>252</v>
      </c>
      <c r="H14" s="18" t="s">
        <v>1708</v>
      </c>
      <c r="I14" s="14" t="s">
        <v>3764</v>
      </c>
      <c r="J14" s="19" t="s">
        <v>3858</v>
      </c>
      <c r="K14" s="12" t="s">
        <v>81</v>
      </c>
      <c r="L14" s="18">
        <v>15</v>
      </c>
      <c r="M14" s="12" t="s">
        <v>273</v>
      </c>
      <c r="N14" s="40">
        <v>45434</v>
      </c>
      <c r="O14" s="56" t="s">
        <v>249</v>
      </c>
      <c r="P14" s="54">
        <v>45457</v>
      </c>
      <c r="Q14" s="14">
        <f>NETWORKDAYS(N14,P14,AV14:AY14:AZ14:BA14:BB14:BC14:BD14:BE14:BF14:BG14:BH14:BL14)</f>
        <v>16</v>
      </c>
      <c r="R14" s="14">
        <v>17</v>
      </c>
      <c r="S14" s="52" t="s">
        <v>3774</v>
      </c>
      <c r="T14" s="14" t="s">
        <v>3766</v>
      </c>
      <c r="U14" s="41">
        <v>45435</v>
      </c>
      <c r="V14" s="14" t="s">
        <v>3779</v>
      </c>
      <c r="W14" s="14" t="s">
        <v>3766</v>
      </c>
      <c r="X14" s="14" t="s">
        <v>3766</v>
      </c>
      <c r="Y14" s="42" t="s">
        <v>3820</v>
      </c>
      <c r="AV14" s="30">
        <v>45292</v>
      </c>
      <c r="AW14" s="30">
        <v>45299</v>
      </c>
      <c r="AX14" s="30">
        <v>45376</v>
      </c>
      <c r="AY14" s="30">
        <v>45379</v>
      </c>
      <c r="AZ14" s="30">
        <v>45380</v>
      </c>
      <c r="BA14" s="30">
        <v>45413</v>
      </c>
      <c r="BB14" s="30">
        <v>45425</v>
      </c>
      <c r="BC14" s="30">
        <v>45446</v>
      </c>
      <c r="BD14" s="30">
        <v>45453</v>
      </c>
      <c r="BE14" s="30">
        <v>45474</v>
      </c>
      <c r="BF14" s="30">
        <v>45493</v>
      </c>
      <c r="BG14" s="30">
        <v>45511</v>
      </c>
      <c r="BH14" s="30">
        <v>45523</v>
      </c>
      <c r="BI14" s="30">
        <v>45579</v>
      </c>
      <c r="BJ14" s="30">
        <v>45600</v>
      </c>
      <c r="BK14" s="30">
        <v>45607</v>
      </c>
      <c r="BL14" s="30">
        <v>45651</v>
      </c>
    </row>
    <row r="15" spans="1:64" ht="45" x14ac:dyDescent="0.25">
      <c r="A15" s="10" t="s">
        <v>3760</v>
      </c>
      <c r="B15" s="11" t="s">
        <v>3761</v>
      </c>
      <c r="C15" s="11" t="s">
        <v>3784</v>
      </c>
      <c r="D15" s="11" t="s">
        <v>3840</v>
      </c>
      <c r="E15" s="10" t="s">
        <v>277</v>
      </c>
      <c r="F15" s="14" t="s">
        <v>3805</v>
      </c>
      <c r="G15" s="10" t="s">
        <v>278</v>
      </c>
      <c r="H15" s="17" t="s">
        <v>3771</v>
      </c>
      <c r="I15" s="14" t="s">
        <v>3764</v>
      </c>
      <c r="J15" s="15" t="s">
        <v>3772</v>
      </c>
      <c r="K15" s="10" t="s">
        <v>81</v>
      </c>
      <c r="L15" s="17">
        <v>15</v>
      </c>
      <c r="M15" s="10" t="s">
        <v>275</v>
      </c>
      <c r="N15" s="35">
        <v>45434</v>
      </c>
      <c r="O15" s="10" t="s">
        <v>3766</v>
      </c>
      <c r="P15" s="38">
        <v>45457</v>
      </c>
      <c r="Q15" s="11">
        <f>NETWORKDAYS(N15,P15,AV15:AY15:AZ15:BA15:BB15:BC15:BD15:BE15:BF15:BG15:BH15:BL15)</f>
        <v>16</v>
      </c>
      <c r="R15" s="14">
        <v>17</v>
      </c>
      <c r="S15" s="52" t="s">
        <v>3774</v>
      </c>
      <c r="T15" s="11" t="s">
        <v>3766</v>
      </c>
      <c r="U15" s="11" t="s">
        <v>3766</v>
      </c>
      <c r="V15" s="11" t="s">
        <v>3766</v>
      </c>
      <c r="W15" s="11" t="s">
        <v>3766</v>
      </c>
      <c r="X15" s="11" t="s">
        <v>3766</v>
      </c>
      <c r="Y15" s="21"/>
      <c r="AV15" s="30">
        <v>45292</v>
      </c>
      <c r="AW15" s="30">
        <v>45299</v>
      </c>
      <c r="AX15" s="30">
        <v>45376</v>
      </c>
      <c r="AY15" s="30">
        <v>45379</v>
      </c>
      <c r="AZ15" s="30">
        <v>45380</v>
      </c>
      <c r="BA15" s="30">
        <v>45413</v>
      </c>
      <c r="BB15" s="30">
        <v>45425</v>
      </c>
      <c r="BC15" s="30">
        <v>45446</v>
      </c>
      <c r="BD15" s="30">
        <v>45453</v>
      </c>
      <c r="BE15" s="30">
        <v>45474</v>
      </c>
      <c r="BF15" s="30">
        <v>45493</v>
      </c>
      <c r="BG15" s="30">
        <v>45511</v>
      </c>
      <c r="BH15" s="30">
        <v>45523</v>
      </c>
      <c r="BI15" s="30">
        <v>45579</v>
      </c>
      <c r="BJ15" s="30">
        <v>45600</v>
      </c>
      <c r="BK15" s="30">
        <v>45607</v>
      </c>
      <c r="BL15" s="30">
        <v>45651</v>
      </c>
    </row>
    <row r="16" spans="1:64" ht="30" x14ac:dyDescent="0.25">
      <c r="A16" s="10" t="s">
        <v>3760</v>
      </c>
      <c r="B16" s="11" t="s">
        <v>3761</v>
      </c>
      <c r="C16" s="11" t="s">
        <v>3784</v>
      </c>
      <c r="D16" s="11" t="s">
        <v>3841</v>
      </c>
      <c r="E16" s="10" t="s">
        <v>282</v>
      </c>
      <c r="F16" s="11" t="s">
        <v>3770</v>
      </c>
      <c r="G16" s="10" t="s">
        <v>283</v>
      </c>
      <c r="H16" s="17" t="s">
        <v>3833</v>
      </c>
      <c r="I16" s="11" t="s">
        <v>3831</v>
      </c>
      <c r="J16" s="15" t="s">
        <v>3834</v>
      </c>
      <c r="K16" s="11" t="s">
        <v>3773</v>
      </c>
      <c r="L16" s="17">
        <v>10</v>
      </c>
      <c r="M16" s="10" t="s">
        <v>280</v>
      </c>
      <c r="N16" s="35">
        <v>45434</v>
      </c>
      <c r="O16" s="10" t="s">
        <v>3766</v>
      </c>
      <c r="P16" s="38">
        <v>45457</v>
      </c>
      <c r="Q16" s="11">
        <f>NETWORKDAYS(N16,P16,AV16:AY16:AZ16:BA16:BB16:BC16:BD16:BE16:BF16:BG16:BH16:BL16)</f>
        <v>16</v>
      </c>
      <c r="R16" s="14">
        <v>17</v>
      </c>
      <c r="S16" s="52" t="s">
        <v>3774</v>
      </c>
      <c r="T16" s="11" t="s">
        <v>3766</v>
      </c>
      <c r="U16" s="11" t="s">
        <v>3766</v>
      </c>
      <c r="V16" s="11" t="s">
        <v>3766</v>
      </c>
      <c r="W16" s="11" t="s">
        <v>3766</v>
      </c>
      <c r="X16" s="11" t="s">
        <v>3766</v>
      </c>
      <c r="Y16" s="11"/>
      <c r="AV16" s="30">
        <v>45292</v>
      </c>
      <c r="AW16" s="30">
        <v>45299</v>
      </c>
      <c r="AX16" s="30">
        <v>45376</v>
      </c>
      <c r="AY16" s="30">
        <v>45379</v>
      </c>
      <c r="AZ16" s="30">
        <v>45380</v>
      </c>
      <c r="BA16" s="30">
        <v>45413</v>
      </c>
      <c r="BB16" s="30">
        <v>45425</v>
      </c>
      <c r="BC16" s="30">
        <v>45446</v>
      </c>
      <c r="BD16" s="30">
        <v>45453</v>
      </c>
      <c r="BE16" s="30">
        <v>45474</v>
      </c>
      <c r="BF16" s="30">
        <v>45493</v>
      </c>
      <c r="BG16" s="30">
        <v>45511</v>
      </c>
      <c r="BH16" s="30">
        <v>45523</v>
      </c>
      <c r="BI16" s="30">
        <v>45579</v>
      </c>
      <c r="BJ16" s="30">
        <v>45600</v>
      </c>
      <c r="BK16" s="30">
        <v>45607</v>
      </c>
      <c r="BL16" s="30">
        <v>45651</v>
      </c>
    </row>
    <row r="17" spans="1:64" ht="30" x14ac:dyDescent="0.25">
      <c r="A17" s="10" t="s">
        <v>3760</v>
      </c>
      <c r="B17" s="11" t="s">
        <v>3761</v>
      </c>
      <c r="C17" s="11" t="s">
        <v>3777</v>
      </c>
      <c r="D17" s="11" t="s">
        <v>3840</v>
      </c>
      <c r="E17" s="10" t="s">
        <v>286</v>
      </c>
      <c r="F17" s="11" t="s">
        <v>3770</v>
      </c>
      <c r="G17" s="10" t="s">
        <v>287</v>
      </c>
      <c r="H17" s="18" t="s">
        <v>3851</v>
      </c>
      <c r="I17" s="28" t="s">
        <v>3786</v>
      </c>
      <c r="J17" s="19" t="s">
        <v>3839</v>
      </c>
      <c r="K17" s="12" t="s">
        <v>81</v>
      </c>
      <c r="L17" s="18">
        <v>15</v>
      </c>
      <c r="M17" s="10" t="s">
        <v>284</v>
      </c>
      <c r="N17" s="35">
        <v>45434</v>
      </c>
      <c r="O17" s="10" t="s">
        <v>3766</v>
      </c>
      <c r="P17" s="38">
        <v>45457</v>
      </c>
      <c r="Q17" s="11">
        <f>NETWORKDAYS(N17,P17,AV17:AY17:AZ17:BA17:BB17:BC17:BD17:BE17:BF17:BG17:BH17:BL17)</f>
        <v>16</v>
      </c>
      <c r="R17" s="14">
        <v>17</v>
      </c>
      <c r="S17" s="52" t="s">
        <v>3774</v>
      </c>
      <c r="T17" s="11" t="s">
        <v>3766</v>
      </c>
      <c r="U17" s="11" t="s">
        <v>3766</v>
      </c>
      <c r="V17" s="11" t="s">
        <v>3766</v>
      </c>
      <c r="W17" s="11" t="s">
        <v>3766</v>
      </c>
      <c r="X17" s="11" t="s">
        <v>3766</v>
      </c>
      <c r="Y17" s="21"/>
      <c r="AV17" s="30">
        <v>45292</v>
      </c>
      <c r="AW17" s="30">
        <v>45299</v>
      </c>
      <c r="AX17" s="30">
        <v>45376</v>
      </c>
      <c r="AY17" s="30">
        <v>45379</v>
      </c>
      <c r="AZ17" s="30">
        <v>45380</v>
      </c>
      <c r="BA17" s="30">
        <v>45413</v>
      </c>
      <c r="BB17" s="30">
        <v>45425</v>
      </c>
      <c r="BC17" s="30">
        <v>45446</v>
      </c>
      <c r="BD17" s="30">
        <v>45453</v>
      </c>
      <c r="BE17" s="30">
        <v>45474</v>
      </c>
      <c r="BF17" s="30">
        <v>45493</v>
      </c>
      <c r="BG17" s="30">
        <v>45511</v>
      </c>
      <c r="BH17" s="30">
        <v>45523</v>
      </c>
      <c r="BI17" s="30">
        <v>45579</v>
      </c>
      <c r="BJ17" s="30">
        <v>45600</v>
      </c>
      <c r="BK17" s="30">
        <v>45607</v>
      </c>
      <c r="BL17" s="30">
        <v>45651</v>
      </c>
    </row>
    <row r="18" spans="1:64" ht="45" x14ac:dyDescent="0.25">
      <c r="A18" s="10" t="s">
        <v>3760</v>
      </c>
      <c r="B18" s="11" t="s">
        <v>3761</v>
      </c>
      <c r="C18" s="11" t="s">
        <v>3784</v>
      </c>
      <c r="D18" s="11" t="s">
        <v>3841</v>
      </c>
      <c r="E18" s="10" t="s">
        <v>290</v>
      </c>
      <c r="F18" s="11" t="s">
        <v>3770</v>
      </c>
      <c r="G18" s="10" t="s">
        <v>291</v>
      </c>
      <c r="H18" s="17" t="s">
        <v>3833</v>
      </c>
      <c r="I18" s="11" t="s">
        <v>3831</v>
      </c>
      <c r="J18" s="15" t="s">
        <v>3834</v>
      </c>
      <c r="K18" s="11" t="s">
        <v>3773</v>
      </c>
      <c r="L18" s="17">
        <v>10</v>
      </c>
      <c r="M18" s="10" t="s">
        <v>288</v>
      </c>
      <c r="N18" s="35">
        <v>45433</v>
      </c>
      <c r="O18" s="10" t="s">
        <v>3766</v>
      </c>
      <c r="P18" s="38">
        <v>45457</v>
      </c>
      <c r="Q18" s="11">
        <f>NETWORKDAYS(N18,P18,AV18:AY18:AZ18:BA18:BB18:BC18:BD18:BE18:BF18:BG18:BH18:BL18)</f>
        <v>17</v>
      </c>
      <c r="R18" s="11">
        <v>18</v>
      </c>
      <c r="S18" s="52" t="s">
        <v>3774</v>
      </c>
      <c r="T18" s="11" t="s">
        <v>3766</v>
      </c>
      <c r="U18" s="11" t="s">
        <v>3766</v>
      </c>
      <c r="V18" s="11" t="s">
        <v>3766</v>
      </c>
      <c r="W18" s="11" t="s">
        <v>3766</v>
      </c>
      <c r="X18" s="11" t="s">
        <v>3766</v>
      </c>
      <c r="Y18" s="11"/>
      <c r="AV18" s="30">
        <v>45292</v>
      </c>
      <c r="AW18" s="30">
        <v>45299</v>
      </c>
      <c r="AX18" s="30">
        <v>45376</v>
      </c>
      <c r="AY18" s="30">
        <v>45379</v>
      </c>
      <c r="AZ18" s="30">
        <v>45380</v>
      </c>
      <c r="BA18" s="30">
        <v>45413</v>
      </c>
      <c r="BB18" s="30">
        <v>45425</v>
      </c>
      <c r="BC18" s="30">
        <v>45446</v>
      </c>
      <c r="BD18" s="30">
        <v>45453</v>
      </c>
      <c r="BE18" s="30">
        <v>45474</v>
      </c>
      <c r="BF18" s="30">
        <v>45493</v>
      </c>
      <c r="BG18" s="30">
        <v>45511</v>
      </c>
      <c r="BH18" s="30">
        <v>45523</v>
      </c>
      <c r="BI18" s="30">
        <v>45579</v>
      </c>
      <c r="BJ18" s="30">
        <v>45600</v>
      </c>
      <c r="BK18" s="30">
        <v>45607</v>
      </c>
      <c r="BL18" s="30">
        <v>45651</v>
      </c>
    </row>
    <row r="19" spans="1:64" ht="60" x14ac:dyDescent="0.25">
      <c r="A19" s="10" t="s">
        <v>3760</v>
      </c>
      <c r="B19" s="11" t="s">
        <v>3761</v>
      </c>
      <c r="C19" s="11" t="s">
        <v>3777</v>
      </c>
      <c r="D19" s="11" t="s">
        <v>3841</v>
      </c>
      <c r="E19" s="10" t="s">
        <v>301</v>
      </c>
      <c r="F19" s="11" t="s">
        <v>3770</v>
      </c>
      <c r="G19" s="10" t="s">
        <v>302</v>
      </c>
      <c r="H19" s="17" t="s">
        <v>3833</v>
      </c>
      <c r="I19" s="11" t="s">
        <v>3831</v>
      </c>
      <c r="J19" s="15" t="s">
        <v>3834</v>
      </c>
      <c r="K19" s="12" t="s">
        <v>81</v>
      </c>
      <c r="L19" s="18">
        <v>15</v>
      </c>
      <c r="M19" s="10" t="s">
        <v>299</v>
      </c>
      <c r="N19" s="35">
        <v>45433</v>
      </c>
      <c r="O19" s="10" t="s">
        <v>3766</v>
      </c>
      <c r="P19" s="38">
        <v>45457</v>
      </c>
      <c r="Q19" s="11">
        <f>NETWORKDAYS(N19,P19,AV19:AY19:AZ19:BA19:BB19:BC19:BD19:BE19:BF19:BG19:BH19:BL19)</f>
        <v>17</v>
      </c>
      <c r="R19" s="11">
        <v>18</v>
      </c>
      <c r="S19" s="52" t="s">
        <v>3774</v>
      </c>
      <c r="T19" s="11" t="s">
        <v>3766</v>
      </c>
      <c r="U19" s="11" t="s">
        <v>3766</v>
      </c>
      <c r="V19" s="11" t="s">
        <v>3766</v>
      </c>
      <c r="W19" s="11" t="s">
        <v>3766</v>
      </c>
      <c r="X19" s="11" t="s">
        <v>3766</v>
      </c>
      <c r="Y19" s="21"/>
      <c r="AV19" s="30">
        <v>45292</v>
      </c>
      <c r="AW19" s="30">
        <v>45299</v>
      </c>
      <c r="AX19" s="30">
        <v>45376</v>
      </c>
      <c r="AY19" s="30">
        <v>45379</v>
      </c>
      <c r="AZ19" s="30">
        <v>45380</v>
      </c>
      <c r="BA19" s="30">
        <v>45413</v>
      </c>
      <c r="BB19" s="30">
        <v>45425</v>
      </c>
      <c r="BC19" s="30">
        <v>45446</v>
      </c>
      <c r="BD19" s="30">
        <v>45453</v>
      </c>
      <c r="BE19" s="30">
        <v>45474</v>
      </c>
      <c r="BF19" s="30">
        <v>45493</v>
      </c>
      <c r="BG19" s="30">
        <v>45511</v>
      </c>
      <c r="BH19" s="30">
        <v>45523</v>
      </c>
      <c r="BI19" s="30">
        <v>45579</v>
      </c>
      <c r="BJ19" s="30">
        <v>45600</v>
      </c>
      <c r="BK19" s="30">
        <v>45607</v>
      </c>
      <c r="BL19" s="30">
        <v>45651</v>
      </c>
    </row>
    <row r="20" spans="1:64" ht="30" x14ac:dyDescent="0.25">
      <c r="A20" s="10" t="s">
        <v>3760</v>
      </c>
      <c r="B20" s="11" t="s">
        <v>3761</v>
      </c>
      <c r="C20" s="11" t="s">
        <v>3784</v>
      </c>
      <c r="D20" s="11" t="s">
        <v>3840</v>
      </c>
      <c r="E20" s="10" t="s">
        <v>309</v>
      </c>
      <c r="F20" s="11" t="s">
        <v>3798</v>
      </c>
      <c r="G20" s="10" t="s">
        <v>310</v>
      </c>
      <c r="H20" s="18" t="s">
        <v>3851</v>
      </c>
      <c r="I20" s="28" t="s">
        <v>3786</v>
      </c>
      <c r="J20" s="19" t="s">
        <v>3839</v>
      </c>
      <c r="K20" s="12" t="s">
        <v>81</v>
      </c>
      <c r="L20" s="18">
        <v>15</v>
      </c>
      <c r="M20" s="10" t="s">
        <v>307</v>
      </c>
      <c r="N20" s="35">
        <v>45433</v>
      </c>
      <c r="O20" s="10" t="s">
        <v>3766</v>
      </c>
      <c r="P20" s="38">
        <v>45457</v>
      </c>
      <c r="Q20" s="11">
        <f>NETWORKDAYS(N20,P20,AV20:AY20:AZ20:BA20:BB20:BC20:BD20:BE20:BF20:BG20:BH20:BL20)</f>
        <v>17</v>
      </c>
      <c r="R20" s="11">
        <v>18</v>
      </c>
      <c r="S20" s="52" t="s">
        <v>3774</v>
      </c>
      <c r="T20" s="11" t="s">
        <v>3766</v>
      </c>
      <c r="U20" s="11" t="s">
        <v>3766</v>
      </c>
      <c r="V20" s="11" t="s">
        <v>3766</v>
      </c>
      <c r="W20" s="11" t="s">
        <v>3766</v>
      </c>
      <c r="X20" s="11" t="s">
        <v>3766</v>
      </c>
      <c r="Y20" s="21"/>
      <c r="AV20" s="30">
        <v>45292</v>
      </c>
      <c r="AW20" s="30">
        <v>45299</v>
      </c>
      <c r="AX20" s="30">
        <v>45376</v>
      </c>
      <c r="AY20" s="30">
        <v>45379</v>
      </c>
      <c r="AZ20" s="30">
        <v>45380</v>
      </c>
      <c r="BA20" s="30">
        <v>45413</v>
      </c>
      <c r="BB20" s="30">
        <v>45425</v>
      </c>
      <c r="BC20" s="30">
        <v>45446</v>
      </c>
      <c r="BD20" s="30">
        <v>45453</v>
      </c>
      <c r="BE20" s="30">
        <v>45474</v>
      </c>
      <c r="BF20" s="30">
        <v>45493</v>
      </c>
      <c r="BG20" s="30">
        <v>45511</v>
      </c>
      <c r="BH20" s="30">
        <v>45523</v>
      </c>
      <c r="BI20" s="30">
        <v>45579</v>
      </c>
      <c r="BJ20" s="30">
        <v>45600</v>
      </c>
      <c r="BK20" s="30">
        <v>45607</v>
      </c>
      <c r="BL20" s="30">
        <v>45651</v>
      </c>
    </row>
    <row r="21" spans="1:64" ht="30" x14ac:dyDescent="0.25">
      <c r="A21" s="10" t="s">
        <v>3760</v>
      </c>
      <c r="B21" s="11" t="s">
        <v>3761</v>
      </c>
      <c r="C21" s="11" t="s">
        <v>3784</v>
      </c>
      <c r="D21" s="11" t="s">
        <v>3840</v>
      </c>
      <c r="E21" s="10" t="s">
        <v>309</v>
      </c>
      <c r="F21" s="11" t="s">
        <v>3798</v>
      </c>
      <c r="G21" s="10" t="s">
        <v>313</v>
      </c>
      <c r="H21" s="18" t="s">
        <v>3851</v>
      </c>
      <c r="I21" s="28" t="s">
        <v>3786</v>
      </c>
      <c r="J21" s="19" t="s">
        <v>3839</v>
      </c>
      <c r="K21" s="12" t="s">
        <v>81</v>
      </c>
      <c r="L21" s="18">
        <v>15</v>
      </c>
      <c r="M21" s="10" t="s">
        <v>311</v>
      </c>
      <c r="N21" s="35">
        <v>45433</v>
      </c>
      <c r="O21" s="10" t="s">
        <v>3766</v>
      </c>
      <c r="P21" s="38">
        <v>45457</v>
      </c>
      <c r="Q21" s="11">
        <f>NETWORKDAYS(N21,P21,AV21:AY21:AZ21:BA21:BB21:BC21:BD21:BE21:BF21:BG21:BH21:BL21)</f>
        <v>17</v>
      </c>
      <c r="R21" s="11">
        <v>18</v>
      </c>
      <c r="S21" s="52" t="s">
        <v>3774</v>
      </c>
      <c r="T21" s="11" t="s">
        <v>3766</v>
      </c>
      <c r="U21" s="11" t="s">
        <v>3766</v>
      </c>
      <c r="V21" s="11" t="s">
        <v>3766</v>
      </c>
      <c r="W21" s="11" t="s">
        <v>3766</v>
      </c>
      <c r="X21" s="11" t="s">
        <v>3766</v>
      </c>
      <c r="Y21" s="21"/>
      <c r="AV21" s="30">
        <v>45292</v>
      </c>
      <c r="AW21" s="30">
        <v>45299</v>
      </c>
      <c r="AX21" s="30">
        <v>45376</v>
      </c>
      <c r="AY21" s="30">
        <v>45379</v>
      </c>
      <c r="AZ21" s="30">
        <v>45380</v>
      </c>
      <c r="BA21" s="30">
        <v>45413</v>
      </c>
      <c r="BB21" s="30">
        <v>45425</v>
      </c>
      <c r="BC21" s="30">
        <v>45446</v>
      </c>
      <c r="BD21" s="30">
        <v>45453</v>
      </c>
      <c r="BE21" s="30">
        <v>45474</v>
      </c>
      <c r="BF21" s="30">
        <v>45493</v>
      </c>
      <c r="BG21" s="30">
        <v>45511</v>
      </c>
      <c r="BH21" s="30">
        <v>45523</v>
      </c>
      <c r="BI21" s="30">
        <v>45579</v>
      </c>
      <c r="BJ21" s="30">
        <v>45600</v>
      </c>
      <c r="BK21" s="30">
        <v>45607</v>
      </c>
      <c r="BL21" s="30">
        <v>45651</v>
      </c>
    </row>
    <row r="22" spans="1:64" ht="90" x14ac:dyDescent="0.25">
      <c r="A22" s="10" t="s">
        <v>3760</v>
      </c>
      <c r="B22" s="11" t="s">
        <v>3761</v>
      </c>
      <c r="C22" s="11" t="s">
        <v>3784</v>
      </c>
      <c r="D22" s="11" t="s">
        <v>3840</v>
      </c>
      <c r="E22" s="10" t="s">
        <v>326</v>
      </c>
      <c r="F22" s="11" t="s">
        <v>3770</v>
      </c>
      <c r="G22" s="10" t="s">
        <v>327</v>
      </c>
      <c r="H22" s="17" t="s">
        <v>1749</v>
      </c>
      <c r="I22" s="14" t="s">
        <v>3764</v>
      </c>
      <c r="J22" s="15" t="s">
        <v>3794</v>
      </c>
      <c r="K22" s="10" t="s">
        <v>81</v>
      </c>
      <c r="L22" s="17">
        <v>15</v>
      </c>
      <c r="M22" s="10" t="s">
        <v>324</v>
      </c>
      <c r="N22" s="35">
        <v>45432</v>
      </c>
      <c r="O22" s="10" t="s">
        <v>3766</v>
      </c>
      <c r="P22" s="38">
        <v>45457</v>
      </c>
      <c r="Q22" s="11">
        <f>NETWORKDAYS(N22,P22,AV22:AY22:AZ22:BA22:BB22:BC22:BD22:BE22:BF22:BG22:BH22:BL22)</f>
        <v>18</v>
      </c>
      <c r="R22" s="11">
        <v>19</v>
      </c>
      <c r="S22" s="52" t="s">
        <v>3774</v>
      </c>
      <c r="T22" s="11" t="s">
        <v>3766</v>
      </c>
      <c r="U22" s="11" t="s">
        <v>3766</v>
      </c>
      <c r="V22" s="11" t="s">
        <v>3766</v>
      </c>
      <c r="W22" s="11" t="s">
        <v>3766</v>
      </c>
      <c r="X22" s="11" t="s">
        <v>3766</v>
      </c>
      <c r="Y22" s="21"/>
      <c r="AV22" s="30">
        <v>45292</v>
      </c>
      <c r="AW22" s="30">
        <v>45299</v>
      </c>
      <c r="AX22" s="30">
        <v>45376</v>
      </c>
      <c r="AY22" s="30">
        <v>45379</v>
      </c>
      <c r="AZ22" s="30">
        <v>45380</v>
      </c>
      <c r="BA22" s="30">
        <v>45413</v>
      </c>
      <c r="BB22" s="30">
        <v>45425</v>
      </c>
      <c r="BC22" s="30">
        <v>45446</v>
      </c>
      <c r="BD22" s="30">
        <v>45453</v>
      </c>
      <c r="BE22" s="30">
        <v>45474</v>
      </c>
      <c r="BF22" s="30">
        <v>45493</v>
      </c>
      <c r="BG22" s="30">
        <v>45511</v>
      </c>
      <c r="BH22" s="30">
        <v>45523</v>
      </c>
      <c r="BI22" s="30">
        <v>45579</v>
      </c>
      <c r="BJ22" s="30">
        <v>45600</v>
      </c>
      <c r="BK22" s="30">
        <v>45607</v>
      </c>
      <c r="BL22" s="30">
        <v>45651</v>
      </c>
    </row>
    <row r="23" spans="1:64" ht="30" x14ac:dyDescent="0.25">
      <c r="A23" s="10" t="s">
        <v>3760</v>
      </c>
      <c r="B23" s="11" t="s">
        <v>3761</v>
      </c>
      <c r="C23" s="11" t="s">
        <v>3777</v>
      </c>
      <c r="D23" s="11" t="s">
        <v>3840</v>
      </c>
      <c r="E23" s="10" t="s">
        <v>330</v>
      </c>
      <c r="F23" s="11" t="s">
        <v>3770</v>
      </c>
      <c r="G23" s="10" t="s">
        <v>331</v>
      </c>
      <c r="H23" s="17" t="s">
        <v>3833</v>
      </c>
      <c r="I23" s="11" t="s">
        <v>3831</v>
      </c>
      <c r="J23" s="15" t="s">
        <v>3834</v>
      </c>
      <c r="K23" s="12" t="s">
        <v>81</v>
      </c>
      <c r="L23" s="18">
        <v>15</v>
      </c>
      <c r="M23" s="10" t="s">
        <v>328</v>
      </c>
      <c r="N23" s="35">
        <v>45432</v>
      </c>
      <c r="O23" s="10" t="s">
        <v>3766</v>
      </c>
      <c r="P23" s="38">
        <v>45457</v>
      </c>
      <c r="Q23" s="11">
        <f>NETWORKDAYS(N23,P23,AV23:AY23:AZ23:BA23:BB23:BC23:BD23:BE23:BF23:BG23:BH23:BL23)</f>
        <v>18</v>
      </c>
      <c r="R23" s="11">
        <v>19</v>
      </c>
      <c r="S23" s="52" t="s">
        <v>3826</v>
      </c>
      <c r="T23" s="11" t="s">
        <v>3766</v>
      </c>
      <c r="U23" s="11" t="s">
        <v>3766</v>
      </c>
      <c r="V23" s="11" t="s">
        <v>3766</v>
      </c>
      <c r="W23" s="11" t="s">
        <v>3766</v>
      </c>
      <c r="X23" s="11" t="s">
        <v>3766</v>
      </c>
      <c r="Y23" s="21"/>
      <c r="AV23" s="30">
        <v>45292</v>
      </c>
      <c r="AW23" s="30">
        <v>45299</v>
      </c>
      <c r="AX23" s="30">
        <v>45376</v>
      </c>
      <c r="AY23" s="30">
        <v>45379</v>
      </c>
      <c r="AZ23" s="30">
        <v>45380</v>
      </c>
      <c r="BA23" s="30">
        <v>45413</v>
      </c>
      <c r="BB23" s="30">
        <v>45425</v>
      </c>
      <c r="BC23" s="30">
        <v>45446</v>
      </c>
      <c r="BD23" s="30">
        <v>45453</v>
      </c>
      <c r="BE23" s="30">
        <v>45474</v>
      </c>
      <c r="BF23" s="30">
        <v>45493</v>
      </c>
      <c r="BG23" s="30">
        <v>45511</v>
      </c>
      <c r="BH23" s="30">
        <v>45523</v>
      </c>
      <c r="BI23" s="30">
        <v>45579</v>
      </c>
      <c r="BJ23" s="30">
        <v>45600</v>
      </c>
      <c r="BK23" s="30">
        <v>45607</v>
      </c>
      <c r="BL23" s="30">
        <v>45651</v>
      </c>
    </row>
    <row r="24" spans="1:64" ht="45" x14ac:dyDescent="0.25">
      <c r="A24" s="10" t="s">
        <v>3760</v>
      </c>
      <c r="B24" s="11" t="s">
        <v>3761</v>
      </c>
      <c r="C24" s="11" t="s">
        <v>3784</v>
      </c>
      <c r="D24" s="11" t="s">
        <v>3841</v>
      </c>
      <c r="E24" s="10" t="s">
        <v>334</v>
      </c>
      <c r="F24" s="11" t="s">
        <v>3798</v>
      </c>
      <c r="G24" s="10" t="s">
        <v>335</v>
      </c>
      <c r="H24" s="17" t="s">
        <v>3771</v>
      </c>
      <c r="I24" s="14" t="s">
        <v>3764</v>
      </c>
      <c r="J24" s="15" t="s">
        <v>3772</v>
      </c>
      <c r="K24" s="11" t="s">
        <v>3773</v>
      </c>
      <c r="L24" s="17">
        <v>10</v>
      </c>
      <c r="M24" s="10" t="s">
        <v>332</v>
      </c>
      <c r="N24" s="35">
        <v>45432</v>
      </c>
      <c r="O24" s="10" t="s">
        <v>3766</v>
      </c>
      <c r="P24" s="38">
        <v>45457</v>
      </c>
      <c r="Q24" s="11">
        <f>NETWORKDAYS(N24,P24,AV24:AY24:AZ24:BA24:BB24:BC24:BD24:BE24:BF24:BG24:BH24:BL24)</f>
        <v>18</v>
      </c>
      <c r="R24" s="11">
        <v>19</v>
      </c>
      <c r="S24" s="52" t="s">
        <v>3826</v>
      </c>
      <c r="T24" s="11" t="s">
        <v>3766</v>
      </c>
      <c r="U24" s="11" t="s">
        <v>3766</v>
      </c>
      <c r="V24" s="11" t="s">
        <v>3766</v>
      </c>
      <c r="W24" s="11" t="s">
        <v>3766</v>
      </c>
      <c r="X24" s="11" t="s">
        <v>3766</v>
      </c>
      <c r="Y24" s="11"/>
      <c r="AV24" s="30">
        <v>45292</v>
      </c>
      <c r="AW24" s="30">
        <v>45299</v>
      </c>
      <c r="AX24" s="30">
        <v>45376</v>
      </c>
      <c r="AY24" s="30">
        <v>45379</v>
      </c>
      <c r="AZ24" s="30">
        <v>45380</v>
      </c>
      <c r="BA24" s="30">
        <v>45413</v>
      </c>
      <c r="BB24" s="30">
        <v>45425</v>
      </c>
      <c r="BC24" s="30">
        <v>45446</v>
      </c>
      <c r="BD24" s="30">
        <v>45453</v>
      </c>
      <c r="BE24" s="30">
        <v>45474</v>
      </c>
      <c r="BF24" s="30">
        <v>45493</v>
      </c>
      <c r="BG24" s="30">
        <v>45511</v>
      </c>
      <c r="BH24" s="30">
        <v>45523</v>
      </c>
      <c r="BI24" s="30">
        <v>45579</v>
      </c>
      <c r="BJ24" s="30">
        <v>45600</v>
      </c>
      <c r="BK24" s="30">
        <v>45607</v>
      </c>
      <c r="BL24" s="30">
        <v>45651</v>
      </c>
    </row>
    <row r="25" spans="1:64" ht="45" x14ac:dyDescent="0.25">
      <c r="A25" s="10" t="s">
        <v>3760</v>
      </c>
      <c r="B25" s="11" t="s">
        <v>3761</v>
      </c>
      <c r="C25" s="11" t="s">
        <v>3777</v>
      </c>
      <c r="D25" s="11" t="s">
        <v>3841</v>
      </c>
      <c r="E25" s="10" t="s">
        <v>195</v>
      </c>
      <c r="F25" s="11" t="s">
        <v>3805</v>
      </c>
      <c r="G25" s="10" t="s">
        <v>354</v>
      </c>
      <c r="H25" s="11" t="s">
        <v>3791</v>
      </c>
      <c r="I25" s="11" t="s">
        <v>3791</v>
      </c>
      <c r="J25" s="11" t="s">
        <v>3791</v>
      </c>
      <c r="K25" s="10" t="s">
        <v>81</v>
      </c>
      <c r="L25" s="17">
        <v>15</v>
      </c>
      <c r="M25" s="10" t="s">
        <v>352</v>
      </c>
      <c r="N25" s="35">
        <v>45432</v>
      </c>
      <c r="O25" s="11" t="s">
        <v>3766</v>
      </c>
      <c r="P25" s="38">
        <v>45452</v>
      </c>
      <c r="Q25" s="11">
        <f>NETWORKDAYS(N25,P25,AV25:AY25:AZ25:BA25:BB25:BC25:BD25:BE25:BF25:BG25:BH25:BL25)</f>
        <v>14</v>
      </c>
      <c r="R25" s="11">
        <v>15</v>
      </c>
      <c r="S25" s="52" t="s">
        <v>3826</v>
      </c>
      <c r="T25" s="11" t="s">
        <v>3766</v>
      </c>
      <c r="U25" s="11" t="s">
        <v>3766</v>
      </c>
      <c r="V25" s="11" t="s">
        <v>3766</v>
      </c>
      <c r="W25" s="11" t="s">
        <v>3766</v>
      </c>
      <c r="X25" s="11" t="s">
        <v>3766</v>
      </c>
      <c r="Y25" s="11"/>
      <c r="AV25" s="30">
        <v>45292</v>
      </c>
      <c r="AW25" s="30">
        <v>45299</v>
      </c>
      <c r="AX25" s="30">
        <v>45376</v>
      </c>
      <c r="AY25" s="30">
        <v>45379</v>
      </c>
      <c r="AZ25" s="30">
        <v>45380</v>
      </c>
      <c r="BA25" s="30">
        <v>45413</v>
      </c>
      <c r="BB25" s="30">
        <v>45425</v>
      </c>
      <c r="BC25" s="30">
        <v>45446</v>
      </c>
      <c r="BD25" s="30">
        <v>45453</v>
      </c>
      <c r="BE25" s="30">
        <v>45474</v>
      </c>
      <c r="BF25" s="30">
        <v>45493</v>
      </c>
      <c r="BG25" s="30">
        <v>45511</v>
      </c>
      <c r="BH25" s="30">
        <v>45523</v>
      </c>
      <c r="BI25" s="30">
        <v>45579</v>
      </c>
      <c r="BJ25" s="30">
        <v>45600</v>
      </c>
      <c r="BK25" s="30">
        <v>45607</v>
      </c>
      <c r="BL25" s="30">
        <v>45651</v>
      </c>
    </row>
    <row r="26" spans="1:64" ht="30" x14ac:dyDescent="0.25">
      <c r="A26" s="10" t="s">
        <v>3760</v>
      </c>
      <c r="B26" s="11" t="s">
        <v>3761</v>
      </c>
      <c r="C26" s="11" t="s">
        <v>3777</v>
      </c>
      <c r="D26" s="11" t="s">
        <v>3840</v>
      </c>
      <c r="E26" s="10" t="s">
        <v>360</v>
      </c>
      <c r="F26" s="11" t="s">
        <v>3770</v>
      </c>
      <c r="G26" s="10" t="s">
        <v>361</v>
      </c>
      <c r="H26" s="17" t="s">
        <v>3833</v>
      </c>
      <c r="I26" s="11" t="s">
        <v>3831</v>
      </c>
      <c r="J26" s="15" t="s">
        <v>3834</v>
      </c>
      <c r="K26" s="12" t="s">
        <v>81</v>
      </c>
      <c r="L26" s="18">
        <v>15</v>
      </c>
      <c r="M26" s="10" t="s">
        <v>358</v>
      </c>
      <c r="N26" s="35">
        <v>45429</v>
      </c>
      <c r="O26" s="11" t="s">
        <v>3766</v>
      </c>
      <c r="P26" s="38">
        <v>45457</v>
      </c>
      <c r="Q26" s="11">
        <f>NETWORKDAYS(N26,P26,AV26:AY26:AZ26:BA26:BB26:BC26:BD26:BE26:BF26:BG26:BH26:BL26)</f>
        <v>19</v>
      </c>
      <c r="R26" s="11">
        <v>20</v>
      </c>
      <c r="S26" s="52" t="s">
        <v>3826</v>
      </c>
      <c r="T26" s="11" t="s">
        <v>3766</v>
      </c>
      <c r="U26" s="11" t="s">
        <v>3766</v>
      </c>
      <c r="V26" s="11" t="s">
        <v>3766</v>
      </c>
      <c r="W26" s="11" t="s">
        <v>3766</v>
      </c>
      <c r="X26" s="11" t="s">
        <v>3766</v>
      </c>
      <c r="Y26" s="21"/>
      <c r="AV26" s="30">
        <v>45292</v>
      </c>
      <c r="AW26" s="30">
        <v>45299</v>
      </c>
      <c r="AX26" s="30">
        <v>45376</v>
      </c>
      <c r="AY26" s="30">
        <v>45379</v>
      </c>
      <c r="AZ26" s="30">
        <v>45380</v>
      </c>
      <c r="BA26" s="30">
        <v>45413</v>
      </c>
      <c r="BB26" s="30">
        <v>45425</v>
      </c>
      <c r="BC26" s="30">
        <v>45446</v>
      </c>
      <c r="BD26" s="30">
        <v>45453</v>
      </c>
      <c r="BE26" s="30">
        <v>45474</v>
      </c>
      <c r="BF26" s="30">
        <v>45493</v>
      </c>
      <c r="BG26" s="30">
        <v>45511</v>
      </c>
      <c r="BH26" s="30">
        <v>45523</v>
      </c>
      <c r="BI26" s="30">
        <v>45579</v>
      </c>
      <c r="BJ26" s="30">
        <v>45600</v>
      </c>
      <c r="BK26" s="30">
        <v>45607</v>
      </c>
      <c r="BL26" s="30">
        <v>45651</v>
      </c>
    </row>
    <row r="27" spans="1:64" ht="30" x14ac:dyDescent="0.25">
      <c r="A27" s="10" t="s">
        <v>3760</v>
      </c>
      <c r="B27" s="11" t="s">
        <v>3761</v>
      </c>
      <c r="C27" s="11" t="s">
        <v>3777</v>
      </c>
      <c r="D27" s="11" t="s">
        <v>3840</v>
      </c>
      <c r="E27" s="10" t="s">
        <v>360</v>
      </c>
      <c r="F27" s="11" t="s">
        <v>3770</v>
      </c>
      <c r="G27" s="10" t="s">
        <v>361</v>
      </c>
      <c r="H27" s="17" t="s">
        <v>3833</v>
      </c>
      <c r="I27" s="11" t="s">
        <v>3831</v>
      </c>
      <c r="J27" s="15" t="s">
        <v>3834</v>
      </c>
      <c r="K27" s="12" t="s">
        <v>81</v>
      </c>
      <c r="L27" s="18">
        <v>15</v>
      </c>
      <c r="M27" s="10" t="s">
        <v>362</v>
      </c>
      <c r="N27" s="35">
        <v>45429</v>
      </c>
      <c r="O27" s="11" t="s">
        <v>3766</v>
      </c>
      <c r="P27" s="38">
        <v>45457</v>
      </c>
      <c r="Q27" s="11">
        <f>NETWORKDAYS(N27,P27,AV27:AY27:AZ27:BA27:BB27:BC27:BD27:BE27:BF27:BG27:BH27:BL27)</f>
        <v>19</v>
      </c>
      <c r="R27" s="11">
        <v>20</v>
      </c>
      <c r="S27" s="52" t="s">
        <v>3826</v>
      </c>
      <c r="T27" s="11" t="s">
        <v>3766</v>
      </c>
      <c r="U27" s="11" t="s">
        <v>3766</v>
      </c>
      <c r="V27" s="11" t="s">
        <v>3766</v>
      </c>
      <c r="W27" s="11" t="s">
        <v>3766</v>
      </c>
      <c r="X27" s="11" t="s">
        <v>3766</v>
      </c>
      <c r="Y27" s="21"/>
      <c r="AV27" s="30">
        <v>45292</v>
      </c>
      <c r="AW27" s="30">
        <v>45299</v>
      </c>
      <c r="AX27" s="30">
        <v>45376</v>
      </c>
      <c r="AY27" s="30">
        <v>45379</v>
      </c>
      <c r="AZ27" s="30">
        <v>45380</v>
      </c>
      <c r="BA27" s="30">
        <v>45413</v>
      </c>
      <c r="BB27" s="30">
        <v>45425</v>
      </c>
      <c r="BC27" s="30">
        <v>45446</v>
      </c>
      <c r="BD27" s="30">
        <v>45453</v>
      </c>
      <c r="BE27" s="30">
        <v>45474</v>
      </c>
      <c r="BF27" s="30">
        <v>45493</v>
      </c>
      <c r="BG27" s="30">
        <v>45511</v>
      </c>
      <c r="BH27" s="30">
        <v>45523</v>
      </c>
      <c r="BI27" s="30">
        <v>45579</v>
      </c>
      <c r="BJ27" s="30">
        <v>45600</v>
      </c>
      <c r="BK27" s="30">
        <v>45607</v>
      </c>
      <c r="BL27" s="30">
        <v>45651</v>
      </c>
    </row>
    <row r="28" spans="1:64" ht="45" x14ac:dyDescent="0.25">
      <c r="A28" s="10" t="s">
        <v>3760</v>
      </c>
      <c r="B28" s="11" t="s">
        <v>3761</v>
      </c>
      <c r="C28" s="11" t="s">
        <v>3776</v>
      </c>
      <c r="D28" s="11" t="s">
        <v>3763</v>
      </c>
      <c r="E28" s="10" t="s">
        <v>366</v>
      </c>
      <c r="F28" s="11" t="s">
        <v>3769</v>
      </c>
      <c r="G28" s="10" t="s">
        <v>367</v>
      </c>
      <c r="H28" s="13" t="s">
        <v>1483</v>
      </c>
      <c r="I28" s="14" t="s">
        <v>3764</v>
      </c>
      <c r="J28" s="15" t="s">
        <v>3765</v>
      </c>
      <c r="K28" s="12" t="s">
        <v>81</v>
      </c>
      <c r="L28" s="11">
        <v>15</v>
      </c>
      <c r="M28" s="10" t="s">
        <v>364</v>
      </c>
      <c r="N28" s="35">
        <v>45429</v>
      </c>
      <c r="O28" s="10" t="s">
        <v>3766</v>
      </c>
      <c r="P28" s="38">
        <v>45452</v>
      </c>
      <c r="Q28" s="11">
        <f>NETWORKDAYS(N28,P28,AV28:AY28:AZ28:BA28:BB28:BC28:BD28:BE28:BF28:BG28:BH28:BL28)</f>
        <v>15</v>
      </c>
      <c r="R28" s="11">
        <v>16</v>
      </c>
      <c r="S28" s="52" t="s">
        <v>3774</v>
      </c>
      <c r="T28" s="11" t="s">
        <v>3766</v>
      </c>
      <c r="U28" s="11" t="s">
        <v>3766</v>
      </c>
      <c r="V28" s="11" t="s">
        <v>3766</v>
      </c>
      <c r="W28" s="11" t="s">
        <v>3766</v>
      </c>
      <c r="X28" s="11" t="s">
        <v>3766</v>
      </c>
      <c r="Y28" s="21"/>
      <c r="AV28" s="30">
        <v>45292</v>
      </c>
      <c r="AW28" s="30">
        <v>45299</v>
      </c>
      <c r="AX28" s="30">
        <v>45376</v>
      </c>
      <c r="AY28" s="30">
        <v>45379</v>
      </c>
      <c r="AZ28" s="30">
        <v>45380</v>
      </c>
      <c r="BA28" s="30">
        <v>45413</v>
      </c>
      <c r="BB28" s="30">
        <v>45425</v>
      </c>
      <c r="BC28" s="30">
        <v>45446</v>
      </c>
      <c r="BD28" s="30">
        <v>45453</v>
      </c>
      <c r="BE28" s="30">
        <v>45474</v>
      </c>
      <c r="BF28" s="30">
        <v>45493</v>
      </c>
      <c r="BG28" s="30">
        <v>45511</v>
      </c>
      <c r="BH28" s="30">
        <v>45523</v>
      </c>
      <c r="BI28" s="30">
        <v>45579</v>
      </c>
      <c r="BJ28" s="30">
        <v>45600</v>
      </c>
      <c r="BK28" s="30">
        <v>45607</v>
      </c>
      <c r="BL28" s="30">
        <v>45651</v>
      </c>
    </row>
    <row r="29" spans="1:64" ht="30" x14ac:dyDescent="0.25">
      <c r="A29" s="10" t="s">
        <v>3760</v>
      </c>
      <c r="B29" s="11" t="s">
        <v>3761</v>
      </c>
      <c r="C29" s="11" t="s">
        <v>3777</v>
      </c>
      <c r="D29" s="11" t="s">
        <v>3763</v>
      </c>
      <c r="E29" s="10" t="s">
        <v>211</v>
      </c>
      <c r="F29" s="11" t="s">
        <v>3769</v>
      </c>
      <c r="G29" s="10" t="s">
        <v>212</v>
      </c>
      <c r="H29" s="18" t="s">
        <v>3778</v>
      </c>
      <c r="I29" s="14" t="s">
        <v>3764</v>
      </c>
      <c r="J29" s="19" t="s">
        <v>3765</v>
      </c>
      <c r="K29" s="12" t="s">
        <v>81</v>
      </c>
      <c r="L29" s="18">
        <v>15</v>
      </c>
      <c r="M29" s="10" t="s">
        <v>368</v>
      </c>
      <c r="N29" s="35">
        <v>45429</v>
      </c>
      <c r="O29" s="11" t="s">
        <v>3783</v>
      </c>
      <c r="P29" s="38">
        <v>45449</v>
      </c>
      <c r="Q29" s="11">
        <f>NETWORKDAYS(N29,P29,AV29:AY29:AZ29:BA29:BB29:BC29:BD29:BE29:BF29:BG29:BH29:BL29)</f>
        <v>14</v>
      </c>
      <c r="R29" s="11">
        <v>15</v>
      </c>
      <c r="S29" s="36" t="s">
        <v>3782</v>
      </c>
      <c r="T29" s="11" t="s">
        <v>3766</v>
      </c>
      <c r="U29" s="38">
        <v>45439</v>
      </c>
      <c r="V29" s="11" t="s">
        <v>3779</v>
      </c>
      <c r="W29" s="11" t="s">
        <v>3780</v>
      </c>
      <c r="X29" s="11" t="s">
        <v>3816</v>
      </c>
      <c r="Y29" s="14" t="s">
        <v>3781</v>
      </c>
      <c r="AV29" s="30">
        <v>45292</v>
      </c>
      <c r="AW29" s="30">
        <v>45299</v>
      </c>
      <c r="AX29" s="30">
        <v>45376</v>
      </c>
      <c r="AY29" s="30">
        <v>45379</v>
      </c>
      <c r="AZ29" s="30">
        <v>45380</v>
      </c>
      <c r="BA29" s="30">
        <v>45413</v>
      </c>
      <c r="BB29" s="30">
        <v>45425</v>
      </c>
      <c r="BC29" s="30">
        <v>45446</v>
      </c>
      <c r="BD29" s="30">
        <v>45453</v>
      </c>
      <c r="BE29" s="30">
        <v>45474</v>
      </c>
      <c r="BF29" s="30">
        <v>45493</v>
      </c>
      <c r="BG29" s="30">
        <v>45511</v>
      </c>
      <c r="BH29" s="30">
        <v>45523</v>
      </c>
      <c r="BI29" s="30">
        <v>45579</v>
      </c>
      <c r="BJ29" s="30">
        <v>45600</v>
      </c>
      <c r="BK29" s="30">
        <v>45607</v>
      </c>
      <c r="BL29" s="30">
        <v>45651</v>
      </c>
    </row>
    <row r="30" spans="1:64" ht="30" x14ac:dyDescent="0.25">
      <c r="A30" s="10" t="s">
        <v>3760</v>
      </c>
      <c r="B30" s="11" t="s">
        <v>3761</v>
      </c>
      <c r="C30" s="11" t="s">
        <v>3811</v>
      </c>
      <c r="D30" s="11" t="s">
        <v>3841</v>
      </c>
      <c r="E30" s="10" t="s">
        <v>183</v>
      </c>
      <c r="F30" s="11" t="s">
        <v>3792</v>
      </c>
      <c r="G30" s="10" t="s">
        <v>419</v>
      </c>
      <c r="H30" s="11" t="s">
        <v>3854</v>
      </c>
      <c r="I30" s="11" t="s">
        <v>3791</v>
      </c>
      <c r="J30" s="11" t="s">
        <v>3791</v>
      </c>
      <c r="K30" s="11" t="s">
        <v>3773</v>
      </c>
      <c r="L30" s="17">
        <v>10</v>
      </c>
      <c r="M30" s="10" t="s">
        <v>417</v>
      </c>
      <c r="N30" s="35">
        <v>45428</v>
      </c>
      <c r="O30" s="11" t="s">
        <v>3766</v>
      </c>
      <c r="P30" s="38">
        <v>45457</v>
      </c>
      <c r="Q30" s="11">
        <f>NETWORKDAYS(N30,P30,AV30:AY30:AZ30:BA30:BB30:BC30:BD30:BE30:BF30:BG30:BH30:BL30)</f>
        <v>20</v>
      </c>
      <c r="R30" s="11">
        <v>21</v>
      </c>
      <c r="S30" s="52" t="s">
        <v>3826</v>
      </c>
      <c r="T30" s="11" t="s">
        <v>3766</v>
      </c>
      <c r="U30" s="11" t="s">
        <v>3766</v>
      </c>
      <c r="V30" s="11" t="s">
        <v>3766</v>
      </c>
      <c r="W30" s="11" t="s">
        <v>3766</v>
      </c>
      <c r="X30" s="11" t="s">
        <v>3766</v>
      </c>
      <c r="Y30" s="11"/>
      <c r="AV30" s="30">
        <v>45292</v>
      </c>
      <c r="AW30" s="30">
        <v>45299</v>
      </c>
      <c r="AX30" s="30">
        <v>45376</v>
      </c>
      <c r="AY30" s="30">
        <v>45379</v>
      </c>
      <c r="AZ30" s="30">
        <v>45380</v>
      </c>
      <c r="BA30" s="30">
        <v>45413</v>
      </c>
      <c r="BB30" s="30">
        <v>45425</v>
      </c>
      <c r="BC30" s="30">
        <v>45446</v>
      </c>
      <c r="BD30" s="30">
        <v>45453</v>
      </c>
      <c r="BE30" s="30">
        <v>45474</v>
      </c>
      <c r="BF30" s="30">
        <v>45493</v>
      </c>
      <c r="BG30" s="30">
        <v>45511</v>
      </c>
      <c r="BH30" s="30">
        <v>45523</v>
      </c>
      <c r="BI30" s="30">
        <v>45579</v>
      </c>
      <c r="BJ30" s="30">
        <v>45600</v>
      </c>
      <c r="BK30" s="30">
        <v>45607</v>
      </c>
      <c r="BL30" s="30">
        <v>45651</v>
      </c>
    </row>
    <row r="31" spans="1:64" ht="30" x14ac:dyDescent="0.25">
      <c r="A31" s="10" t="s">
        <v>3760</v>
      </c>
      <c r="B31" s="11" t="s">
        <v>3761</v>
      </c>
      <c r="C31" s="11" t="s">
        <v>3777</v>
      </c>
      <c r="D31" s="11" t="s">
        <v>3840</v>
      </c>
      <c r="E31" s="10" t="s">
        <v>242</v>
      </c>
      <c r="F31" s="11" t="s">
        <v>3770</v>
      </c>
      <c r="G31" s="10" t="s">
        <v>450</v>
      </c>
      <c r="H31" s="17" t="s">
        <v>3833</v>
      </c>
      <c r="I31" s="11" t="s">
        <v>3831</v>
      </c>
      <c r="J31" s="15" t="s">
        <v>3834</v>
      </c>
      <c r="K31" s="12" t="s">
        <v>81</v>
      </c>
      <c r="L31" s="18">
        <v>15</v>
      </c>
      <c r="M31" s="10" t="s">
        <v>448</v>
      </c>
      <c r="N31" s="35">
        <v>45422</v>
      </c>
      <c r="O31" s="11" t="s">
        <v>3766</v>
      </c>
      <c r="P31" s="38">
        <v>45457</v>
      </c>
      <c r="Q31" s="11">
        <f>NETWORKDAYS(N31,P31,AV31:AY31:AZ31:BA31:BB31:BC31:BD31:BE31:BF31:BG31:BH31:BL31)</f>
        <v>23</v>
      </c>
      <c r="R31" s="11">
        <v>24</v>
      </c>
      <c r="S31" s="52" t="s">
        <v>3826</v>
      </c>
      <c r="T31" s="11" t="s">
        <v>3766</v>
      </c>
      <c r="U31" s="11" t="s">
        <v>3766</v>
      </c>
      <c r="V31" s="11" t="s">
        <v>3766</v>
      </c>
      <c r="W31" s="57" t="s">
        <v>3766</v>
      </c>
      <c r="X31" s="57" t="s">
        <v>3766</v>
      </c>
      <c r="Y31" s="21"/>
      <c r="AV31" s="30">
        <v>45292</v>
      </c>
      <c r="AW31" s="30">
        <v>45299</v>
      </c>
      <c r="AX31" s="30">
        <v>45376</v>
      </c>
      <c r="AY31" s="30">
        <v>45379</v>
      </c>
      <c r="AZ31" s="30">
        <v>45380</v>
      </c>
      <c r="BA31" s="30">
        <v>45413</v>
      </c>
      <c r="BB31" s="30">
        <v>45425</v>
      </c>
      <c r="BC31" s="30">
        <v>45446</v>
      </c>
      <c r="BD31" s="30">
        <v>45453</v>
      </c>
      <c r="BE31" s="30">
        <v>45474</v>
      </c>
      <c r="BF31" s="30">
        <v>45493</v>
      </c>
      <c r="BG31" s="30">
        <v>45511</v>
      </c>
      <c r="BH31" s="30">
        <v>45523</v>
      </c>
      <c r="BI31" s="30">
        <v>45579</v>
      </c>
      <c r="BJ31" s="30">
        <v>45600</v>
      </c>
      <c r="BK31" s="30">
        <v>45607</v>
      </c>
      <c r="BL31" s="30">
        <v>45651</v>
      </c>
    </row>
    <row r="32" spans="1:64" s="43" customFormat="1" ht="30" x14ac:dyDescent="0.25">
      <c r="A32" s="12" t="s">
        <v>3760</v>
      </c>
      <c r="B32" s="14" t="s">
        <v>3761</v>
      </c>
      <c r="C32" s="14" t="s">
        <v>3784</v>
      </c>
      <c r="D32" s="14" t="s">
        <v>3840</v>
      </c>
      <c r="E32" s="12" t="s">
        <v>73</v>
      </c>
      <c r="F32" s="14" t="s">
        <v>3798</v>
      </c>
      <c r="G32" s="12" t="s">
        <v>453</v>
      </c>
      <c r="H32" s="49" t="s">
        <v>3877</v>
      </c>
      <c r="I32" s="14" t="s">
        <v>3786</v>
      </c>
      <c r="J32" s="19" t="s">
        <v>3787</v>
      </c>
      <c r="K32" s="12" t="s">
        <v>81</v>
      </c>
      <c r="L32" s="18">
        <v>15</v>
      </c>
      <c r="M32" s="12" t="s">
        <v>451</v>
      </c>
      <c r="N32" s="40">
        <v>45422</v>
      </c>
      <c r="O32" s="14" t="s">
        <v>3766</v>
      </c>
      <c r="P32" s="54">
        <v>45457</v>
      </c>
      <c r="Q32" s="14">
        <f>NETWORKDAYS(N32,P32,AV32:AY32:AZ32:BA32:BB32:BC32:BD32:BE32:BF32:BG32:BH32:BL32)</f>
        <v>23</v>
      </c>
      <c r="R32" s="14">
        <v>24</v>
      </c>
      <c r="S32" s="52" t="s">
        <v>3826</v>
      </c>
      <c r="T32" s="14" t="s">
        <v>3766</v>
      </c>
      <c r="U32" s="14" t="s">
        <v>3766</v>
      </c>
      <c r="V32" s="14" t="s">
        <v>3766</v>
      </c>
      <c r="W32" s="58" t="s">
        <v>3766</v>
      </c>
      <c r="X32" s="58" t="s">
        <v>3766</v>
      </c>
      <c r="Y32" s="42"/>
      <c r="AV32" s="30">
        <v>45292</v>
      </c>
      <c r="AW32" s="30">
        <v>45299</v>
      </c>
      <c r="AX32" s="30">
        <v>45376</v>
      </c>
      <c r="AY32" s="30">
        <v>45379</v>
      </c>
      <c r="AZ32" s="30">
        <v>45380</v>
      </c>
      <c r="BA32" s="30">
        <v>45413</v>
      </c>
      <c r="BB32" s="30">
        <v>45425</v>
      </c>
      <c r="BC32" s="30">
        <v>45446</v>
      </c>
      <c r="BD32" s="30">
        <v>45453</v>
      </c>
      <c r="BE32" s="30">
        <v>45474</v>
      </c>
      <c r="BF32" s="30">
        <v>45493</v>
      </c>
      <c r="BG32" s="30">
        <v>45511</v>
      </c>
      <c r="BH32" s="30">
        <v>45523</v>
      </c>
      <c r="BI32" s="30">
        <v>45579</v>
      </c>
      <c r="BJ32" s="30">
        <v>45600</v>
      </c>
      <c r="BK32" s="30">
        <v>45607</v>
      </c>
      <c r="BL32" s="30">
        <v>45651</v>
      </c>
    </row>
    <row r="33" spans="1:64" s="43" customFormat="1" ht="30" x14ac:dyDescent="0.25">
      <c r="A33" s="12" t="s">
        <v>3760</v>
      </c>
      <c r="B33" s="14" t="s">
        <v>3761</v>
      </c>
      <c r="C33" s="14" t="s">
        <v>3784</v>
      </c>
      <c r="D33" s="14" t="s">
        <v>3840</v>
      </c>
      <c r="E33" s="12" t="s">
        <v>73</v>
      </c>
      <c r="F33" s="14" t="s">
        <v>3798</v>
      </c>
      <c r="G33" s="12" t="s">
        <v>457</v>
      </c>
      <c r="H33" s="49" t="s">
        <v>3877</v>
      </c>
      <c r="I33" s="14" t="s">
        <v>3786</v>
      </c>
      <c r="J33" s="19" t="s">
        <v>3787</v>
      </c>
      <c r="K33" s="12" t="s">
        <v>81</v>
      </c>
      <c r="L33" s="18">
        <v>15</v>
      </c>
      <c r="M33" s="12" t="s">
        <v>455</v>
      </c>
      <c r="N33" s="40">
        <v>45422</v>
      </c>
      <c r="O33" s="14" t="s">
        <v>3766</v>
      </c>
      <c r="P33" s="54">
        <v>45457</v>
      </c>
      <c r="Q33" s="14">
        <f>NETWORKDAYS(N33,P33,AV33:AY33:AZ33:BA33:BB33:BC33:BD33:BE33:BF33:BG33:BH33:BL33)</f>
        <v>23</v>
      </c>
      <c r="R33" s="14">
        <v>24</v>
      </c>
      <c r="S33" s="52" t="s">
        <v>3826</v>
      </c>
      <c r="T33" s="14" t="s">
        <v>3766</v>
      </c>
      <c r="U33" s="14" t="s">
        <v>3766</v>
      </c>
      <c r="V33" s="14" t="s">
        <v>3766</v>
      </c>
      <c r="W33" s="58" t="s">
        <v>3766</v>
      </c>
      <c r="X33" s="58" t="s">
        <v>3766</v>
      </c>
      <c r="Y33" s="42"/>
      <c r="AV33" s="30">
        <v>45292</v>
      </c>
      <c r="AW33" s="30">
        <v>45299</v>
      </c>
      <c r="AX33" s="30">
        <v>45376</v>
      </c>
      <c r="AY33" s="30">
        <v>45379</v>
      </c>
      <c r="AZ33" s="30">
        <v>45380</v>
      </c>
      <c r="BA33" s="30">
        <v>45413</v>
      </c>
      <c r="BB33" s="30">
        <v>45425</v>
      </c>
      <c r="BC33" s="30">
        <v>45446</v>
      </c>
      <c r="BD33" s="30">
        <v>45453</v>
      </c>
      <c r="BE33" s="30">
        <v>45474</v>
      </c>
      <c r="BF33" s="30">
        <v>45493</v>
      </c>
      <c r="BG33" s="30">
        <v>45511</v>
      </c>
      <c r="BH33" s="30">
        <v>45523</v>
      </c>
      <c r="BI33" s="30">
        <v>45579</v>
      </c>
      <c r="BJ33" s="30">
        <v>45600</v>
      </c>
      <c r="BK33" s="30">
        <v>45607</v>
      </c>
      <c r="BL33" s="30">
        <v>45651</v>
      </c>
    </row>
    <row r="34" spans="1:64" ht="60" x14ac:dyDescent="0.25">
      <c r="A34" s="10" t="s">
        <v>3760</v>
      </c>
      <c r="B34" s="11" t="s">
        <v>3761</v>
      </c>
      <c r="C34" s="11" t="s">
        <v>3808</v>
      </c>
      <c r="D34" s="11" t="s">
        <v>3840</v>
      </c>
      <c r="E34" s="10" t="s">
        <v>270</v>
      </c>
      <c r="F34" s="11" t="s">
        <v>3770</v>
      </c>
      <c r="G34" s="10" t="s">
        <v>469</v>
      </c>
      <c r="H34" s="17" t="s">
        <v>3833</v>
      </c>
      <c r="I34" s="11" t="s">
        <v>3831</v>
      </c>
      <c r="J34" s="15" t="s">
        <v>3834</v>
      </c>
      <c r="K34" s="10" t="s">
        <v>81</v>
      </c>
      <c r="L34" s="17">
        <v>15</v>
      </c>
      <c r="M34" s="10" t="s">
        <v>467</v>
      </c>
      <c r="N34" s="35">
        <v>45419</v>
      </c>
      <c r="O34" s="11" t="s">
        <v>3766</v>
      </c>
      <c r="P34" s="38">
        <v>45452</v>
      </c>
      <c r="Q34" s="11">
        <f>NETWORKDAYS(N34,P34,AV34:AY34:AZ34:BA34:BB34:BC34:BD34:BE34:BF34:BG34:BH34:BL34)</f>
        <v>22</v>
      </c>
      <c r="R34" s="11">
        <v>23</v>
      </c>
      <c r="S34" s="52" t="s">
        <v>3826</v>
      </c>
      <c r="T34" s="11" t="s">
        <v>3766</v>
      </c>
      <c r="U34" s="21" t="s">
        <v>3766</v>
      </c>
      <c r="V34" s="11" t="s">
        <v>3766</v>
      </c>
      <c r="W34" s="37" t="s">
        <v>3766</v>
      </c>
      <c r="X34" s="37" t="s">
        <v>3766</v>
      </c>
      <c r="Y34" s="21"/>
      <c r="AV34" s="30">
        <v>45292</v>
      </c>
      <c r="AW34" s="30">
        <v>45299</v>
      </c>
      <c r="AX34" s="30">
        <v>45376</v>
      </c>
      <c r="AY34" s="30">
        <v>45379</v>
      </c>
      <c r="AZ34" s="30">
        <v>45380</v>
      </c>
      <c r="BA34" s="30">
        <v>45413</v>
      </c>
      <c r="BB34" s="30">
        <v>45425</v>
      </c>
      <c r="BC34" s="30">
        <v>45446</v>
      </c>
      <c r="BD34" s="30">
        <v>45453</v>
      </c>
      <c r="BE34" s="30">
        <v>45474</v>
      </c>
      <c r="BF34" s="30">
        <v>45493</v>
      </c>
      <c r="BG34" s="30">
        <v>45511</v>
      </c>
      <c r="BH34" s="30">
        <v>45523</v>
      </c>
      <c r="BI34" s="30">
        <v>45579</v>
      </c>
      <c r="BJ34" s="30">
        <v>45600</v>
      </c>
      <c r="BK34" s="30">
        <v>45607</v>
      </c>
      <c r="BL34" s="30">
        <v>45651</v>
      </c>
    </row>
    <row r="35" spans="1:64" ht="105" x14ac:dyDescent="0.25">
      <c r="A35" s="10" t="s">
        <v>3760</v>
      </c>
      <c r="B35" s="11" t="s">
        <v>3761</v>
      </c>
      <c r="C35" s="11" t="s">
        <v>3808</v>
      </c>
      <c r="D35" s="11" t="s">
        <v>3840</v>
      </c>
      <c r="E35" s="10" t="s">
        <v>270</v>
      </c>
      <c r="F35" s="11" t="s">
        <v>3770</v>
      </c>
      <c r="G35" s="10" t="s">
        <v>472</v>
      </c>
      <c r="H35" s="17" t="s">
        <v>3833</v>
      </c>
      <c r="I35" s="11" t="s">
        <v>3831</v>
      </c>
      <c r="J35" s="15" t="s">
        <v>3834</v>
      </c>
      <c r="K35" s="10" t="s">
        <v>81</v>
      </c>
      <c r="L35" s="17">
        <v>15</v>
      </c>
      <c r="M35" s="10" t="s">
        <v>470</v>
      </c>
      <c r="N35" s="35">
        <v>45419</v>
      </c>
      <c r="O35" s="11" t="s">
        <v>3766</v>
      </c>
      <c r="P35" s="38">
        <v>45452</v>
      </c>
      <c r="Q35" s="11">
        <f>NETWORKDAYS(N35,P35,AV35:AY35:AZ35:BA35:BB35:BC35:BD35:BE35:BF35:BG35:BH35:BL35)</f>
        <v>22</v>
      </c>
      <c r="R35" s="11">
        <v>23</v>
      </c>
      <c r="S35" s="52" t="s">
        <v>3826</v>
      </c>
      <c r="T35" s="11" t="s">
        <v>3766</v>
      </c>
      <c r="U35" s="21" t="s">
        <v>3766</v>
      </c>
      <c r="V35" s="11" t="s">
        <v>3766</v>
      </c>
      <c r="W35" s="37" t="s">
        <v>3766</v>
      </c>
      <c r="X35" s="37" t="s">
        <v>3766</v>
      </c>
      <c r="Y35" s="21"/>
      <c r="AV35" s="30">
        <v>45292</v>
      </c>
      <c r="AW35" s="30">
        <v>45299</v>
      </c>
      <c r="AX35" s="30">
        <v>45376</v>
      </c>
      <c r="AY35" s="30">
        <v>45379</v>
      </c>
      <c r="AZ35" s="30">
        <v>45380</v>
      </c>
      <c r="BA35" s="30">
        <v>45413</v>
      </c>
      <c r="BB35" s="30">
        <v>45425</v>
      </c>
      <c r="BC35" s="30">
        <v>45446</v>
      </c>
      <c r="BD35" s="30">
        <v>45453</v>
      </c>
      <c r="BE35" s="30">
        <v>45474</v>
      </c>
      <c r="BF35" s="30">
        <v>45493</v>
      </c>
      <c r="BG35" s="30">
        <v>45511</v>
      </c>
      <c r="BH35" s="30">
        <v>45523</v>
      </c>
      <c r="BI35" s="30">
        <v>45579</v>
      </c>
      <c r="BJ35" s="30">
        <v>45600</v>
      </c>
      <c r="BK35" s="30">
        <v>45607</v>
      </c>
      <c r="BL35" s="30">
        <v>45651</v>
      </c>
    </row>
    <row r="36" spans="1:64" ht="90" x14ac:dyDescent="0.25">
      <c r="A36" s="10" t="s">
        <v>3760</v>
      </c>
      <c r="B36" s="11" t="s">
        <v>3761</v>
      </c>
      <c r="C36" s="11" t="s">
        <v>3808</v>
      </c>
      <c r="D36" s="11" t="s">
        <v>3840</v>
      </c>
      <c r="E36" s="10" t="s">
        <v>270</v>
      </c>
      <c r="F36" s="11" t="s">
        <v>3770</v>
      </c>
      <c r="G36" s="10" t="s">
        <v>476</v>
      </c>
      <c r="H36" s="18" t="s">
        <v>3851</v>
      </c>
      <c r="I36" s="28" t="s">
        <v>3786</v>
      </c>
      <c r="J36" s="19" t="s">
        <v>3839</v>
      </c>
      <c r="K36" s="12" t="s">
        <v>81</v>
      </c>
      <c r="L36" s="18">
        <v>15</v>
      </c>
      <c r="M36" s="10" t="s">
        <v>474</v>
      </c>
      <c r="N36" s="35">
        <v>45419</v>
      </c>
      <c r="O36" s="11" t="s">
        <v>3766</v>
      </c>
      <c r="P36" s="38">
        <v>45452</v>
      </c>
      <c r="Q36" s="11">
        <f>NETWORKDAYS(N36,P36,AV36:AY36:AZ36:BA36:BB36:BC36:BD36:BE36:BF36:BG36:BH36:BL36)</f>
        <v>22</v>
      </c>
      <c r="R36" s="11">
        <v>23</v>
      </c>
      <c r="S36" s="52" t="s">
        <v>3826</v>
      </c>
      <c r="T36" s="11" t="s">
        <v>3766</v>
      </c>
      <c r="U36" s="11" t="s">
        <v>3766</v>
      </c>
      <c r="V36" s="11" t="s">
        <v>3766</v>
      </c>
      <c r="W36" s="57" t="s">
        <v>3766</v>
      </c>
      <c r="X36" s="57" t="s">
        <v>3766</v>
      </c>
      <c r="Y36" s="21"/>
      <c r="AV36" s="30">
        <v>45292</v>
      </c>
      <c r="AW36" s="30">
        <v>45299</v>
      </c>
      <c r="AX36" s="30">
        <v>45376</v>
      </c>
      <c r="AY36" s="30">
        <v>45379</v>
      </c>
      <c r="AZ36" s="30">
        <v>45380</v>
      </c>
      <c r="BA36" s="30">
        <v>45413</v>
      </c>
      <c r="BB36" s="30">
        <v>45425</v>
      </c>
      <c r="BC36" s="30">
        <v>45446</v>
      </c>
      <c r="BD36" s="30">
        <v>45453</v>
      </c>
      <c r="BE36" s="30">
        <v>45474</v>
      </c>
      <c r="BF36" s="30">
        <v>45493</v>
      </c>
      <c r="BG36" s="30">
        <v>45511</v>
      </c>
      <c r="BH36" s="30">
        <v>45523</v>
      </c>
      <c r="BI36" s="30">
        <v>45579</v>
      </c>
      <c r="BJ36" s="30">
        <v>45600</v>
      </c>
      <c r="BK36" s="30">
        <v>45607</v>
      </c>
      <c r="BL36" s="30">
        <v>45651</v>
      </c>
    </row>
    <row r="37" spans="1:64" ht="60" x14ac:dyDescent="0.25">
      <c r="A37" s="10" t="s">
        <v>3760</v>
      </c>
      <c r="B37" s="11" t="s">
        <v>3761</v>
      </c>
      <c r="C37" s="11" t="s">
        <v>3777</v>
      </c>
      <c r="D37" s="11" t="s">
        <v>3841</v>
      </c>
      <c r="E37" s="10" t="s">
        <v>484</v>
      </c>
      <c r="F37" s="11" t="s">
        <v>3770</v>
      </c>
      <c r="G37" s="10" t="s">
        <v>485</v>
      </c>
      <c r="H37" s="25" t="s">
        <v>3842</v>
      </c>
      <c r="I37" s="11" t="s">
        <v>3831</v>
      </c>
      <c r="J37" s="15" t="s">
        <v>3843</v>
      </c>
      <c r="K37" s="11" t="s">
        <v>3773</v>
      </c>
      <c r="L37" s="17">
        <v>10</v>
      </c>
      <c r="M37" s="10" t="s">
        <v>482</v>
      </c>
      <c r="N37" s="35">
        <v>45415</v>
      </c>
      <c r="O37" s="11" t="s">
        <v>3766</v>
      </c>
      <c r="P37" s="38">
        <v>45452</v>
      </c>
      <c r="Q37" s="11">
        <f>NETWORKDAYS(N37,P37,AV37:AY37:AZ37:BA37:BB37:BC37:BD37:BE37:BF37:BG37:BH37:BL37)</f>
        <v>24</v>
      </c>
      <c r="R37" s="11">
        <v>25</v>
      </c>
      <c r="S37" s="52" t="s">
        <v>3826</v>
      </c>
      <c r="T37" s="11" t="s">
        <v>3766</v>
      </c>
      <c r="U37" s="11" t="s">
        <v>3766</v>
      </c>
      <c r="V37" s="11" t="s">
        <v>3766</v>
      </c>
      <c r="W37" s="11" t="s">
        <v>3766</v>
      </c>
      <c r="X37" s="11" t="s">
        <v>3766</v>
      </c>
      <c r="Y37" s="11"/>
      <c r="AV37" s="30">
        <v>45292</v>
      </c>
      <c r="AW37" s="30">
        <v>45299</v>
      </c>
      <c r="AX37" s="30">
        <v>45376</v>
      </c>
      <c r="AY37" s="30">
        <v>45379</v>
      </c>
      <c r="AZ37" s="30">
        <v>45380</v>
      </c>
      <c r="BA37" s="30">
        <v>45413</v>
      </c>
      <c r="BB37" s="30">
        <v>45425</v>
      </c>
      <c r="BC37" s="30">
        <v>45446</v>
      </c>
      <c r="BD37" s="30">
        <v>45453</v>
      </c>
      <c r="BE37" s="30">
        <v>45474</v>
      </c>
      <c r="BF37" s="30">
        <v>45493</v>
      </c>
      <c r="BG37" s="30">
        <v>45511</v>
      </c>
      <c r="BH37" s="30">
        <v>45523</v>
      </c>
      <c r="BI37" s="30">
        <v>45579</v>
      </c>
      <c r="BJ37" s="30">
        <v>45600</v>
      </c>
      <c r="BK37" s="30">
        <v>45607</v>
      </c>
      <c r="BL37" s="30">
        <v>45651</v>
      </c>
    </row>
    <row r="38" spans="1:64" ht="60" x14ac:dyDescent="0.25">
      <c r="A38" s="10" t="s">
        <v>3760</v>
      </c>
      <c r="B38" s="11" t="s">
        <v>3761</v>
      </c>
      <c r="C38" s="11" t="s">
        <v>3777</v>
      </c>
      <c r="D38" s="11" t="s">
        <v>3841</v>
      </c>
      <c r="E38" s="10" t="s">
        <v>195</v>
      </c>
      <c r="F38" s="11" t="s">
        <v>3770</v>
      </c>
      <c r="G38" s="10" t="s">
        <v>196</v>
      </c>
      <c r="H38" s="25" t="s">
        <v>3842</v>
      </c>
      <c r="I38" s="11" t="s">
        <v>3831</v>
      </c>
      <c r="J38" s="15" t="s">
        <v>3843</v>
      </c>
      <c r="K38" s="11" t="s">
        <v>3773</v>
      </c>
      <c r="L38" s="17">
        <v>10</v>
      </c>
      <c r="M38" s="10" t="s">
        <v>486</v>
      </c>
      <c r="N38" s="35">
        <v>45415</v>
      </c>
      <c r="O38" s="11" t="s">
        <v>193</v>
      </c>
      <c r="P38" s="38">
        <v>45441</v>
      </c>
      <c r="Q38" s="11">
        <f>NETWORKDAYS(N38,P38,AV38:AY38:AZ38:BA38:BB38:BC38:BD38:BE38:BF38:BG38:BH38:BL38)</f>
        <v>18</v>
      </c>
      <c r="R38" s="11">
        <v>19</v>
      </c>
      <c r="S38" s="51" t="s">
        <v>3844</v>
      </c>
      <c r="T38" s="11" t="s">
        <v>3766</v>
      </c>
      <c r="U38" s="38">
        <v>45439</v>
      </c>
      <c r="V38" s="11" t="s">
        <v>3779</v>
      </c>
      <c r="W38" s="11" t="s">
        <v>3816</v>
      </c>
      <c r="X38" s="11" t="s">
        <v>3816</v>
      </c>
      <c r="Y38" s="11" t="s">
        <v>3821</v>
      </c>
      <c r="AV38" s="30">
        <v>45292</v>
      </c>
      <c r="AW38" s="30">
        <v>45299</v>
      </c>
      <c r="AX38" s="30">
        <v>45376</v>
      </c>
      <c r="AY38" s="30">
        <v>45379</v>
      </c>
      <c r="AZ38" s="30">
        <v>45380</v>
      </c>
      <c r="BA38" s="30">
        <v>45413</v>
      </c>
      <c r="BB38" s="30">
        <v>45425</v>
      </c>
      <c r="BC38" s="30">
        <v>45446</v>
      </c>
      <c r="BD38" s="30">
        <v>45453</v>
      </c>
      <c r="BE38" s="30">
        <v>45474</v>
      </c>
      <c r="BF38" s="30">
        <v>45493</v>
      </c>
      <c r="BG38" s="30">
        <v>45511</v>
      </c>
      <c r="BH38" s="30">
        <v>45523</v>
      </c>
      <c r="BI38" s="30">
        <v>45579</v>
      </c>
      <c r="BJ38" s="30">
        <v>45600</v>
      </c>
      <c r="BK38" s="30">
        <v>45607</v>
      </c>
      <c r="BL38" s="30">
        <v>45651</v>
      </c>
    </row>
    <row r="39" spans="1:64" ht="105" x14ac:dyDescent="0.25">
      <c r="A39" s="10" t="s">
        <v>3760</v>
      </c>
      <c r="B39" s="11" t="s">
        <v>3761</v>
      </c>
      <c r="C39" s="11" t="s">
        <v>3808</v>
      </c>
      <c r="D39" s="11" t="s">
        <v>3840</v>
      </c>
      <c r="E39" s="10" t="s">
        <v>270</v>
      </c>
      <c r="F39" s="11" t="s">
        <v>3770</v>
      </c>
      <c r="G39" s="10" t="s">
        <v>490</v>
      </c>
      <c r="H39" s="17" t="s">
        <v>3833</v>
      </c>
      <c r="I39" s="11" t="s">
        <v>3831</v>
      </c>
      <c r="J39" s="15" t="s">
        <v>3834</v>
      </c>
      <c r="K39" s="10" t="s">
        <v>81</v>
      </c>
      <c r="L39" s="17">
        <v>15</v>
      </c>
      <c r="M39" s="10" t="s">
        <v>488</v>
      </c>
      <c r="N39" s="35">
        <v>45415</v>
      </c>
      <c r="O39" s="11" t="s">
        <v>3766</v>
      </c>
      <c r="P39" s="38">
        <v>45452</v>
      </c>
      <c r="Q39" s="11">
        <f>NETWORKDAYS(N39,P39,AV39:AY39:AZ39:BA39:BB39:BC39:BD39:BE39:BF39:BG39:BH39:BL39)</f>
        <v>24</v>
      </c>
      <c r="R39" s="11">
        <v>25</v>
      </c>
      <c r="S39" s="52" t="s">
        <v>3826</v>
      </c>
      <c r="T39" s="11" t="s">
        <v>3766</v>
      </c>
      <c r="U39" s="11" t="s">
        <v>3766</v>
      </c>
      <c r="V39" s="11" t="s">
        <v>3766</v>
      </c>
      <c r="W39" s="11" t="s">
        <v>3766</v>
      </c>
      <c r="X39" s="11" t="s">
        <v>3766</v>
      </c>
      <c r="Y39" s="21"/>
      <c r="AV39" s="30">
        <v>45292</v>
      </c>
      <c r="AW39" s="30">
        <v>45299</v>
      </c>
      <c r="AX39" s="30">
        <v>45376</v>
      </c>
      <c r="AY39" s="30">
        <v>45379</v>
      </c>
      <c r="AZ39" s="30">
        <v>45380</v>
      </c>
      <c r="BA39" s="30">
        <v>45413</v>
      </c>
      <c r="BB39" s="30">
        <v>45425</v>
      </c>
      <c r="BC39" s="30">
        <v>45446</v>
      </c>
      <c r="BD39" s="30">
        <v>45453</v>
      </c>
      <c r="BE39" s="30">
        <v>45474</v>
      </c>
      <c r="BF39" s="30">
        <v>45493</v>
      </c>
      <c r="BG39" s="30">
        <v>45511</v>
      </c>
      <c r="BH39" s="30">
        <v>45523</v>
      </c>
      <c r="BI39" s="30">
        <v>45579</v>
      </c>
      <c r="BJ39" s="30">
        <v>45600</v>
      </c>
      <c r="BK39" s="30">
        <v>45607</v>
      </c>
      <c r="BL39" s="30">
        <v>45651</v>
      </c>
    </row>
    <row r="40" spans="1:64" ht="105" x14ac:dyDescent="0.25">
      <c r="A40" s="10" t="s">
        <v>3760</v>
      </c>
      <c r="B40" s="11" t="s">
        <v>3761</v>
      </c>
      <c r="C40" s="11" t="s">
        <v>3808</v>
      </c>
      <c r="D40" s="11" t="s">
        <v>3840</v>
      </c>
      <c r="E40" s="10" t="s">
        <v>270</v>
      </c>
      <c r="F40" s="11" t="s">
        <v>3770</v>
      </c>
      <c r="G40" s="10" t="s">
        <v>503</v>
      </c>
      <c r="H40" s="17" t="s">
        <v>3833</v>
      </c>
      <c r="I40" s="11" t="s">
        <v>3831</v>
      </c>
      <c r="J40" s="15" t="s">
        <v>3834</v>
      </c>
      <c r="K40" s="10" t="s">
        <v>81</v>
      </c>
      <c r="L40" s="17">
        <v>15</v>
      </c>
      <c r="M40" s="10" t="s">
        <v>501</v>
      </c>
      <c r="N40" s="35">
        <v>45414</v>
      </c>
      <c r="O40" s="11" t="s">
        <v>3766</v>
      </c>
      <c r="P40" s="38">
        <v>45452</v>
      </c>
      <c r="Q40" s="11">
        <f>NETWORKDAYS(N40,P40,AV40:AY40:AZ40:BA40:BB40:BC40:BD40:BE40:BF40:BG40:BH40:BL40)</f>
        <v>25</v>
      </c>
      <c r="R40" s="11">
        <v>26</v>
      </c>
      <c r="S40" s="52" t="s">
        <v>3826</v>
      </c>
      <c r="T40" s="11" t="s">
        <v>3766</v>
      </c>
      <c r="U40" s="11" t="s">
        <v>3766</v>
      </c>
      <c r="V40" s="11" t="s">
        <v>3766</v>
      </c>
      <c r="W40" s="11" t="s">
        <v>3766</v>
      </c>
      <c r="X40" s="11" t="s">
        <v>3766</v>
      </c>
      <c r="Y40" s="21"/>
      <c r="AV40" s="30">
        <v>45292</v>
      </c>
      <c r="AW40" s="30">
        <v>45299</v>
      </c>
      <c r="AX40" s="30">
        <v>45376</v>
      </c>
      <c r="AY40" s="30">
        <v>45379</v>
      </c>
      <c r="AZ40" s="30">
        <v>45380</v>
      </c>
      <c r="BA40" s="30">
        <v>45413</v>
      </c>
      <c r="BB40" s="30">
        <v>45425</v>
      </c>
      <c r="BC40" s="30">
        <v>45446</v>
      </c>
      <c r="BD40" s="30">
        <v>45453</v>
      </c>
      <c r="BE40" s="30">
        <v>45474</v>
      </c>
      <c r="BF40" s="30">
        <v>45493</v>
      </c>
      <c r="BG40" s="30">
        <v>45511</v>
      </c>
      <c r="BH40" s="30">
        <v>45523</v>
      </c>
      <c r="BI40" s="30">
        <v>45579</v>
      </c>
      <c r="BJ40" s="30">
        <v>45600</v>
      </c>
      <c r="BK40" s="30">
        <v>45607</v>
      </c>
      <c r="BL40" s="30">
        <v>45651</v>
      </c>
    </row>
    <row r="41" spans="1:64" ht="105" x14ac:dyDescent="0.25">
      <c r="A41" s="10" t="s">
        <v>3760</v>
      </c>
      <c r="B41" s="11" t="s">
        <v>3761</v>
      </c>
      <c r="C41" s="11" t="s">
        <v>3808</v>
      </c>
      <c r="D41" s="11" t="s">
        <v>3840</v>
      </c>
      <c r="E41" s="10" t="s">
        <v>270</v>
      </c>
      <c r="F41" s="11" t="s">
        <v>3813</v>
      </c>
      <c r="G41" s="10" t="s">
        <v>507</v>
      </c>
      <c r="H41" s="17" t="s">
        <v>3793</v>
      </c>
      <c r="I41" s="14" t="s">
        <v>3764</v>
      </c>
      <c r="J41" s="15" t="s">
        <v>3794</v>
      </c>
      <c r="K41" s="11" t="s">
        <v>3773</v>
      </c>
      <c r="L41" s="18">
        <v>10</v>
      </c>
      <c r="M41" s="10" t="s">
        <v>505</v>
      </c>
      <c r="N41" s="35">
        <v>45414</v>
      </c>
      <c r="O41" s="11" t="s">
        <v>3766</v>
      </c>
      <c r="P41" s="38">
        <v>45452</v>
      </c>
      <c r="Q41" s="11">
        <f>NETWORKDAYS(N41,P41,AV41:AY41:AZ41:BA41:BB41:BC41:BD41:BE41:BF41:BG41:BH41:BL41)</f>
        <v>25</v>
      </c>
      <c r="R41" s="37"/>
      <c r="S41" s="52" t="s">
        <v>3826</v>
      </c>
      <c r="T41" s="11" t="s">
        <v>3766</v>
      </c>
      <c r="U41" s="11" t="s">
        <v>3766</v>
      </c>
      <c r="V41" s="11" t="s">
        <v>3766</v>
      </c>
      <c r="W41" s="11" t="s">
        <v>3766</v>
      </c>
      <c r="X41" s="11" t="s">
        <v>3766</v>
      </c>
      <c r="Y41" s="11"/>
      <c r="AV41" s="30">
        <v>45292</v>
      </c>
      <c r="AW41" s="30">
        <v>45299</v>
      </c>
      <c r="AX41" s="30">
        <v>45376</v>
      </c>
      <c r="AY41" s="30">
        <v>45379</v>
      </c>
      <c r="AZ41" s="30">
        <v>45380</v>
      </c>
      <c r="BA41" s="30">
        <v>45413</v>
      </c>
      <c r="BB41" s="30">
        <v>45425</v>
      </c>
      <c r="BC41" s="30">
        <v>45446</v>
      </c>
      <c r="BD41" s="30">
        <v>45453</v>
      </c>
      <c r="BE41" s="30">
        <v>45474</v>
      </c>
      <c r="BF41" s="30">
        <v>45493</v>
      </c>
      <c r="BG41" s="30">
        <v>45511</v>
      </c>
      <c r="BH41" s="30">
        <v>45523</v>
      </c>
      <c r="BI41" s="30">
        <v>45579</v>
      </c>
      <c r="BJ41" s="30">
        <v>45600</v>
      </c>
      <c r="BK41" s="30">
        <v>45607</v>
      </c>
      <c r="BL41" s="30">
        <v>45651</v>
      </c>
    </row>
    <row r="42" spans="1:64" ht="90" x14ac:dyDescent="0.25">
      <c r="A42" s="10" t="s">
        <v>3760</v>
      </c>
      <c r="B42" s="11" t="s">
        <v>3761</v>
      </c>
      <c r="C42" s="11" t="s">
        <v>3808</v>
      </c>
      <c r="D42" s="11" t="s">
        <v>3840</v>
      </c>
      <c r="E42" s="10" t="s">
        <v>270</v>
      </c>
      <c r="F42" s="11" t="s">
        <v>3770</v>
      </c>
      <c r="G42" s="10" t="s">
        <v>510</v>
      </c>
      <c r="H42" s="17" t="s">
        <v>3833</v>
      </c>
      <c r="I42" s="11" t="s">
        <v>3831</v>
      </c>
      <c r="J42" s="15" t="s">
        <v>3834</v>
      </c>
      <c r="K42" s="11" t="s">
        <v>3773</v>
      </c>
      <c r="L42" s="18">
        <v>10</v>
      </c>
      <c r="M42" s="10" t="s">
        <v>508</v>
      </c>
      <c r="N42" s="35">
        <v>45414</v>
      </c>
      <c r="O42" s="11" t="s">
        <v>3766</v>
      </c>
      <c r="P42" s="38">
        <v>45452</v>
      </c>
      <c r="Q42" s="11">
        <f>NETWORKDAYS(N42,P42,AV42:AY42:AZ42:BA42:BB42:BC42:BD42:BE42:BF42:BG42:BH42:BL42)</f>
        <v>25</v>
      </c>
      <c r="R42" s="11">
        <v>26</v>
      </c>
      <c r="S42" s="52" t="s">
        <v>3826</v>
      </c>
      <c r="T42" s="11" t="s">
        <v>3766</v>
      </c>
      <c r="U42" s="11" t="s">
        <v>3766</v>
      </c>
      <c r="V42" s="11" t="s">
        <v>3766</v>
      </c>
      <c r="W42" s="11" t="s">
        <v>3766</v>
      </c>
      <c r="X42" s="11" t="s">
        <v>3766</v>
      </c>
      <c r="Y42" s="11"/>
      <c r="AV42" s="30">
        <v>45292</v>
      </c>
      <c r="AW42" s="30">
        <v>45299</v>
      </c>
      <c r="AX42" s="30">
        <v>45376</v>
      </c>
      <c r="AY42" s="30">
        <v>45379</v>
      </c>
      <c r="AZ42" s="30">
        <v>45380</v>
      </c>
      <c r="BA42" s="30">
        <v>45413</v>
      </c>
      <c r="BB42" s="30">
        <v>45425</v>
      </c>
      <c r="BC42" s="30">
        <v>45446</v>
      </c>
      <c r="BD42" s="30">
        <v>45453</v>
      </c>
      <c r="BE42" s="30">
        <v>45474</v>
      </c>
      <c r="BF42" s="30">
        <v>45493</v>
      </c>
      <c r="BG42" s="30">
        <v>45511</v>
      </c>
      <c r="BH42" s="30">
        <v>45523</v>
      </c>
      <c r="BI42" s="30">
        <v>45579</v>
      </c>
      <c r="BJ42" s="30">
        <v>45600</v>
      </c>
      <c r="BK42" s="30">
        <v>45607</v>
      </c>
      <c r="BL42" s="30">
        <v>45651</v>
      </c>
    </row>
    <row r="43" spans="1:64" ht="90" x14ac:dyDescent="0.25">
      <c r="A43" s="10" t="s">
        <v>3760</v>
      </c>
      <c r="B43" s="11" t="s">
        <v>3761</v>
      </c>
      <c r="C43" s="11" t="s">
        <v>3808</v>
      </c>
      <c r="D43" s="11" t="s">
        <v>3840</v>
      </c>
      <c r="E43" s="10" t="s">
        <v>270</v>
      </c>
      <c r="F43" s="11" t="s">
        <v>3770</v>
      </c>
      <c r="G43" s="10" t="s">
        <v>513</v>
      </c>
      <c r="H43" s="11" t="s">
        <v>3854</v>
      </c>
      <c r="I43" s="11" t="s">
        <v>3791</v>
      </c>
      <c r="J43" s="11" t="s">
        <v>3791</v>
      </c>
      <c r="K43" s="11" t="s">
        <v>69</v>
      </c>
      <c r="L43" s="11">
        <v>15</v>
      </c>
      <c r="M43" s="10" t="s">
        <v>511</v>
      </c>
      <c r="N43" s="35">
        <v>45414</v>
      </c>
      <c r="O43" s="11" t="s">
        <v>3766</v>
      </c>
      <c r="P43" s="38">
        <v>45452</v>
      </c>
      <c r="Q43" s="11">
        <f>NETWORKDAYS(N43,P43,AV43:AY43:AZ43:BA43:BB43:BC43:BD43:BE43:BF43:BG43:BH43:BL43)</f>
        <v>25</v>
      </c>
      <c r="R43" s="11">
        <v>26</v>
      </c>
      <c r="S43" s="52" t="s">
        <v>3826</v>
      </c>
      <c r="T43" s="11" t="s">
        <v>3766</v>
      </c>
      <c r="U43" s="11" t="s">
        <v>3766</v>
      </c>
      <c r="V43" s="11" t="s">
        <v>3766</v>
      </c>
      <c r="W43" s="11" t="s">
        <v>3766</v>
      </c>
      <c r="X43" s="11" t="s">
        <v>3766</v>
      </c>
      <c r="Y43" s="21"/>
      <c r="AV43" s="30">
        <v>45292</v>
      </c>
      <c r="AW43" s="30">
        <v>45299</v>
      </c>
      <c r="AX43" s="30">
        <v>45376</v>
      </c>
      <c r="AY43" s="30">
        <v>45379</v>
      </c>
      <c r="AZ43" s="30">
        <v>45380</v>
      </c>
      <c r="BA43" s="30">
        <v>45413</v>
      </c>
      <c r="BB43" s="30">
        <v>45425</v>
      </c>
      <c r="BC43" s="30">
        <v>45446</v>
      </c>
      <c r="BD43" s="30">
        <v>45453</v>
      </c>
      <c r="BE43" s="30">
        <v>45474</v>
      </c>
      <c r="BF43" s="30">
        <v>45493</v>
      </c>
      <c r="BG43" s="30">
        <v>45511</v>
      </c>
      <c r="BH43" s="30">
        <v>45523</v>
      </c>
      <c r="BI43" s="30">
        <v>45579</v>
      </c>
      <c r="BJ43" s="30">
        <v>45600</v>
      </c>
      <c r="BK43" s="30">
        <v>45607</v>
      </c>
      <c r="BL43" s="30">
        <v>45651</v>
      </c>
    </row>
    <row r="44" spans="1:64" ht="45" x14ac:dyDescent="0.25">
      <c r="A44" s="10" t="s">
        <v>3760</v>
      </c>
      <c r="B44" s="11" t="s">
        <v>3761</v>
      </c>
      <c r="C44" s="11" t="s">
        <v>3777</v>
      </c>
      <c r="D44" s="11" t="s">
        <v>3762</v>
      </c>
      <c r="E44" s="10" t="s">
        <v>524</v>
      </c>
      <c r="F44" s="11" t="s">
        <v>3813</v>
      </c>
      <c r="G44" s="10" t="s">
        <v>525</v>
      </c>
      <c r="H44" s="17" t="s">
        <v>3822</v>
      </c>
      <c r="I44" s="14" t="s">
        <v>3764</v>
      </c>
      <c r="J44" s="15" t="s">
        <v>3772</v>
      </c>
      <c r="K44" s="10" t="s">
        <v>81</v>
      </c>
      <c r="L44" s="17">
        <v>15</v>
      </c>
      <c r="M44" s="10" t="s">
        <v>522</v>
      </c>
      <c r="N44" s="35">
        <v>45443</v>
      </c>
      <c r="O44" s="11" t="s">
        <v>3766</v>
      </c>
      <c r="P44" s="38">
        <v>45457</v>
      </c>
      <c r="Q44" s="11">
        <f>NETWORKDAYS(N44,P44,AV44:AY44:AZ44:BA44:BB44:BC44:BD44:BE44:BF44:BG44:BH44:BL44)</f>
        <v>9</v>
      </c>
      <c r="R44" s="11">
        <v>10</v>
      </c>
      <c r="S44" s="50" t="s">
        <v>3878</v>
      </c>
      <c r="T44" s="11" t="s">
        <v>3766</v>
      </c>
      <c r="U44" s="11" t="s">
        <v>3766</v>
      </c>
      <c r="V44" s="11" t="s">
        <v>3766</v>
      </c>
      <c r="W44" s="11" t="s">
        <v>3766</v>
      </c>
      <c r="X44" s="11" t="s">
        <v>3766</v>
      </c>
      <c r="Y44" s="21" t="s">
        <v>3767</v>
      </c>
      <c r="AV44" s="30">
        <v>45292</v>
      </c>
      <c r="AW44" s="30">
        <v>45299</v>
      </c>
      <c r="AX44" s="30">
        <v>45376</v>
      </c>
      <c r="AY44" s="30">
        <v>45379</v>
      </c>
      <c r="AZ44" s="30">
        <v>45380</v>
      </c>
      <c r="BA44" s="30">
        <v>45413</v>
      </c>
      <c r="BB44" s="30">
        <v>45425</v>
      </c>
      <c r="BC44" s="30">
        <v>45446</v>
      </c>
      <c r="BD44" s="30">
        <v>45453</v>
      </c>
      <c r="BE44" s="30">
        <v>45474</v>
      </c>
      <c r="BF44" s="30">
        <v>45493</v>
      </c>
      <c r="BG44" s="30">
        <v>45511</v>
      </c>
      <c r="BH44" s="30">
        <v>45523</v>
      </c>
      <c r="BI44" s="30">
        <v>45579</v>
      </c>
      <c r="BJ44" s="30">
        <v>45600</v>
      </c>
      <c r="BK44" s="30">
        <v>45607</v>
      </c>
      <c r="BL44" s="30">
        <v>45651</v>
      </c>
    </row>
    <row r="45" spans="1:64" ht="60" x14ac:dyDescent="0.25">
      <c r="A45" s="10" t="s">
        <v>3760</v>
      </c>
      <c r="B45" s="11" t="s">
        <v>3761</v>
      </c>
      <c r="C45" s="11" t="s">
        <v>3777</v>
      </c>
      <c r="D45" s="11" t="s">
        <v>3841</v>
      </c>
      <c r="E45" s="10" t="s">
        <v>56</v>
      </c>
      <c r="F45" s="11" t="s">
        <v>3770</v>
      </c>
      <c r="G45" s="10" t="s">
        <v>529</v>
      </c>
      <c r="H45" s="11" t="s">
        <v>3845</v>
      </c>
      <c r="I45" s="14" t="s">
        <v>3764</v>
      </c>
      <c r="J45" s="15" t="s">
        <v>3772</v>
      </c>
      <c r="K45" s="10" t="s">
        <v>81</v>
      </c>
      <c r="L45" s="17">
        <v>15</v>
      </c>
      <c r="M45" s="10" t="s">
        <v>527</v>
      </c>
      <c r="N45" s="35">
        <v>45443</v>
      </c>
      <c r="O45" s="11" t="s">
        <v>3766</v>
      </c>
      <c r="P45" s="38">
        <v>45457</v>
      </c>
      <c r="Q45" s="11">
        <f>NETWORKDAYS(N45,P45,AV45:AY45:AZ45:BA45:BB45:BC45:BD45:BE45:BF45:BG45:BH45:BL45)</f>
        <v>9</v>
      </c>
      <c r="R45" s="11">
        <v>10</v>
      </c>
      <c r="S45" s="50" t="s">
        <v>3878</v>
      </c>
      <c r="T45" s="11" t="s">
        <v>3766</v>
      </c>
      <c r="U45" s="11" t="s">
        <v>3766</v>
      </c>
      <c r="V45" s="11" t="s">
        <v>3766</v>
      </c>
      <c r="W45" s="11" t="s">
        <v>3766</v>
      </c>
      <c r="X45" s="11" t="s">
        <v>3766</v>
      </c>
      <c r="Y45" s="21" t="s">
        <v>3767</v>
      </c>
      <c r="AV45" s="30">
        <v>45292</v>
      </c>
      <c r="AW45" s="30">
        <v>45299</v>
      </c>
      <c r="AX45" s="30">
        <v>45376</v>
      </c>
      <c r="AY45" s="30">
        <v>45379</v>
      </c>
      <c r="AZ45" s="30">
        <v>45380</v>
      </c>
      <c r="BA45" s="30">
        <v>45413</v>
      </c>
      <c r="BB45" s="30">
        <v>45425</v>
      </c>
      <c r="BC45" s="30">
        <v>45446</v>
      </c>
      <c r="BD45" s="30">
        <v>45453</v>
      </c>
      <c r="BE45" s="30">
        <v>45474</v>
      </c>
      <c r="BF45" s="30">
        <v>45493</v>
      </c>
      <c r="BG45" s="30">
        <v>45511</v>
      </c>
      <c r="BH45" s="30">
        <v>45523</v>
      </c>
      <c r="BI45" s="30">
        <v>45579</v>
      </c>
      <c r="BJ45" s="30">
        <v>45600</v>
      </c>
      <c r="BK45" s="30">
        <v>45607</v>
      </c>
      <c r="BL45" s="30">
        <v>45651</v>
      </c>
    </row>
    <row r="46" spans="1:64" ht="30" x14ac:dyDescent="0.25">
      <c r="A46" s="10" t="s">
        <v>3760</v>
      </c>
      <c r="B46" s="11" t="s">
        <v>3761</v>
      </c>
      <c r="C46" s="11" t="s">
        <v>3784</v>
      </c>
      <c r="D46" s="11" t="s">
        <v>3763</v>
      </c>
      <c r="E46" s="10" t="s">
        <v>532</v>
      </c>
      <c r="F46" s="11" t="s">
        <v>3769</v>
      </c>
      <c r="G46" s="10" t="s">
        <v>533</v>
      </c>
      <c r="H46" s="20" t="s">
        <v>3785</v>
      </c>
      <c r="I46" s="14" t="s">
        <v>3786</v>
      </c>
      <c r="J46" s="15" t="s">
        <v>3787</v>
      </c>
      <c r="K46" s="10" t="s">
        <v>81</v>
      </c>
      <c r="L46" s="17">
        <v>15</v>
      </c>
      <c r="M46" s="10" t="s">
        <v>530</v>
      </c>
      <c r="N46" s="35">
        <v>45443</v>
      </c>
      <c r="O46" s="11" t="s">
        <v>3766</v>
      </c>
      <c r="P46" s="38">
        <v>45457</v>
      </c>
      <c r="Q46" s="11">
        <f>NETWORKDAYS(N46,P46,AV46:AY46:AZ46:BA46:BB46:BC46:BD46:BE46:BF46:BG46:BH46:BL46)</f>
        <v>9</v>
      </c>
      <c r="R46" s="11">
        <v>10</v>
      </c>
      <c r="S46" s="50" t="s">
        <v>3878</v>
      </c>
      <c r="T46" s="11" t="s">
        <v>3766</v>
      </c>
      <c r="U46" s="11" t="s">
        <v>3766</v>
      </c>
      <c r="V46" s="11" t="s">
        <v>3766</v>
      </c>
      <c r="W46" s="11" t="s">
        <v>3766</v>
      </c>
      <c r="X46" s="11" t="s">
        <v>3766</v>
      </c>
      <c r="Y46" s="21" t="s">
        <v>3767</v>
      </c>
      <c r="AV46" s="30">
        <v>45292</v>
      </c>
      <c r="AW46" s="30">
        <v>45299</v>
      </c>
      <c r="AX46" s="30">
        <v>45376</v>
      </c>
      <c r="AY46" s="30">
        <v>45379</v>
      </c>
      <c r="AZ46" s="30">
        <v>45380</v>
      </c>
      <c r="BA46" s="30">
        <v>45413</v>
      </c>
      <c r="BB46" s="30">
        <v>45425</v>
      </c>
      <c r="BC46" s="30">
        <v>45446</v>
      </c>
      <c r="BD46" s="30">
        <v>45453</v>
      </c>
      <c r="BE46" s="30">
        <v>45474</v>
      </c>
      <c r="BF46" s="30">
        <v>45493</v>
      </c>
      <c r="BG46" s="30">
        <v>45511</v>
      </c>
      <c r="BH46" s="30">
        <v>45523</v>
      </c>
      <c r="BI46" s="30">
        <v>45579</v>
      </c>
      <c r="BJ46" s="30">
        <v>45600</v>
      </c>
      <c r="BK46" s="30">
        <v>45607</v>
      </c>
      <c r="BL46" s="30">
        <v>45651</v>
      </c>
    </row>
    <row r="47" spans="1:64" ht="45" x14ac:dyDescent="0.25">
      <c r="A47" s="10" t="s">
        <v>3760</v>
      </c>
      <c r="B47" s="11" t="s">
        <v>3761</v>
      </c>
      <c r="C47" s="11" t="s">
        <v>3800</v>
      </c>
      <c r="D47" s="11" t="s">
        <v>3762</v>
      </c>
      <c r="E47" s="10" t="s">
        <v>541</v>
      </c>
      <c r="F47" s="11" t="s">
        <v>3813</v>
      </c>
      <c r="G47" s="10" t="s">
        <v>542</v>
      </c>
      <c r="H47" s="24" t="s">
        <v>1749</v>
      </c>
      <c r="I47" s="14" t="s">
        <v>3764</v>
      </c>
      <c r="J47" s="15" t="s">
        <v>3794</v>
      </c>
      <c r="K47" s="10" t="s">
        <v>81</v>
      </c>
      <c r="L47" s="17">
        <v>15</v>
      </c>
      <c r="M47" s="10" t="s">
        <v>539</v>
      </c>
      <c r="N47" s="35">
        <v>45443</v>
      </c>
      <c r="O47" s="11" t="s">
        <v>3766</v>
      </c>
      <c r="P47" s="38">
        <v>45457</v>
      </c>
      <c r="Q47" s="11">
        <f>NETWORKDAYS(N47,P47,AV47:AY47:AZ47:BA47:BB47:BC47:BD47:BE47:BF47:BG47:BH47:BL47)</f>
        <v>9</v>
      </c>
      <c r="R47" s="11">
        <v>10</v>
      </c>
      <c r="S47" s="50" t="s">
        <v>3878</v>
      </c>
      <c r="T47" s="11" t="s">
        <v>3766</v>
      </c>
      <c r="U47" s="11" t="s">
        <v>3766</v>
      </c>
      <c r="V47" s="11" t="s">
        <v>3766</v>
      </c>
      <c r="W47" s="11" t="s">
        <v>3766</v>
      </c>
      <c r="X47" s="11" t="s">
        <v>3766</v>
      </c>
      <c r="Y47" s="21" t="s">
        <v>3767</v>
      </c>
      <c r="AV47" s="30">
        <v>45292</v>
      </c>
      <c r="AW47" s="30">
        <v>45299</v>
      </c>
      <c r="AX47" s="30">
        <v>45376</v>
      </c>
      <c r="AY47" s="30">
        <v>45379</v>
      </c>
      <c r="AZ47" s="30">
        <v>45380</v>
      </c>
      <c r="BA47" s="30">
        <v>45413</v>
      </c>
      <c r="BB47" s="30">
        <v>45425</v>
      </c>
      <c r="BC47" s="30">
        <v>45446</v>
      </c>
      <c r="BD47" s="30">
        <v>45453</v>
      </c>
      <c r="BE47" s="30">
        <v>45474</v>
      </c>
      <c r="BF47" s="30">
        <v>45493</v>
      </c>
      <c r="BG47" s="30">
        <v>45511</v>
      </c>
      <c r="BH47" s="30">
        <v>45523</v>
      </c>
      <c r="BI47" s="30">
        <v>45579</v>
      </c>
      <c r="BJ47" s="30">
        <v>45600</v>
      </c>
      <c r="BK47" s="30">
        <v>45607</v>
      </c>
      <c r="BL47" s="30">
        <v>45651</v>
      </c>
    </row>
    <row r="48" spans="1:64" ht="45" x14ac:dyDescent="0.25">
      <c r="A48" s="10" t="s">
        <v>3760</v>
      </c>
      <c r="B48" s="11" t="s">
        <v>3761</v>
      </c>
      <c r="C48" s="11" t="s">
        <v>3806</v>
      </c>
      <c r="D48" s="11" t="s">
        <v>3840</v>
      </c>
      <c r="E48" s="10" t="s">
        <v>546</v>
      </c>
      <c r="F48" s="11" t="s">
        <v>3805</v>
      </c>
      <c r="G48" s="10" t="s">
        <v>547</v>
      </c>
      <c r="H48" s="11" t="s">
        <v>3795</v>
      </c>
      <c r="I48" s="14" t="s">
        <v>3764</v>
      </c>
      <c r="J48" s="15" t="s">
        <v>3772</v>
      </c>
      <c r="K48" s="10" t="s">
        <v>81</v>
      </c>
      <c r="L48" s="17">
        <v>15</v>
      </c>
      <c r="M48" s="10" t="s">
        <v>544</v>
      </c>
      <c r="N48" s="35">
        <v>45443</v>
      </c>
      <c r="O48" s="11" t="s">
        <v>3766</v>
      </c>
      <c r="P48" s="38">
        <v>45457</v>
      </c>
      <c r="Q48" s="11">
        <f>NETWORKDAYS(N48,P48,AV48:AY48:AZ48:BA48:BB48:BC48:BD48:BE48:BF48:BG48:BH48:BL48)</f>
        <v>9</v>
      </c>
      <c r="R48" s="11">
        <v>10</v>
      </c>
      <c r="S48" s="50" t="s">
        <v>3878</v>
      </c>
      <c r="T48" s="11" t="s">
        <v>3766</v>
      </c>
      <c r="U48" s="11" t="s">
        <v>3766</v>
      </c>
      <c r="V48" s="11" t="s">
        <v>3766</v>
      </c>
      <c r="W48" s="11" t="s">
        <v>3766</v>
      </c>
      <c r="X48" s="11" t="s">
        <v>3766</v>
      </c>
      <c r="Y48" s="21" t="s">
        <v>3767</v>
      </c>
      <c r="AV48" s="30">
        <v>45292</v>
      </c>
      <c r="AW48" s="30">
        <v>45299</v>
      </c>
      <c r="AX48" s="30">
        <v>45376</v>
      </c>
      <c r="AY48" s="30">
        <v>45379</v>
      </c>
      <c r="AZ48" s="30">
        <v>45380</v>
      </c>
      <c r="BA48" s="30">
        <v>45413</v>
      </c>
      <c r="BB48" s="30">
        <v>45425</v>
      </c>
      <c r="BC48" s="30">
        <v>45446</v>
      </c>
      <c r="BD48" s="30">
        <v>45453</v>
      </c>
      <c r="BE48" s="30">
        <v>45474</v>
      </c>
      <c r="BF48" s="30">
        <v>45493</v>
      </c>
      <c r="BG48" s="30">
        <v>45511</v>
      </c>
      <c r="BH48" s="30">
        <v>45523</v>
      </c>
      <c r="BI48" s="30">
        <v>45579</v>
      </c>
      <c r="BJ48" s="30">
        <v>45600</v>
      </c>
      <c r="BK48" s="30">
        <v>45607</v>
      </c>
      <c r="BL48" s="30">
        <v>45651</v>
      </c>
    </row>
    <row r="49" spans="1:64" ht="45" x14ac:dyDescent="0.25">
      <c r="A49" s="10" t="s">
        <v>3760</v>
      </c>
      <c r="B49" s="11" t="s">
        <v>3761</v>
      </c>
      <c r="C49" s="11" t="s">
        <v>3777</v>
      </c>
      <c r="D49" s="11" t="s">
        <v>3762</v>
      </c>
      <c r="E49" s="10" t="s">
        <v>550</v>
      </c>
      <c r="F49" s="11" t="s">
        <v>3798</v>
      </c>
      <c r="G49" s="10" t="s">
        <v>551</v>
      </c>
      <c r="H49" s="17" t="s">
        <v>3793</v>
      </c>
      <c r="I49" s="14" t="s">
        <v>3764</v>
      </c>
      <c r="J49" s="15" t="s">
        <v>3794</v>
      </c>
      <c r="K49" s="10" t="s">
        <v>81</v>
      </c>
      <c r="L49" s="17">
        <v>15</v>
      </c>
      <c r="M49" s="10" t="s">
        <v>548</v>
      </c>
      <c r="N49" s="35">
        <v>45443</v>
      </c>
      <c r="O49" s="11" t="s">
        <v>3766</v>
      </c>
      <c r="P49" s="38">
        <v>45457</v>
      </c>
      <c r="Q49" s="11">
        <f>NETWORKDAYS(N49,P49,AV49:AY49:AZ49:BA49:BB49:BC49:BD49:BE49:BF49:BG49:BH49:BL49)</f>
        <v>9</v>
      </c>
      <c r="R49" s="11">
        <v>10</v>
      </c>
      <c r="S49" s="50" t="s">
        <v>3878</v>
      </c>
      <c r="T49" s="11" t="s">
        <v>3766</v>
      </c>
      <c r="U49" s="11" t="s">
        <v>3766</v>
      </c>
      <c r="V49" s="11" t="s">
        <v>3766</v>
      </c>
      <c r="W49" s="11" t="s">
        <v>3766</v>
      </c>
      <c r="X49" s="11" t="s">
        <v>3766</v>
      </c>
      <c r="Y49" s="21" t="s">
        <v>3767</v>
      </c>
      <c r="AV49" s="30">
        <v>45292</v>
      </c>
      <c r="AW49" s="30">
        <v>45299</v>
      </c>
      <c r="AX49" s="30">
        <v>45376</v>
      </c>
      <c r="AY49" s="30">
        <v>45379</v>
      </c>
      <c r="AZ49" s="30">
        <v>45380</v>
      </c>
      <c r="BA49" s="30">
        <v>45413</v>
      </c>
      <c r="BB49" s="30">
        <v>45425</v>
      </c>
      <c r="BC49" s="30">
        <v>45446</v>
      </c>
      <c r="BD49" s="30">
        <v>45453</v>
      </c>
      <c r="BE49" s="30">
        <v>45474</v>
      </c>
      <c r="BF49" s="30">
        <v>45493</v>
      </c>
      <c r="BG49" s="30">
        <v>45511</v>
      </c>
      <c r="BH49" s="30">
        <v>45523</v>
      </c>
      <c r="BI49" s="30">
        <v>45579</v>
      </c>
      <c r="BJ49" s="30">
        <v>45600</v>
      </c>
      <c r="BK49" s="30">
        <v>45607</v>
      </c>
      <c r="BL49" s="30">
        <v>45651</v>
      </c>
    </row>
    <row r="50" spans="1:64" ht="60" x14ac:dyDescent="0.25">
      <c r="A50" s="10" t="s">
        <v>3760</v>
      </c>
      <c r="B50" s="11" t="s">
        <v>3761</v>
      </c>
      <c r="C50" s="11" t="s">
        <v>3799</v>
      </c>
      <c r="D50" s="11" t="s">
        <v>3840</v>
      </c>
      <c r="E50" s="10" t="s">
        <v>555</v>
      </c>
      <c r="F50" s="11" t="s">
        <v>3770</v>
      </c>
      <c r="G50" s="10" t="s">
        <v>556</v>
      </c>
      <c r="H50" s="17" t="s">
        <v>3833</v>
      </c>
      <c r="I50" s="11" t="s">
        <v>3831</v>
      </c>
      <c r="J50" s="15" t="s">
        <v>3834</v>
      </c>
      <c r="K50" s="10" t="s">
        <v>81</v>
      </c>
      <c r="L50" s="17">
        <v>15</v>
      </c>
      <c r="M50" s="10" t="s">
        <v>553</v>
      </c>
      <c r="N50" s="35">
        <v>45443</v>
      </c>
      <c r="O50" s="11" t="s">
        <v>3766</v>
      </c>
      <c r="P50" s="38">
        <v>45457</v>
      </c>
      <c r="Q50" s="11">
        <f>NETWORKDAYS(N50,P50,AV50:AY50:AZ50:BA50:BB50:BC50:BD50:BE50:BF50:BG50:BH50:BL50)</f>
        <v>9</v>
      </c>
      <c r="R50" s="11">
        <v>10</v>
      </c>
      <c r="S50" s="50" t="s">
        <v>3878</v>
      </c>
      <c r="T50" s="11" t="s">
        <v>3766</v>
      </c>
      <c r="U50" s="11" t="s">
        <v>3766</v>
      </c>
      <c r="V50" s="11" t="s">
        <v>3766</v>
      </c>
      <c r="W50" s="11" t="s">
        <v>3766</v>
      </c>
      <c r="X50" s="11" t="s">
        <v>3766</v>
      </c>
      <c r="Y50" s="21" t="s">
        <v>3767</v>
      </c>
      <c r="AV50" s="30">
        <v>45292</v>
      </c>
      <c r="AW50" s="30">
        <v>45299</v>
      </c>
      <c r="AX50" s="30">
        <v>45376</v>
      </c>
      <c r="AY50" s="30">
        <v>45379</v>
      </c>
      <c r="AZ50" s="30">
        <v>45380</v>
      </c>
      <c r="BA50" s="30">
        <v>45413</v>
      </c>
      <c r="BB50" s="30">
        <v>45425</v>
      </c>
      <c r="BC50" s="30">
        <v>45446</v>
      </c>
      <c r="BD50" s="30">
        <v>45453</v>
      </c>
      <c r="BE50" s="30">
        <v>45474</v>
      </c>
      <c r="BF50" s="30">
        <v>45493</v>
      </c>
      <c r="BG50" s="30">
        <v>45511</v>
      </c>
      <c r="BH50" s="30">
        <v>45523</v>
      </c>
      <c r="BI50" s="30">
        <v>45579</v>
      </c>
      <c r="BJ50" s="30">
        <v>45600</v>
      </c>
      <c r="BK50" s="30">
        <v>45607</v>
      </c>
      <c r="BL50" s="30">
        <v>45651</v>
      </c>
    </row>
    <row r="51" spans="1:64" ht="45" x14ac:dyDescent="0.25">
      <c r="A51" s="10" t="s">
        <v>3760</v>
      </c>
      <c r="B51" s="11" t="s">
        <v>3761</v>
      </c>
      <c r="C51" s="11" t="s">
        <v>3800</v>
      </c>
      <c r="D51" s="11" t="s">
        <v>3762</v>
      </c>
      <c r="E51" s="10" t="s">
        <v>560</v>
      </c>
      <c r="F51" s="11" t="s">
        <v>3813</v>
      </c>
      <c r="G51" s="10" t="s">
        <v>561</v>
      </c>
      <c r="H51" s="17" t="s">
        <v>1749</v>
      </c>
      <c r="I51" s="14" t="s">
        <v>3764</v>
      </c>
      <c r="J51" s="15" t="s">
        <v>3794</v>
      </c>
      <c r="K51" s="10" t="s">
        <v>81</v>
      </c>
      <c r="L51" s="17">
        <v>15</v>
      </c>
      <c r="M51" s="10" t="s">
        <v>558</v>
      </c>
      <c r="N51" s="35">
        <v>45443</v>
      </c>
      <c r="O51" s="48" t="s">
        <v>3859</v>
      </c>
      <c r="P51" s="38">
        <v>45457</v>
      </c>
      <c r="Q51" s="11">
        <f>NETWORKDAYS(N51,P51,AV51:AY51:AZ51:BA51:BB51:BC51:BD51:BE51:BF51:BG51:BH51:BL51)</f>
        <v>9</v>
      </c>
      <c r="R51" s="11">
        <v>10</v>
      </c>
      <c r="S51" s="50" t="s">
        <v>3878</v>
      </c>
      <c r="T51" s="11" t="s">
        <v>3766</v>
      </c>
      <c r="U51" s="38">
        <v>45455</v>
      </c>
      <c r="V51" s="11" t="s">
        <v>3779</v>
      </c>
      <c r="W51" s="11" t="s">
        <v>3766</v>
      </c>
      <c r="X51" s="11" t="s">
        <v>3766</v>
      </c>
      <c r="Y51" s="42" t="s">
        <v>3820</v>
      </c>
      <c r="AV51" s="30">
        <v>45292</v>
      </c>
      <c r="AW51" s="30">
        <v>45299</v>
      </c>
      <c r="AX51" s="30">
        <v>45376</v>
      </c>
      <c r="AY51" s="30">
        <v>45379</v>
      </c>
      <c r="AZ51" s="30">
        <v>45380</v>
      </c>
      <c r="BA51" s="30">
        <v>45413</v>
      </c>
      <c r="BB51" s="30">
        <v>45425</v>
      </c>
      <c r="BC51" s="30">
        <v>45446</v>
      </c>
      <c r="BD51" s="30">
        <v>45453</v>
      </c>
      <c r="BE51" s="30">
        <v>45474</v>
      </c>
      <c r="BF51" s="30">
        <v>45493</v>
      </c>
      <c r="BG51" s="30">
        <v>45511</v>
      </c>
      <c r="BH51" s="30">
        <v>45523</v>
      </c>
      <c r="BI51" s="30">
        <v>45579</v>
      </c>
      <c r="BJ51" s="30">
        <v>45600</v>
      </c>
      <c r="BK51" s="30">
        <v>45607</v>
      </c>
      <c r="BL51" s="30">
        <v>45651</v>
      </c>
    </row>
    <row r="52" spans="1:64" ht="45" x14ac:dyDescent="0.25">
      <c r="A52" s="10" t="s">
        <v>3760</v>
      </c>
      <c r="B52" s="11" t="s">
        <v>3761</v>
      </c>
      <c r="C52" s="11" t="s">
        <v>3799</v>
      </c>
      <c r="D52" s="11" t="s">
        <v>3762</v>
      </c>
      <c r="E52" s="10" t="s">
        <v>569</v>
      </c>
      <c r="F52" s="11" t="s">
        <v>3792</v>
      </c>
      <c r="G52" s="10" t="s">
        <v>570</v>
      </c>
      <c r="H52" s="11" t="s">
        <v>3795</v>
      </c>
      <c r="I52" s="14" t="s">
        <v>3764</v>
      </c>
      <c r="J52" s="15" t="s">
        <v>3772</v>
      </c>
      <c r="K52" s="10" t="s">
        <v>81</v>
      </c>
      <c r="L52" s="17">
        <v>15</v>
      </c>
      <c r="M52" s="10" t="s">
        <v>567</v>
      </c>
      <c r="N52" s="35">
        <v>45443</v>
      </c>
      <c r="O52" s="11" t="s">
        <v>3766</v>
      </c>
      <c r="P52" s="38">
        <v>45457</v>
      </c>
      <c r="Q52" s="11">
        <f>NETWORKDAYS(N52,P52,AV52:AY52:AZ52:BA52:BB52:BC52:BD52:BE52:BF52:BG52:BH52:BL52)</f>
        <v>9</v>
      </c>
      <c r="R52" s="11">
        <v>10</v>
      </c>
      <c r="S52" s="50" t="s">
        <v>3878</v>
      </c>
      <c r="T52" s="11" t="s">
        <v>3766</v>
      </c>
      <c r="U52" s="11" t="s">
        <v>3766</v>
      </c>
      <c r="V52" s="11" t="s">
        <v>3766</v>
      </c>
      <c r="W52" s="11" t="s">
        <v>3766</v>
      </c>
      <c r="X52" s="11" t="s">
        <v>3766</v>
      </c>
      <c r="Y52" s="21" t="s">
        <v>3767</v>
      </c>
      <c r="AV52" s="30">
        <v>45292</v>
      </c>
      <c r="AW52" s="30">
        <v>45299</v>
      </c>
      <c r="AX52" s="30">
        <v>45376</v>
      </c>
      <c r="AY52" s="30">
        <v>45379</v>
      </c>
      <c r="AZ52" s="30">
        <v>45380</v>
      </c>
      <c r="BA52" s="30">
        <v>45413</v>
      </c>
      <c r="BB52" s="30">
        <v>45425</v>
      </c>
      <c r="BC52" s="30">
        <v>45446</v>
      </c>
      <c r="BD52" s="30">
        <v>45453</v>
      </c>
      <c r="BE52" s="30">
        <v>45474</v>
      </c>
      <c r="BF52" s="30">
        <v>45493</v>
      </c>
      <c r="BG52" s="30">
        <v>45511</v>
      </c>
      <c r="BH52" s="30">
        <v>45523</v>
      </c>
      <c r="BI52" s="30">
        <v>45579</v>
      </c>
      <c r="BJ52" s="30">
        <v>45600</v>
      </c>
      <c r="BK52" s="30">
        <v>45607</v>
      </c>
      <c r="BL52" s="30">
        <v>45651</v>
      </c>
    </row>
    <row r="53" spans="1:64" ht="45" x14ac:dyDescent="0.25">
      <c r="A53" s="10" t="s">
        <v>3760</v>
      </c>
      <c r="B53" s="11" t="s">
        <v>3761</v>
      </c>
      <c r="C53" s="11" t="s">
        <v>3788</v>
      </c>
      <c r="D53" s="11" t="s">
        <v>3763</v>
      </c>
      <c r="E53" s="10" t="s">
        <v>573</v>
      </c>
      <c r="F53" s="11" t="s">
        <v>3769</v>
      </c>
      <c r="G53" s="10" t="s">
        <v>574</v>
      </c>
      <c r="H53" s="17" t="s">
        <v>3789</v>
      </c>
      <c r="I53" s="14" t="s">
        <v>3764</v>
      </c>
      <c r="J53" s="15" t="s">
        <v>3765</v>
      </c>
      <c r="K53" s="10" t="s">
        <v>81</v>
      </c>
      <c r="L53" s="17">
        <v>15</v>
      </c>
      <c r="M53" s="10" t="s">
        <v>571</v>
      </c>
      <c r="N53" s="35">
        <v>45443</v>
      </c>
      <c r="O53" s="11" t="s">
        <v>3766</v>
      </c>
      <c r="P53" s="38">
        <v>45452</v>
      </c>
      <c r="Q53" s="11">
        <f>NETWORKDAYS(N53,P53,AV53:AY53:AZ53:BA53:BB53:BC53:BD53:BE53:BF53:BG53:BH53:BL53)</f>
        <v>5</v>
      </c>
      <c r="R53" s="11">
        <v>6</v>
      </c>
      <c r="S53" s="50" t="s">
        <v>3878</v>
      </c>
      <c r="T53" s="11" t="s">
        <v>3766</v>
      </c>
      <c r="U53" s="11" t="s">
        <v>3766</v>
      </c>
      <c r="V53" s="11" t="s">
        <v>3766</v>
      </c>
      <c r="W53" s="11" t="s">
        <v>3766</v>
      </c>
      <c r="X53" s="11" t="s">
        <v>3766</v>
      </c>
      <c r="Y53" s="21" t="s">
        <v>3767</v>
      </c>
      <c r="AV53" s="30">
        <v>45292</v>
      </c>
      <c r="AW53" s="30">
        <v>45299</v>
      </c>
      <c r="AX53" s="30">
        <v>45376</v>
      </c>
      <c r="AY53" s="30">
        <v>45379</v>
      </c>
      <c r="AZ53" s="30">
        <v>45380</v>
      </c>
      <c r="BA53" s="30">
        <v>45413</v>
      </c>
      <c r="BB53" s="30">
        <v>45425</v>
      </c>
      <c r="BC53" s="30">
        <v>45446</v>
      </c>
      <c r="BD53" s="30">
        <v>45453</v>
      </c>
      <c r="BE53" s="30">
        <v>45474</v>
      </c>
      <c r="BF53" s="30">
        <v>45493</v>
      </c>
      <c r="BG53" s="30">
        <v>45511</v>
      </c>
      <c r="BH53" s="30">
        <v>45523</v>
      </c>
      <c r="BI53" s="30">
        <v>45579</v>
      </c>
      <c r="BJ53" s="30">
        <v>45600</v>
      </c>
      <c r="BK53" s="30">
        <v>45607</v>
      </c>
      <c r="BL53" s="30">
        <v>45651</v>
      </c>
    </row>
    <row r="54" spans="1:64" ht="45" x14ac:dyDescent="0.25">
      <c r="A54" s="10" t="s">
        <v>3760</v>
      </c>
      <c r="B54" s="11" t="s">
        <v>3761</v>
      </c>
      <c r="C54" s="11" t="s">
        <v>3800</v>
      </c>
      <c r="D54" s="11" t="s">
        <v>3762</v>
      </c>
      <c r="E54" s="10" t="s">
        <v>577</v>
      </c>
      <c r="F54" s="11" t="s">
        <v>3813</v>
      </c>
      <c r="G54" s="10" t="s">
        <v>578</v>
      </c>
      <c r="H54" s="11" t="s">
        <v>3795</v>
      </c>
      <c r="I54" s="14" t="s">
        <v>3764</v>
      </c>
      <c r="J54" s="15" t="s">
        <v>3772</v>
      </c>
      <c r="K54" s="10" t="s">
        <v>81</v>
      </c>
      <c r="L54" s="17">
        <v>15</v>
      </c>
      <c r="M54" s="10" t="s">
        <v>575</v>
      </c>
      <c r="N54" s="35">
        <v>45443</v>
      </c>
      <c r="O54" s="11" t="s">
        <v>3766</v>
      </c>
      <c r="P54" s="38">
        <v>45457</v>
      </c>
      <c r="Q54" s="11">
        <f>NETWORKDAYS(N54,P54,AV54:AY54:AZ54:BA54:BB54:BC54:BD54:BE54:BF54:BG54:BH54:BL54)</f>
        <v>9</v>
      </c>
      <c r="R54" s="11">
        <v>10</v>
      </c>
      <c r="S54" s="50" t="s">
        <v>3878</v>
      </c>
      <c r="T54" s="11" t="s">
        <v>3766</v>
      </c>
      <c r="U54" s="11" t="s">
        <v>3766</v>
      </c>
      <c r="V54" s="11" t="s">
        <v>3766</v>
      </c>
      <c r="W54" s="11" t="s">
        <v>3766</v>
      </c>
      <c r="X54" s="11" t="s">
        <v>3766</v>
      </c>
      <c r="Y54" s="21" t="s">
        <v>3767</v>
      </c>
      <c r="AV54" s="30">
        <v>45292</v>
      </c>
      <c r="AW54" s="30">
        <v>45299</v>
      </c>
      <c r="AX54" s="30">
        <v>45376</v>
      </c>
      <c r="AY54" s="30">
        <v>45379</v>
      </c>
      <c r="AZ54" s="30">
        <v>45380</v>
      </c>
      <c r="BA54" s="30">
        <v>45413</v>
      </c>
      <c r="BB54" s="30">
        <v>45425</v>
      </c>
      <c r="BC54" s="30">
        <v>45446</v>
      </c>
      <c r="BD54" s="30">
        <v>45453</v>
      </c>
      <c r="BE54" s="30">
        <v>45474</v>
      </c>
      <c r="BF54" s="30">
        <v>45493</v>
      </c>
      <c r="BG54" s="30">
        <v>45511</v>
      </c>
      <c r="BH54" s="30">
        <v>45523</v>
      </c>
      <c r="BI54" s="30">
        <v>45579</v>
      </c>
      <c r="BJ54" s="30">
        <v>45600</v>
      </c>
      <c r="BK54" s="30">
        <v>45607</v>
      </c>
      <c r="BL54" s="30">
        <v>45651</v>
      </c>
    </row>
    <row r="55" spans="1:64" ht="30" x14ac:dyDescent="0.25">
      <c r="A55" s="10" t="s">
        <v>3760</v>
      </c>
      <c r="B55" s="11" t="s">
        <v>3761</v>
      </c>
      <c r="C55" s="11" t="s">
        <v>3777</v>
      </c>
      <c r="D55" s="11" t="s">
        <v>3841</v>
      </c>
      <c r="E55" s="10" t="s">
        <v>582</v>
      </c>
      <c r="F55" s="11" t="s">
        <v>3798</v>
      </c>
      <c r="G55" s="10" t="s">
        <v>583</v>
      </c>
      <c r="H55" s="37" t="s">
        <v>3856</v>
      </c>
      <c r="I55" s="14" t="s">
        <v>3831</v>
      </c>
      <c r="J55" s="19" t="s">
        <v>3839</v>
      </c>
      <c r="K55" s="10" t="s">
        <v>81</v>
      </c>
      <c r="L55" s="17">
        <v>15</v>
      </c>
      <c r="M55" s="10" t="s">
        <v>580</v>
      </c>
      <c r="N55" s="35">
        <v>45443</v>
      </c>
      <c r="O55" s="11" t="s">
        <v>3766</v>
      </c>
      <c r="P55" s="38">
        <v>45457</v>
      </c>
      <c r="Q55" s="11">
        <f>NETWORKDAYS(N55,P55,AV55:AY55:AZ55:BA55:BB55:BC55:BD55:BE55:BF55:BG55:BH55:BL55)</f>
        <v>9</v>
      </c>
      <c r="R55" s="11">
        <v>10</v>
      </c>
      <c r="S55" s="50" t="s">
        <v>3878</v>
      </c>
      <c r="T55" s="11" t="s">
        <v>3766</v>
      </c>
      <c r="U55" s="11" t="s">
        <v>3766</v>
      </c>
      <c r="V55" s="11" t="s">
        <v>3766</v>
      </c>
      <c r="W55" s="11" t="s">
        <v>3766</v>
      </c>
      <c r="X55" s="11" t="s">
        <v>3766</v>
      </c>
      <c r="Y55" s="21" t="s">
        <v>3767</v>
      </c>
      <c r="AV55" s="30">
        <v>45292</v>
      </c>
      <c r="AW55" s="30">
        <v>45299</v>
      </c>
      <c r="AX55" s="30">
        <v>45376</v>
      </c>
      <c r="AY55" s="30">
        <v>45379</v>
      </c>
      <c r="AZ55" s="30">
        <v>45380</v>
      </c>
      <c r="BA55" s="30">
        <v>45413</v>
      </c>
      <c r="BB55" s="30">
        <v>45425</v>
      </c>
      <c r="BC55" s="30">
        <v>45446</v>
      </c>
      <c r="BD55" s="30">
        <v>45453</v>
      </c>
      <c r="BE55" s="30">
        <v>45474</v>
      </c>
      <c r="BF55" s="30">
        <v>45493</v>
      </c>
      <c r="BG55" s="30">
        <v>45511</v>
      </c>
      <c r="BH55" s="30">
        <v>45523</v>
      </c>
      <c r="BI55" s="30">
        <v>45579</v>
      </c>
      <c r="BJ55" s="30">
        <v>45600</v>
      </c>
      <c r="BK55" s="30">
        <v>45607</v>
      </c>
      <c r="BL55" s="30">
        <v>45651</v>
      </c>
    </row>
    <row r="56" spans="1:64" ht="90" x14ac:dyDescent="0.25">
      <c r="A56" s="10" t="s">
        <v>3760</v>
      </c>
      <c r="B56" s="11" t="s">
        <v>3761</v>
      </c>
      <c r="C56" s="11" t="s">
        <v>3777</v>
      </c>
      <c r="D56" s="11" t="s">
        <v>3841</v>
      </c>
      <c r="E56" s="10" t="s">
        <v>195</v>
      </c>
      <c r="F56" s="11" t="s">
        <v>3770</v>
      </c>
      <c r="G56" s="10" t="s">
        <v>587</v>
      </c>
      <c r="H56" s="11" t="s">
        <v>603</v>
      </c>
      <c r="I56" s="14" t="s">
        <v>3831</v>
      </c>
      <c r="J56" s="15" t="s">
        <v>3832</v>
      </c>
      <c r="K56" s="11" t="s">
        <v>3773</v>
      </c>
      <c r="L56" s="17">
        <v>10</v>
      </c>
      <c r="M56" s="10" t="s">
        <v>585</v>
      </c>
      <c r="N56" s="35">
        <v>45443</v>
      </c>
      <c r="O56" s="11" t="s">
        <v>3766</v>
      </c>
      <c r="P56" s="38">
        <v>45452</v>
      </c>
      <c r="Q56" s="11">
        <f>NETWORKDAYS(N56,P56,AV56:AY56:AZ56:BA56:BB56:BC56:BD56:BE56:BF56:BG56:BH56:BL56)</f>
        <v>5</v>
      </c>
      <c r="R56" s="11">
        <v>6</v>
      </c>
      <c r="S56" s="50" t="s">
        <v>3878</v>
      </c>
      <c r="T56" s="11" t="s">
        <v>3766</v>
      </c>
      <c r="U56" s="11" t="s">
        <v>3766</v>
      </c>
      <c r="V56" s="11" t="s">
        <v>3766</v>
      </c>
      <c r="W56" s="11" t="s">
        <v>3766</v>
      </c>
      <c r="X56" s="11" t="s">
        <v>3766</v>
      </c>
      <c r="Y56" s="11" t="s">
        <v>3767</v>
      </c>
      <c r="AV56" s="30">
        <v>45292</v>
      </c>
      <c r="AW56" s="30">
        <v>45299</v>
      </c>
      <c r="AX56" s="30">
        <v>45376</v>
      </c>
      <c r="AY56" s="30">
        <v>45379</v>
      </c>
      <c r="AZ56" s="30">
        <v>45380</v>
      </c>
      <c r="BA56" s="30">
        <v>45413</v>
      </c>
      <c r="BB56" s="30">
        <v>45425</v>
      </c>
      <c r="BC56" s="30">
        <v>45446</v>
      </c>
      <c r="BD56" s="30">
        <v>45453</v>
      </c>
      <c r="BE56" s="30">
        <v>45474</v>
      </c>
      <c r="BF56" s="30">
        <v>45493</v>
      </c>
      <c r="BG56" s="30">
        <v>45511</v>
      </c>
      <c r="BH56" s="30">
        <v>45523</v>
      </c>
      <c r="BI56" s="30">
        <v>45579</v>
      </c>
      <c r="BJ56" s="30">
        <v>45600</v>
      </c>
      <c r="BK56" s="30">
        <v>45607</v>
      </c>
      <c r="BL56" s="30">
        <v>45651</v>
      </c>
    </row>
    <row r="57" spans="1:64" ht="45" x14ac:dyDescent="0.25">
      <c r="A57" s="10" t="s">
        <v>3760</v>
      </c>
      <c r="B57" s="11" t="s">
        <v>3761</v>
      </c>
      <c r="C57" s="11" t="s">
        <v>3784</v>
      </c>
      <c r="D57" s="11" t="s">
        <v>3852</v>
      </c>
      <c r="E57" s="10" t="s">
        <v>594</v>
      </c>
      <c r="F57" s="11" t="s">
        <v>3770</v>
      </c>
      <c r="G57" s="10" t="s">
        <v>595</v>
      </c>
      <c r="H57" s="17" t="s">
        <v>3833</v>
      </c>
      <c r="I57" s="11" t="s">
        <v>3831</v>
      </c>
      <c r="J57" s="15" t="s">
        <v>3834</v>
      </c>
      <c r="K57" s="10" t="s">
        <v>81</v>
      </c>
      <c r="L57" s="17">
        <v>15</v>
      </c>
      <c r="M57" s="10" t="s">
        <v>592</v>
      </c>
      <c r="N57" s="35">
        <v>45443</v>
      </c>
      <c r="O57" s="11" t="s">
        <v>3766</v>
      </c>
      <c r="P57" s="38">
        <v>45457</v>
      </c>
      <c r="Q57" s="11">
        <f>NETWORKDAYS(N57,P57,AV57:AY57:AZ57:BA57:BB57:BC57:BD57:BE57:BF57:BG57:BH57:BL57)</f>
        <v>9</v>
      </c>
      <c r="R57" s="11">
        <v>10</v>
      </c>
      <c r="S57" s="50" t="s">
        <v>3878</v>
      </c>
      <c r="T57" s="11" t="s">
        <v>3766</v>
      </c>
      <c r="U57" s="11" t="s">
        <v>3766</v>
      </c>
      <c r="V57" s="11" t="s">
        <v>3766</v>
      </c>
      <c r="W57" s="11" t="s">
        <v>3766</v>
      </c>
      <c r="X57" s="11" t="s">
        <v>3766</v>
      </c>
      <c r="Y57" s="11" t="s">
        <v>3767</v>
      </c>
      <c r="AV57" s="30">
        <v>45292</v>
      </c>
      <c r="AW57" s="30">
        <v>45299</v>
      </c>
      <c r="AX57" s="30">
        <v>45376</v>
      </c>
      <c r="AY57" s="30">
        <v>45379</v>
      </c>
      <c r="AZ57" s="30">
        <v>45380</v>
      </c>
      <c r="BA57" s="30">
        <v>45413</v>
      </c>
      <c r="BB57" s="30">
        <v>45425</v>
      </c>
      <c r="BC57" s="30">
        <v>45446</v>
      </c>
      <c r="BD57" s="30">
        <v>45453</v>
      </c>
      <c r="BE57" s="30">
        <v>45474</v>
      </c>
      <c r="BF57" s="30">
        <v>45493</v>
      </c>
      <c r="BG57" s="30">
        <v>45511</v>
      </c>
      <c r="BH57" s="30">
        <v>45523</v>
      </c>
      <c r="BI57" s="30">
        <v>45579</v>
      </c>
      <c r="BJ57" s="30">
        <v>45600</v>
      </c>
      <c r="BK57" s="30">
        <v>45607</v>
      </c>
      <c r="BL57" s="30">
        <v>45651</v>
      </c>
    </row>
    <row r="58" spans="1:64" ht="45" x14ac:dyDescent="0.25">
      <c r="A58" s="10" t="s">
        <v>3760</v>
      </c>
      <c r="B58" s="11" t="s">
        <v>3761</v>
      </c>
      <c r="C58" s="11" t="s">
        <v>3808</v>
      </c>
      <c r="D58" s="11" t="s">
        <v>3762</v>
      </c>
      <c r="E58" s="10" t="s">
        <v>820</v>
      </c>
      <c r="F58" s="11" t="s">
        <v>3813</v>
      </c>
      <c r="G58" s="10" t="s">
        <v>821</v>
      </c>
      <c r="H58" s="17" t="s">
        <v>3822</v>
      </c>
      <c r="I58" s="14" t="s">
        <v>3764</v>
      </c>
      <c r="J58" s="15" t="s">
        <v>3772</v>
      </c>
      <c r="K58" s="10" t="s">
        <v>81</v>
      </c>
      <c r="L58" s="17">
        <v>15</v>
      </c>
      <c r="M58" s="10" t="s">
        <v>818</v>
      </c>
      <c r="N58" s="35">
        <v>45442</v>
      </c>
      <c r="O58" s="11" t="s">
        <v>3766</v>
      </c>
      <c r="P58" s="38">
        <v>45457</v>
      </c>
      <c r="Q58" s="11">
        <f>NETWORKDAYS(N58,P58,AV58:AY58:AZ58:BA58:BB58:BC58:BD58:BE58:BF58:BG58:BH58:BL58)</f>
        <v>10</v>
      </c>
      <c r="R58" s="11">
        <v>11</v>
      </c>
      <c r="S58" s="50" t="s">
        <v>3878</v>
      </c>
      <c r="T58" s="11" t="s">
        <v>3766</v>
      </c>
      <c r="U58" s="11" t="s">
        <v>3766</v>
      </c>
      <c r="V58" s="11" t="s">
        <v>3766</v>
      </c>
      <c r="W58" s="11" t="s">
        <v>3766</v>
      </c>
      <c r="X58" s="11" t="s">
        <v>3766</v>
      </c>
      <c r="Y58" s="11" t="s">
        <v>3767</v>
      </c>
      <c r="AV58" s="30">
        <v>45292</v>
      </c>
      <c r="AW58" s="30">
        <v>45299</v>
      </c>
      <c r="AX58" s="30">
        <v>45376</v>
      </c>
      <c r="AY58" s="30">
        <v>45379</v>
      </c>
      <c r="AZ58" s="30">
        <v>45380</v>
      </c>
      <c r="BA58" s="30">
        <v>45413</v>
      </c>
      <c r="BB58" s="30">
        <v>45425</v>
      </c>
      <c r="BC58" s="30">
        <v>45446</v>
      </c>
      <c r="BD58" s="30">
        <v>45453</v>
      </c>
      <c r="BE58" s="30">
        <v>45474</v>
      </c>
      <c r="BF58" s="30">
        <v>45493</v>
      </c>
      <c r="BG58" s="30">
        <v>45511</v>
      </c>
      <c r="BH58" s="30">
        <v>45523</v>
      </c>
      <c r="BI58" s="30">
        <v>45579</v>
      </c>
      <c r="BJ58" s="30">
        <v>45600</v>
      </c>
      <c r="BK58" s="30">
        <v>45607</v>
      </c>
      <c r="BL58" s="30">
        <v>45651</v>
      </c>
    </row>
    <row r="59" spans="1:64" ht="60" x14ac:dyDescent="0.25">
      <c r="A59" s="10" t="s">
        <v>3760</v>
      </c>
      <c r="B59" s="11" t="s">
        <v>3761</v>
      </c>
      <c r="C59" s="11" t="s">
        <v>3777</v>
      </c>
      <c r="D59" s="11" t="s">
        <v>3853</v>
      </c>
      <c r="E59" s="10" t="s">
        <v>832</v>
      </c>
      <c r="F59" s="11" t="s">
        <v>3813</v>
      </c>
      <c r="G59" s="10" t="s">
        <v>833</v>
      </c>
      <c r="H59" s="17" t="s">
        <v>3793</v>
      </c>
      <c r="I59" s="14" t="s">
        <v>3764</v>
      </c>
      <c r="J59" s="15" t="s">
        <v>3794</v>
      </c>
      <c r="K59" s="10" t="s">
        <v>81</v>
      </c>
      <c r="L59" s="17">
        <v>15</v>
      </c>
      <c r="M59" s="10" t="s">
        <v>830</v>
      </c>
      <c r="N59" s="35">
        <v>45442</v>
      </c>
      <c r="O59" s="11" t="s">
        <v>3766</v>
      </c>
      <c r="P59" s="38">
        <v>45457</v>
      </c>
      <c r="Q59" s="11">
        <f>NETWORKDAYS(N59,P59,AV59:AY59:AZ59:BA59:BB59:BC59:BD59:BE59:BF59:BG59:BH59:BL59)</f>
        <v>10</v>
      </c>
      <c r="R59" s="11">
        <v>11</v>
      </c>
      <c r="S59" s="50" t="s">
        <v>3878</v>
      </c>
      <c r="T59" s="11" t="s">
        <v>3766</v>
      </c>
      <c r="U59" s="11" t="s">
        <v>3766</v>
      </c>
      <c r="V59" s="11" t="s">
        <v>3766</v>
      </c>
      <c r="W59" s="11" t="s">
        <v>3766</v>
      </c>
      <c r="X59" s="11" t="s">
        <v>3766</v>
      </c>
      <c r="Y59" s="11" t="s">
        <v>3767</v>
      </c>
      <c r="AV59" s="30">
        <v>45292</v>
      </c>
      <c r="AW59" s="30">
        <v>45299</v>
      </c>
      <c r="AX59" s="30">
        <v>45376</v>
      </c>
      <c r="AY59" s="30">
        <v>45379</v>
      </c>
      <c r="AZ59" s="30">
        <v>45380</v>
      </c>
      <c r="BA59" s="30">
        <v>45413</v>
      </c>
      <c r="BB59" s="30">
        <v>45425</v>
      </c>
      <c r="BC59" s="30">
        <v>45446</v>
      </c>
      <c r="BD59" s="30">
        <v>45453</v>
      </c>
      <c r="BE59" s="30">
        <v>45474</v>
      </c>
      <c r="BF59" s="30">
        <v>45493</v>
      </c>
      <c r="BG59" s="30">
        <v>45511</v>
      </c>
      <c r="BH59" s="30">
        <v>45523</v>
      </c>
      <c r="BI59" s="30">
        <v>45579</v>
      </c>
      <c r="BJ59" s="30">
        <v>45600</v>
      </c>
      <c r="BK59" s="30">
        <v>45607</v>
      </c>
      <c r="BL59" s="30">
        <v>45651</v>
      </c>
    </row>
    <row r="60" spans="1:64" ht="45" x14ac:dyDescent="0.25">
      <c r="A60" s="10" t="s">
        <v>3760</v>
      </c>
      <c r="B60" s="11" t="s">
        <v>3761</v>
      </c>
      <c r="C60" s="11" t="s">
        <v>3811</v>
      </c>
      <c r="D60" s="11" t="s">
        <v>3853</v>
      </c>
      <c r="E60" s="10" t="s">
        <v>836</v>
      </c>
      <c r="F60" s="11" t="s">
        <v>3769</v>
      </c>
      <c r="G60" s="10" t="s">
        <v>837</v>
      </c>
      <c r="H60" s="17" t="s">
        <v>3789</v>
      </c>
      <c r="I60" s="14" t="s">
        <v>3764</v>
      </c>
      <c r="J60" s="15" t="s">
        <v>3765</v>
      </c>
      <c r="K60" s="10" t="s">
        <v>81</v>
      </c>
      <c r="L60" s="17">
        <v>15</v>
      </c>
      <c r="M60" s="10" t="s">
        <v>834</v>
      </c>
      <c r="N60" s="35">
        <v>45442</v>
      </c>
      <c r="O60" s="11" t="s">
        <v>3766</v>
      </c>
      <c r="P60" s="38">
        <v>45457</v>
      </c>
      <c r="Q60" s="11">
        <f>NETWORKDAYS(N60,P60,AV60:AY60:AZ60:BA60:BB60:BC60:BD60:BE60:BF60:BG60:BH60:BL60)</f>
        <v>10</v>
      </c>
      <c r="R60" s="11">
        <v>11</v>
      </c>
      <c r="S60" s="50" t="s">
        <v>3878</v>
      </c>
      <c r="T60" s="14" t="s">
        <v>3766</v>
      </c>
      <c r="U60" s="14" t="s">
        <v>3766</v>
      </c>
      <c r="V60" s="14" t="s">
        <v>3766</v>
      </c>
      <c r="W60" s="14" t="s">
        <v>3766</v>
      </c>
      <c r="X60" s="14" t="s">
        <v>3766</v>
      </c>
      <c r="Y60" s="14" t="s">
        <v>3767</v>
      </c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30">
        <v>45292</v>
      </c>
      <c r="AW60" s="30">
        <v>45299</v>
      </c>
      <c r="AX60" s="30">
        <v>45376</v>
      </c>
      <c r="AY60" s="30">
        <v>45379</v>
      </c>
      <c r="AZ60" s="30">
        <v>45380</v>
      </c>
      <c r="BA60" s="30">
        <v>45413</v>
      </c>
      <c r="BB60" s="30">
        <v>45425</v>
      </c>
      <c r="BC60" s="30">
        <v>45446</v>
      </c>
      <c r="BD60" s="30">
        <v>45453</v>
      </c>
      <c r="BE60" s="30">
        <v>45474</v>
      </c>
      <c r="BF60" s="30">
        <v>45493</v>
      </c>
      <c r="BG60" s="30">
        <v>45511</v>
      </c>
      <c r="BH60" s="30">
        <v>45523</v>
      </c>
      <c r="BI60" s="30">
        <v>45579</v>
      </c>
      <c r="BJ60" s="30">
        <v>45600</v>
      </c>
      <c r="BK60" s="30">
        <v>45607</v>
      </c>
      <c r="BL60" s="30">
        <v>45651</v>
      </c>
    </row>
    <row r="61" spans="1:64" ht="45" x14ac:dyDescent="0.25">
      <c r="A61" s="10" t="s">
        <v>3760</v>
      </c>
      <c r="B61" s="11" t="s">
        <v>3761</v>
      </c>
      <c r="C61" s="11" t="s">
        <v>3784</v>
      </c>
      <c r="D61" s="11" t="s">
        <v>3853</v>
      </c>
      <c r="E61" s="10" t="s">
        <v>836</v>
      </c>
      <c r="F61" s="11" t="s">
        <v>3769</v>
      </c>
      <c r="G61" s="10" t="s">
        <v>837</v>
      </c>
      <c r="H61" s="17" t="s">
        <v>3789</v>
      </c>
      <c r="I61" s="14" t="s">
        <v>3764</v>
      </c>
      <c r="J61" s="15" t="s">
        <v>3765</v>
      </c>
      <c r="K61" s="10" t="s">
        <v>81</v>
      </c>
      <c r="L61" s="17">
        <v>15</v>
      </c>
      <c r="M61" s="10" t="s">
        <v>838</v>
      </c>
      <c r="N61" s="35">
        <v>45442</v>
      </c>
      <c r="O61" s="11" t="s">
        <v>3766</v>
      </c>
      <c r="P61" s="38">
        <v>45457</v>
      </c>
      <c r="Q61" s="11">
        <f>NETWORKDAYS(N61,P61,AV61:AY61:AZ61:BA61:BB61:BC61:BD61:BE61:BF61:BG61:BH61:BL61)</f>
        <v>10</v>
      </c>
      <c r="R61" s="11">
        <v>11</v>
      </c>
      <c r="S61" s="50" t="s">
        <v>3878</v>
      </c>
      <c r="T61" s="14" t="s">
        <v>3766</v>
      </c>
      <c r="U61" s="14" t="s">
        <v>3766</v>
      </c>
      <c r="V61" s="14" t="s">
        <v>3766</v>
      </c>
      <c r="W61" s="14" t="s">
        <v>3766</v>
      </c>
      <c r="X61" s="14" t="s">
        <v>3766</v>
      </c>
      <c r="Y61" s="14" t="s">
        <v>3767</v>
      </c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30">
        <v>45292</v>
      </c>
      <c r="AW61" s="30">
        <v>45299</v>
      </c>
      <c r="AX61" s="30">
        <v>45376</v>
      </c>
      <c r="AY61" s="30">
        <v>45379</v>
      </c>
      <c r="AZ61" s="30">
        <v>45380</v>
      </c>
      <c r="BA61" s="30">
        <v>45413</v>
      </c>
      <c r="BB61" s="30">
        <v>45425</v>
      </c>
      <c r="BC61" s="30">
        <v>45446</v>
      </c>
      <c r="BD61" s="30">
        <v>45453</v>
      </c>
      <c r="BE61" s="30">
        <v>45474</v>
      </c>
      <c r="BF61" s="30">
        <v>45493</v>
      </c>
      <c r="BG61" s="30">
        <v>45511</v>
      </c>
      <c r="BH61" s="30">
        <v>45523</v>
      </c>
      <c r="BI61" s="30">
        <v>45579</v>
      </c>
      <c r="BJ61" s="30">
        <v>45600</v>
      </c>
      <c r="BK61" s="30">
        <v>45607</v>
      </c>
      <c r="BL61" s="30">
        <v>45651</v>
      </c>
    </row>
    <row r="62" spans="1:64" ht="75" x14ac:dyDescent="0.25">
      <c r="A62" s="12" t="s">
        <v>3760</v>
      </c>
      <c r="B62" s="14" t="s">
        <v>3761</v>
      </c>
      <c r="C62" s="14" t="s">
        <v>3777</v>
      </c>
      <c r="D62" s="14" t="s">
        <v>3840</v>
      </c>
      <c r="E62" s="12" t="s">
        <v>843</v>
      </c>
      <c r="F62" s="14" t="s">
        <v>3769</v>
      </c>
      <c r="G62" s="12" t="s">
        <v>844</v>
      </c>
      <c r="H62" s="53" t="s">
        <v>1483</v>
      </c>
      <c r="I62" s="14" t="s">
        <v>3764</v>
      </c>
      <c r="J62" s="19" t="s">
        <v>3765</v>
      </c>
      <c r="K62" s="12" t="s">
        <v>81</v>
      </c>
      <c r="L62" s="18">
        <v>15</v>
      </c>
      <c r="M62" s="12" t="s">
        <v>841</v>
      </c>
      <c r="N62" s="40">
        <v>45442</v>
      </c>
      <c r="O62" s="14" t="s">
        <v>3766</v>
      </c>
      <c r="P62" s="54">
        <v>45442</v>
      </c>
      <c r="Q62" s="14">
        <f>NETWORKDAYS(N62,P62,AV62:AY62:AZ62:BA62:BB62:BC62:BD62:BE62:BF62:BG62:BH62:BL62)</f>
        <v>1</v>
      </c>
      <c r="R62" s="14">
        <v>2</v>
      </c>
      <c r="S62" s="36" t="s">
        <v>3782</v>
      </c>
      <c r="T62" s="14" t="s">
        <v>3766</v>
      </c>
      <c r="U62" s="14" t="s">
        <v>3766</v>
      </c>
      <c r="V62" s="14" t="s">
        <v>3766</v>
      </c>
      <c r="W62" s="14" t="s">
        <v>3780</v>
      </c>
      <c r="X62" s="14" t="s">
        <v>3816</v>
      </c>
      <c r="Y62" s="14" t="s">
        <v>3880</v>
      </c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30">
        <v>45292</v>
      </c>
      <c r="AW62" s="30">
        <v>45299</v>
      </c>
      <c r="AX62" s="30">
        <v>45376</v>
      </c>
      <c r="AY62" s="30">
        <v>45379</v>
      </c>
      <c r="AZ62" s="30">
        <v>45380</v>
      </c>
      <c r="BA62" s="30">
        <v>45413</v>
      </c>
      <c r="BB62" s="30">
        <v>45425</v>
      </c>
      <c r="BC62" s="30">
        <v>45446</v>
      </c>
      <c r="BD62" s="30">
        <v>45453</v>
      </c>
      <c r="BE62" s="30">
        <v>45474</v>
      </c>
      <c r="BF62" s="30">
        <v>45493</v>
      </c>
      <c r="BG62" s="30">
        <v>45511</v>
      </c>
      <c r="BH62" s="30">
        <v>45523</v>
      </c>
      <c r="BI62" s="30">
        <v>45579</v>
      </c>
      <c r="BJ62" s="30">
        <v>45600</v>
      </c>
      <c r="BK62" s="30">
        <v>45607</v>
      </c>
      <c r="BL62" s="30">
        <v>45651</v>
      </c>
    </row>
    <row r="63" spans="1:64" s="39" customFormat="1" ht="30" x14ac:dyDescent="0.25">
      <c r="A63" s="12" t="s">
        <v>3760</v>
      </c>
      <c r="B63" s="14" t="s">
        <v>3761</v>
      </c>
      <c r="C63" s="14" t="s">
        <v>3777</v>
      </c>
      <c r="D63" s="14" t="s">
        <v>3840</v>
      </c>
      <c r="E63" s="12" t="s">
        <v>847</v>
      </c>
      <c r="F63" s="14" t="s">
        <v>3798</v>
      </c>
      <c r="G63" s="12" t="s">
        <v>848</v>
      </c>
      <c r="H63" s="49" t="s">
        <v>3861</v>
      </c>
      <c r="I63" s="14" t="s">
        <v>3786</v>
      </c>
      <c r="J63" s="14" t="s">
        <v>3787</v>
      </c>
      <c r="K63" s="12" t="s">
        <v>81</v>
      </c>
      <c r="L63" s="18">
        <v>15</v>
      </c>
      <c r="M63" s="12" t="s">
        <v>845</v>
      </c>
      <c r="N63" s="40">
        <v>45442</v>
      </c>
      <c r="O63" s="59" t="s">
        <v>3860</v>
      </c>
      <c r="P63" s="54">
        <v>45447</v>
      </c>
      <c r="Q63" s="14">
        <f>NETWORKDAYS(N63,P63,AV63:AY63:AZ63:BA63:BB63:BC63:BD63:BE63:BF63:BG63:BH63:BL63)</f>
        <v>3</v>
      </c>
      <c r="R63" s="14">
        <v>4</v>
      </c>
      <c r="S63" s="50" t="s">
        <v>3878</v>
      </c>
      <c r="T63" s="14" t="s">
        <v>3766</v>
      </c>
      <c r="U63" s="14" t="s">
        <v>3766</v>
      </c>
      <c r="V63" s="14" t="s">
        <v>3766</v>
      </c>
      <c r="W63" s="14" t="s">
        <v>3766</v>
      </c>
      <c r="X63" s="14" t="s">
        <v>3766</v>
      </c>
      <c r="Y63" s="14" t="s">
        <v>3767</v>
      </c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30">
        <v>45292</v>
      </c>
      <c r="AW63" s="30">
        <v>45299</v>
      </c>
      <c r="AX63" s="30">
        <v>45376</v>
      </c>
      <c r="AY63" s="30">
        <v>45379</v>
      </c>
      <c r="AZ63" s="30">
        <v>45380</v>
      </c>
      <c r="BA63" s="30">
        <v>45413</v>
      </c>
      <c r="BB63" s="30">
        <v>45425</v>
      </c>
      <c r="BC63" s="30">
        <v>45446</v>
      </c>
      <c r="BD63" s="30">
        <v>45453</v>
      </c>
      <c r="BE63" s="30">
        <v>45474</v>
      </c>
      <c r="BF63" s="30">
        <v>45493</v>
      </c>
      <c r="BG63" s="30">
        <v>45511</v>
      </c>
      <c r="BH63" s="30">
        <v>45523</v>
      </c>
      <c r="BI63" s="30">
        <v>45579</v>
      </c>
      <c r="BJ63" s="30">
        <v>45600</v>
      </c>
      <c r="BK63" s="30">
        <v>45607</v>
      </c>
      <c r="BL63" s="30">
        <v>45651</v>
      </c>
    </row>
    <row r="64" spans="1:64" ht="45" x14ac:dyDescent="0.25">
      <c r="A64" s="12" t="s">
        <v>3760</v>
      </c>
      <c r="B64" s="14" t="s">
        <v>3761</v>
      </c>
      <c r="C64" s="14" t="s">
        <v>3857</v>
      </c>
      <c r="D64" s="14" t="s">
        <v>3762</v>
      </c>
      <c r="E64" s="12" t="s">
        <v>851</v>
      </c>
      <c r="F64" s="14" t="s">
        <v>3805</v>
      </c>
      <c r="G64" s="12" t="s">
        <v>852</v>
      </c>
      <c r="H64" s="18" t="s">
        <v>3822</v>
      </c>
      <c r="I64" s="14" t="s">
        <v>3764</v>
      </c>
      <c r="J64" s="19" t="s">
        <v>3772</v>
      </c>
      <c r="K64" s="12" t="s">
        <v>81</v>
      </c>
      <c r="L64" s="18">
        <v>15</v>
      </c>
      <c r="M64" s="12" t="s">
        <v>849</v>
      </c>
      <c r="N64" s="40">
        <v>45442</v>
      </c>
      <c r="O64" s="14" t="s">
        <v>3766</v>
      </c>
      <c r="P64" s="54">
        <v>45457</v>
      </c>
      <c r="Q64" s="14">
        <f>NETWORKDAYS(N64,P64,AV64:AY64:AZ64:BA64:BB64:BC64:BD64:BE64:BF64:BG64:BH64:BL64)</f>
        <v>10</v>
      </c>
      <c r="R64" s="14">
        <v>11</v>
      </c>
      <c r="S64" s="50" t="s">
        <v>3878</v>
      </c>
      <c r="T64" s="14" t="s">
        <v>3766</v>
      </c>
      <c r="U64" s="14" t="s">
        <v>3766</v>
      </c>
      <c r="V64" s="14" t="s">
        <v>3766</v>
      </c>
      <c r="W64" s="14" t="s">
        <v>3766</v>
      </c>
      <c r="X64" s="14" t="s">
        <v>3766</v>
      </c>
      <c r="Y64" s="14" t="s">
        <v>3767</v>
      </c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30">
        <v>45292</v>
      </c>
      <c r="AW64" s="30">
        <v>45299</v>
      </c>
      <c r="AX64" s="30">
        <v>45376</v>
      </c>
      <c r="AY64" s="30">
        <v>45379</v>
      </c>
      <c r="AZ64" s="30">
        <v>45380</v>
      </c>
      <c r="BA64" s="30">
        <v>45413</v>
      </c>
      <c r="BB64" s="30">
        <v>45425</v>
      </c>
      <c r="BC64" s="30">
        <v>45446</v>
      </c>
      <c r="BD64" s="30">
        <v>45453</v>
      </c>
      <c r="BE64" s="30">
        <v>45474</v>
      </c>
      <c r="BF64" s="30">
        <v>45493</v>
      </c>
      <c r="BG64" s="30">
        <v>45511</v>
      </c>
      <c r="BH64" s="30">
        <v>45523</v>
      </c>
      <c r="BI64" s="30">
        <v>45579</v>
      </c>
      <c r="BJ64" s="30">
        <v>45600</v>
      </c>
      <c r="BK64" s="30">
        <v>45607</v>
      </c>
      <c r="BL64" s="30">
        <v>45651</v>
      </c>
    </row>
    <row r="65" spans="1:64" ht="45" x14ac:dyDescent="0.25">
      <c r="A65" s="10" t="s">
        <v>3760</v>
      </c>
      <c r="B65" s="11" t="s">
        <v>3761</v>
      </c>
      <c r="C65" s="11" t="s">
        <v>3777</v>
      </c>
      <c r="D65" s="11" t="s">
        <v>3762</v>
      </c>
      <c r="E65" s="10" t="s">
        <v>855</v>
      </c>
      <c r="F65" s="11" t="s">
        <v>3805</v>
      </c>
      <c r="G65" s="10" t="s">
        <v>856</v>
      </c>
      <c r="H65" s="17" t="s">
        <v>3827</v>
      </c>
      <c r="I65" s="14" t="s">
        <v>3764</v>
      </c>
      <c r="J65" s="15" t="s">
        <v>3772</v>
      </c>
      <c r="K65" s="10" t="s">
        <v>81</v>
      </c>
      <c r="L65" s="17">
        <v>15</v>
      </c>
      <c r="M65" s="10" t="s">
        <v>853</v>
      </c>
      <c r="N65" s="35">
        <v>45442</v>
      </c>
      <c r="O65" s="11" t="s">
        <v>3766</v>
      </c>
      <c r="P65" s="38">
        <v>45457</v>
      </c>
      <c r="Q65" s="11">
        <f>NETWORKDAYS(N65,P65,AV65:AY65:AZ65:BA65:BB65:BC65:BD65:BE65:BF65:BG65:BH65:BL65)</f>
        <v>10</v>
      </c>
      <c r="R65" s="11">
        <v>11</v>
      </c>
      <c r="S65" s="50" t="s">
        <v>3878</v>
      </c>
      <c r="T65" s="14" t="s">
        <v>3766</v>
      </c>
      <c r="U65" s="14" t="s">
        <v>3766</v>
      </c>
      <c r="V65" s="14" t="s">
        <v>3766</v>
      </c>
      <c r="W65" s="14" t="s">
        <v>3766</v>
      </c>
      <c r="X65" s="14" t="s">
        <v>3766</v>
      </c>
      <c r="Y65" s="14" t="s">
        <v>3767</v>
      </c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30">
        <v>45292</v>
      </c>
      <c r="AW65" s="30">
        <v>45299</v>
      </c>
      <c r="AX65" s="30">
        <v>45376</v>
      </c>
      <c r="AY65" s="30">
        <v>45379</v>
      </c>
      <c r="AZ65" s="30">
        <v>45380</v>
      </c>
      <c r="BA65" s="30">
        <v>45413</v>
      </c>
      <c r="BB65" s="30">
        <v>45425</v>
      </c>
      <c r="BC65" s="30">
        <v>45446</v>
      </c>
      <c r="BD65" s="30">
        <v>45453</v>
      </c>
      <c r="BE65" s="30">
        <v>45474</v>
      </c>
      <c r="BF65" s="30">
        <v>45493</v>
      </c>
      <c r="BG65" s="30">
        <v>45511</v>
      </c>
      <c r="BH65" s="30">
        <v>45523</v>
      </c>
      <c r="BI65" s="30">
        <v>45579</v>
      </c>
      <c r="BJ65" s="30">
        <v>45600</v>
      </c>
      <c r="BK65" s="30">
        <v>45607</v>
      </c>
      <c r="BL65" s="30">
        <v>45651</v>
      </c>
    </row>
    <row r="66" spans="1:64" ht="30" x14ac:dyDescent="0.25">
      <c r="A66" s="10" t="s">
        <v>3760</v>
      </c>
      <c r="B66" s="11" t="s">
        <v>3761</v>
      </c>
      <c r="C66" s="11" t="s">
        <v>3811</v>
      </c>
      <c r="D66" s="11" t="s">
        <v>3763</v>
      </c>
      <c r="E66" s="10" t="s">
        <v>873</v>
      </c>
      <c r="F66" s="11" t="s">
        <v>3769</v>
      </c>
      <c r="G66" s="10" t="s">
        <v>874</v>
      </c>
      <c r="H66" s="17" t="s">
        <v>3789</v>
      </c>
      <c r="I66" s="14" t="s">
        <v>3764</v>
      </c>
      <c r="J66" s="15" t="s">
        <v>3765</v>
      </c>
      <c r="K66" s="10" t="s">
        <v>81</v>
      </c>
      <c r="L66" s="17">
        <v>15</v>
      </c>
      <c r="M66" s="10" t="s">
        <v>871</v>
      </c>
      <c r="N66" s="35">
        <v>45442</v>
      </c>
      <c r="O66" s="11" t="s">
        <v>3766</v>
      </c>
      <c r="P66" s="38">
        <v>45457</v>
      </c>
      <c r="Q66" s="11">
        <f>NETWORKDAYS(N66,P66,AV66:AY66:AZ66:BA66:BB66:BC66:BD66:BE66:BF66:BG66:BH66:BL66)</f>
        <v>10</v>
      </c>
      <c r="R66" s="11">
        <v>11</v>
      </c>
      <c r="S66" s="50" t="s">
        <v>3878</v>
      </c>
      <c r="T66" s="11" t="s">
        <v>3766</v>
      </c>
      <c r="U66" s="11" t="s">
        <v>3766</v>
      </c>
      <c r="V66" s="11" t="s">
        <v>3766</v>
      </c>
      <c r="W66" s="11" t="s">
        <v>3766</v>
      </c>
      <c r="X66" s="11" t="s">
        <v>3766</v>
      </c>
      <c r="Y66" s="11" t="s">
        <v>3767</v>
      </c>
      <c r="AV66" s="30">
        <v>45292</v>
      </c>
      <c r="AW66" s="30">
        <v>45299</v>
      </c>
      <c r="AX66" s="30">
        <v>45376</v>
      </c>
      <c r="AY66" s="30">
        <v>45379</v>
      </c>
      <c r="AZ66" s="30">
        <v>45380</v>
      </c>
      <c r="BA66" s="30">
        <v>45413</v>
      </c>
      <c r="BB66" s="30">
        <v>45425</v>
      </c>
      <c r="BC66" s="30">
        <v>45446</v>
      </c>
      <c r="BD66" s="30">
        <v>45453</v>
      </c>
      <c r="BE66" s="30">
        <v>45474</v>
      </c>
      <c r="BF66" s="30">
        <v>45493</v>
      </c>
      <c r="BG66" s="30">
        <v>45511</v>
      </c>
      <c r="BH66" s="30">
        <v>45523</v>
      </c>
      <c r="BI66" s="30">
        <v>45579</v>
      </c>
      <c r="BJ66" s="30">
        <v>45600</v>
      </c>
      <c r="BK66" s="30">
        <v>45607</v>
      </c>
      <c r="BL66" s="30">
        <v>45651</v>
      </c>
    </row>
    <row r="67" spans="1:64" ht="30" x14ac:dyDescent="0.25">
      <c r="A67" s="10" t="s">
        <v>3760</v>
      </c>
      <c r="B67" s="11" t="s">
        <v>3761</v>
      </c>
      <c r="C67" s="11" t="s">
        <v>3790</v>
      </c>
      <c r="D67" s="11" t="s">
        <v>3763</v>
      </c>
      <c r="E67" s="10" t="s">
        <v>880</v>
      </c>
      <c r="F67" s="15" t="s">
        <v>3792</v>
      </c>
      <c r="G67" s="10" t="s">
        <v>881</v>
      </c>
      <c r="H67" s="17" t="s">
        <v>3791</v>
      </c>
      <c r="I67" s="11" t="s">
        <v>3791</v>
      </c>
      <c r="J67" s="15" t="s">
        <v>3791</v>
      </c>
      <c r="K67" s="10" t="s">
        <v>81</v>
      </c>
      <c r="L67" s="17">
        <v>15</v>
      </c>
      <c r="M67" s="10" t="s">
        <v>878</v>
      </c>
      <c r="N67" s="35">
        <v>45442</v>
      </c>
      <c r="O67" s="11" t="s">
        <v>3766</v>
      </c>
      <c r="P67" s="38">
        <v>45452</v>
      </c>
      <c r="Q67" s="11">
        <f>NETWORKDAYS(N67,P67,AV67:AY67:AZ67:BA67:BB67:BC67:BD67:BE67:BF67:BG67:BH67:BL67)</f>
        <v>6</v>
      </c>
      <c r="R67" s="11">
        <v>7</v>
      </c>
      <c r="S67" s="50" t="s">
        <v>3878</v>
      </c>
      <c r="T67" s="11" t="s">
        <v>3766</v>
      </c>
      <c r="U67" s="11" t="s">
        <v>3766</v>
      </c>
      <c r="V67" s="11" t="s">
        <v>3766</v>
      </c>
      <c r="W67" s="11" t="s">
        <v>3766</v>
      </c>
      <c r="X67" s="11" t="s">
        <v>3766</v>
      </c>
      <c r="Y67" s="11" t="s">
        <v>3767</v>
      </c>
      <c r="AV67" s="30">
        <v>45292</v>
      </c>
      <c r="AW67" s="30">
        <v>45299</v>
      </c>
      <c r="AX67" s="30">
        <v>45376</v>
      </c>
      <c r="AY67" s="30">
        <v>45379</v>
      </c>
      <c r="AZ67" s="30">
        <v>45380</v>
      </c>
      <c r="BA67" s="30">
        <v>45413</v>
      </c>
      <c r="BB67" s="30">
        <v>45425</v>
      </c>
      <c r="BC67" s="30">
        <v>45446</v>
      </c>
      <c r="BD67" s="30">
        <v>45453</v>
      </c>
      <c r="BE67" s="30">
        <v>45474</v>
      </c>
      <c r="BF67" s="30">
        <v>45493</v>
      </c>
      <c r="BG67" s="30">
        <v>45511</v>
      </c>
      <c r="BH67" s="30">
        <v>45523</v>
      </c>
      <c r="BI67" s="30">
        <v>45579</v>
      </c>
      <c r="BJ67" s="30">
        <v>45600</v>
      </c>
      <c r="BK67" s="30">
        <v>45607</v>
      </c>
      <c r="BL67" s="30">
        <v>45651</v>
      </c>
    </row>
    <row r="68" spans="1:64" ht="60" x14ac:dyDescent="0.25">
      <c r="A68" s="10" t="s">
        <v>3760</v>
      </c>
      <c r="B68" s="11" t="s">
        <v>3761</v>
      </c>
      <c r="C68" s="11" t="s">
        <v>3784</v>
      </c>
      <c r="D68" s="11" t="s">
        <v>3841</v>
      </c>
      <c r="E68" s="10" t="s">
        <v>888</v>
      </c>
      <c r="F68" s="11" t="s">
        <v>3798</v>
      </c>
      <c r="G68" s="10" t="s">
        <v>889</v>
      </c>
      <c r="H68" s="11" t="s">
        <v>3795</v>
      </c>
      <c r="I68" s="14" t="s">
        <v>3764</v>
      </c>
      <c r="J68" s="15" t="s">
        <v>3772</v>
      </c>
      <c r="K68" s="10" t="s">
        <v>81</v>
      </c>
      <c r="L68" s="17">
        <v>15</v>
      </c>
      <c r="M68" s="10" t="s">
        <v>886</v>
      </c>
      <c r="N68" s="35">
        <v>45442</v>
      </c>
      <c r="O68" s="11" t="s">
        <v>3766</v>
      </c>
      <c r="P68" s="38">
        <v>45457</v>
      </c>
      <c r="Q68" s="11">
        <f>NETWORKDAYS(N68,P68,AV68:AY68:AZ68:BA68:BB68:BC68:BD68:BE68:BF68:BG68:BH68:BL68)</f>
        <v>10</v>
      </c>
      <c r="R68" s="11">
        <v>11</v>
      </c>
      <c r="S68" s="50" t="s">
        <v>3878</v>
      </c>
      <c r="T68" s="11" t="s">
        <v>3766</v>
      </c>
      <c r="U68" s="11" t="s">
        <v>3766</v>
      </c>
      <c r="V68" s="11" t="s">
        <v>3766</v>
      </c>
      <c r="W68" s="11" t="s">
        <v>3766</v>
      </c>
      <c r="X68" s="11" t="s">
        <v>3766</v>
      </c>
      <c r="Y68" s="11" t="s">
        <v>3767</v>
      </c>
      <c r="AV68" s="30">
        <v>45292</v>
      </c>
      <c r="AW68" s="30">
        <v>45299</v>
      </c>
      <c r="AX68" s="30">
        <v>45376</v>
      </c>
      <c r="AY68" s="30">
        <v>45379</v>
      </c>
      <c r="AZ68" s="30">
        <v>45380</v>
      </c>
      <c r="BA68" s="30">
        <v>45413</v>
      </c>
      <c r="BB68" s="30">
        <v>45425</v>
      </c>
      <c r="BC68" s="30">
        <v>45446</v>
      </c>
      <c r="BD68" s="30">
        <v>45453</v>
      </c>
      <c r="BE68" s="30">
        <v>45474</v>
      </c>
      <c r="BF68" s="30">
        <v>45493</v>
      </c>
      <c r="BG68" s="30">
        <v>45511</v>
      </c>
      <c r="BH68" s="30">
        <v>45523</v>
      </c>
      <c r="BI68" s="30">
        <v>45579</v>
      </c>
      <c r="BJ68" s="30">
        <v>45600</v>
      </c>
      <c r="BK68" s="30">
        <v>45607</v>
      </c>
      <c r="BL68" s="30">
        <v>45651</v>
      </c>
    </row>
    <row r="69" spans="1:64" ht="90" x14ac:dyDescent="0.25">
      <c r="A69" s="10" t="s">
        <v>3760</v>
      </c>
      <c r="B69" s="11" t="s">
        <v>3761</v>
      </c>
      <c r="C69" s="14" t="s">
        <v>3909</v>
      </c>
      <c r="D69" s="11" t="s">
        <v>3762</v>
      </c>
      <c r="E69" s="10" t="s">
        <v>900</v>
      </c>
      <c r="F69" s="11" t="s">
        <v>3813</v>
      </c>
      <c r="G69" s="10" t="s">
        <v>901</v>
      </c>
      <c r="H69" s="11" t="s">
        <v>3795</v>
      </c>
      <c r="I69" s="14" t="s">
        <v>3764</v>
      </c>
      <c r="J69" s="15" t="s">
        <v>3772</v>
      </c>
      <c r="K69" s="10" t="s">
        <v>81</v>
      </c>
      <c r="L69" s="17">
        <v>15</v>
      </c>
      <c r="M69" s="10" t="s">
        <v>898</v>
      </c>
      <c r="N69" s="35">
        <v>45442</v>
      </c>
      <c r="O69" s="11" t="s">
        <v>3766</v>
      </c>
      <c r="P69" s="38">
        <v>45457</v>
      </c>
      <c r="Q69" s="11">
        <f>NETWORKDAYS(N69,P69,AV69:AY69:AZ69:BA69:BB69:BC69:BD69:BE69:BF69:BG69:BH69:BL69)</f>
        <v>10</v>
      </c>
      <c r="R69" s="11">
        <v>11</v>
      </c>
      <c r="S69" s="50" t="s">
        <v>3878</v>
      </c>
      <c r="T69" s="11" t="s">
        <v>3766</v>
      </c>
      <c r="U69" s="11" t="s">
        <v>3766</v>
      </c>
      <c r="V69" s="11" t="s">
        <v>3766</v>
      </c>
      <c r="W69" s="11" t="s">
        <v>3766</v>
      </c>
      <c r="X69" s="11" t="s">
        <v>3766</v>
      </c>
      <c r="Y69" s="11" t="s">
        <v>3767</v>
      </c>
      <c r="AV69" s="30">
        <v>45292</v>
      </c>
      <c r="AW69" s="30">
        <v>45299</v>
      </c>
      <c r="AX69" s="30">
        <v>45376</v>
      </c>
      <c r="AY69" s="30">
        <v>45379</v>
      </c>
      <c r="AZ69" s="30">
        <v>45380</v>
      </c>
      <c r="BA69" s="30">
        <v>45413</v>
      </c>
      <c r="BB69" s="30">
        <v>45425</v>
      </c>
      <c r="BC69" s="30">
        <v>45446</v>
      </c>
      <c r="BD69" s="30">
        <v>45453</v>
      </c>
      <c r="BE69" s="30">
        <v>45474</v>
      </c>
      <c r="BF69" s="30">
        <v>45493</v>
      </c>
      <c r="BG69" s="30">
        <v>45511</v>
      </c>
      <c r="BH69" s="30">
        <v>45523</v>
      </c>
      <c r="BI69" s="30">
        <v>45579</v>
      </c>
      <c r="BJ69" s="30">
        <v>45600</v>
      </c>
      <c r="BK69" s="30">
        <v>45607</v>
      </c>
      <c r="BL69" s="30">
        <v>45651</v>
      </c>
    </row>
    <row r="70" spans="1:64" ht="60" x14ac:dyDescent="0.25">
      <c r="A70" s="10" t="s">
        <v>3760</v>
      </c>
      <c r="B70" s="11" t="s">
        <v>3761</v>
      </c>
      <c r="C70" s="11" t="s">
        <v>3862</v>
      </c>
      <c r="D70" s="11" t="s">
        <v>3762</v>
      </c>
      <c r="E70" s="10" t="s">
        <v>904</v>
      </c>
      <c r="F70" s="11" t="s">
        <v>3805</v>
      </c>
      <c r="G70" s="10" t="s">
        <v>905</v>
      </c>
      <c r="H70" s="17" t="s">
        <v>3822</v>
      </c>
      <c r="I70" s="14" t="s">
        <v>3764</v>
      </c>
      <c r="J70" s="15" t="s">
        <v>3772</v>
      </c>
      <c r="K70" s="10" t="s">
        <v>81</v>
      </c>
      <c r="L70" s="17">
        <v>15</v>
      </c>
      <c r="M70" s="10" t="s">
        <v>902</v>
      </c>
      <c r="N70" s="35">
        <v>45442</v>
      </c>
      <c r="O70" s="11" t="s">
        <v>3766</v>
      </c>
      <c r="P70" s="38">
        <v>45457</v>
      </c>
      <c r="Q70" s="11">
        <f>NETWORKDAYS(N70,P70,AV70:AY70:AZ70:BA70:BB70:BC70:BD70:BE70:BF70:BG70:BH70:BL70)</f>
        <v>10</v>
      </c>
      <c r="R70" s="11">
        <v>11</v>
      </c>
      <c r="S70" s="50" t="s">
        <v>3878</v>
      </c>
      <c r="T70" s="11" t="s">
        <v>3766</v>
      </c>
      <c r="U70" s="11" t="s">
        <v>3766</v>
      </c>
      <c r="V70" s="11" t="s">
        <v>3766</v>
      </c>
      <c r="W70" s="11" t="s">
        <v>3766</v>
      </c>
      <c r="X70" s="11" t="s">
        <v>3766</v>
      </c>
      <c r="Y70" s="11" t="s">
        <v>3767</v>
      </c>
      <c r="AV70" s="30">
        <v>45292</v>
      </c>
      <c r="AW70" s="30">
        <v>45299</v>
      </c>
      <c r="AX70" s="30">
        <v>45376</v>
      </c>
      <c r="AY70" s="30">
        <v>45379</v>
      </c>
      <c r="AZ70" s="30">
        <v>45380</v>
      </c>
      <c r="BA70" s="30">
        <v>45413</v>
      </c>
      <c r="BB70" s="30">
        <v>45425</v>
      </c>
      <c r="BC70" s="30">
        <v>45446</v>
      </c>
      <c r="BD70" s="30">
        <v>45453</v>
      </c>
      <c r="BE70" s="30">
        <v>45474</v>
      </c>
      <c r="BF70" s="30">
        <v>45493</v>
      </c>
      <c r="BG70" s="30">
        <v>45511</v>
      </c>
      <c r="BH70" s="30">
        <v>45523</v>
      </c>
      <c r="BI70" s="30">
        <v>45579</v>
      </c>
      <c r="BJ70" s="30">
        <v>45600</v>
      </c>
      <c r="BK70" s="30">
        <v>45607</v>
      </c>
      <c r="BL70" s="30">
        <v>45651</v>
      </c>
    </row>
    <row r="71" spans="1:64" ht="45" x14ac:dyDescent="0.25">
      <c r="A71" s="10" t="s">
        <v>3760</v>
      </c>
      <c r="B71" s="11" t="s">
        <v>3761</v>
      </c>
      <c r="C71" s="11" t="s">
        <v>3811</v>
      </c>
      <c r="D71" s="11" t="s">
        <v>3840</v>
      </c>
      <c r="E71" s="10" t="s">
        <v>908</v>
      </c>
      <c r="F71" s="11" t="s">
        <v>3805</v>
      </c>
      <c r="G71" s="10" t="s">
        <v>909</v>
      </c>
      <c r="H71" s="18" t="s">
        <v>1708</v>
      </c>
      <c r="I71" s="14" t="s">
        <v>3764</v>
      </c>
      <c r="J71" s="19" t="s">
        <v>3858</v>
      </c>
      <c r="K71" s="12" t="s">
        <v>81</v>
      </c>
      <c r="L71" s="18">
        <v>15</v>
      </c>
      <c r="M71" s="10" t="s">
        <v>906</v>
      </c>
      <c r="N71" s="35">
        <v>45442</v>
      </c>
      <c r="O71" s="11" t="s">
        <v>3766</v>
      </c>
      <c r="P71" s="38">
        <v>45457</v>
      </c>
      <c r="Q71" s="11">
        <f>NETWORKDAYS(N71,P71,AV71:AY71:AZ71:BA71:BB71:BC71:BD71:BE71:BF71:BG71:BH71:BL71)</f>
        <v>10</v>
      </c>
      <c r="R71" s="11">
        <v>11</v>
      </c>
      <c r="S71" s="50" t="s">
        <v>3878</v>
      </c>
      <c r="T71" s="11" t="s">
        <v>3766</v>
      </c>
      <c r="U71" s="11" t="s">
        <v>3766</v>
      </c>
      <c r="V71" s="11" t="s">
        <v>3766</v>
      </c>
      <c r="W71" s="11" t="s">
        <v>3766</v>
      </c>
      <c r="X71" s="11" t="s">
        <v>3766</v>
      </c>
      <c r="Y71" s="11" t="s">
        <v>3767</v>
      </c>
      <c r="AV71" s="30">
        <v>45292</v>
      </c>
      <c r="AW71" s="30">
        <v>45299</v>
      </c>
      <c r="AX71" s="30">
        <v>45376</v>
      </c>
      <c r="AY71" s="30">
        <v>45379</v>
      </c>
      <c r="AZ71" s="30">
        <v>45380</v>
      </c>
      <c r="BA71" s="30">
        <v>45413</v>
      </c>
      <c r="BB71" s="30">
        <v>45425</v>
      </c>
      <c r="BC71" s="30">
        <v>45446</v>
      </c>
      <c r="BD71" s="30">
        <v>45453</v>
      </c>
      <c r="BE71" s="30">
        <v>45474</v>
      </c>
      <c r="BF71" s="30">
        <v>45493</v>
      </c>
      <c r="BG71" s="30">
        <v>45511</v>
      </c>
      <c r="BH71" s="30">
        <v>45523</v>
      </c>
      <c r="BI71" s="30">
        <v>45579</v>
      </c>
      <c r="BJ71" s="30">
        <v>45600</v>
      </c>
      <c r="BK71" s="30">
        <v>45607</v>
      </c>
      <c r="BL71" s="30">
        <v>45651</v>
      </c>
    </row>
    <row r="72" spans="1:64" ht="45" x14ac:dyDescent="0.25">
      <c r="A72" s="10" t="s">
        <v>3760</v>
      </c>
      <c r="B72" s="11" t="s">
        <v>3761</v>
      </c>
      <c r="C72" s="11" t="s">
        <v>3777</v>
      </c>
      <c r="D72" s="11" t="s">
        <v>3841</v>
      </c>
      <c r="E72" s="10" t="s">
        <v>912</v>
      </c>
      <c r="F72" s="11" t="s">
        <v>3802</v>
      </c>
      <c r="G72" s="10" t="s">
        <v>913</v>
      </c>
      <c r="H72" s="11" t="s">
        <v>3795</v>
      </c>
      <c r="I72" s="14" t="s">
        <v>3764</v>
      </c>
      <c r="J72" s="15" t="s">
        <v>3772</v>
      </c>
      <c r="K72" s="10" t="s">
        <v>81</v>
      </c>
      <c r="L72" s="17">
        <v>15</v>
      </c>
      <c r="M72" s="10" t="s">
        <v>910</v>
      </c>
      <c r="N72" s="35">
        <v>45442</v>
      </c>
      <c r="O72" s="11" t="s">
        <v>3766</v>
      </c>
      <c r="P72" s="38">
        <v>45457</v>
      </c>
      <c r="Q72" s="11">
        <f>NETWORKDAYS(N72,P72,AV72:AY72:AZ72:BA72:BB72:BC72:BD72:BE72:BF72:BG72:BH72:BL72)</f>
        <v>10</v>
      </c>
      <c r="R72" s="11">
        <v>11</v>
      </c>
      <c r="S72" s="50" t="s">
        <v>3878</v>
      </c>
      <c r="T72" s="11" t="s">
        <v>3766</v>
      </c>
      <c r="U72" s="11" t="s">
        <v>3766</v>
      </c>
      <c r="V72" s="11" t="s">
        <v>3766</v>
      </c>
      <c r="W72" s="11" t="s">
        <v>3766</v>
      </c>
      <c r="X72" s="11" t="s">
        <v>3766</v>
      </c>
      <c r="Y72" s="11" t="s">
        <v>3767</v>
      </c>
      <c r="AV72" s="30">
        <v>45292</v>
      </c>
      <c r="AW72" s="30">
        <v>45299</v>
      </c>
      <c r="AX72" s="30">
        <v>45376</v>
      </c>
      <c r="AY72" s="30">
        <v>45379</v>
      </c>
      <c r="AZ72" s="30">
        <v>45380</v>
      </c>
      <c r="BA72" s="30">
        <v>45413</v>
      </c>
      <c r="BB72" s="30">
        <v>45425</v>
      </c>
      <c r="BC72" s="30">
        <v>45446</v>
      </c>
      <c r="BD72" s="30">
        <v>45453</v>
      </c>
      <c r="BE72" s="30">
        <v>45474</v>
      </c>
      <c r="BF72" s="30">
        <v>45493</v>
      </c>
      <c r="BG72" s="30">
        <v>45511</v>
      </c>
      <c r="BH72" s="30">
        <v>45523</v>
      </c>
      <c r="BI72" s="30">
        <v>45579</v>
      </c>
      <c r="BJ72" s="30">
        <v>45600</v>
      </c>
      <c r="BK72" s="30">
        <v>45607</v>
      </c>
      <c r="BL72" s="30">
        <v>45651</v>
      </c>
    </row>
    <row r="73" spans="1:64" ht="30" x14ac:dyDescent="0.25">
      <c r="A73" s="10" t="s">
        <v>3760</v>
      </c>
      <c r="B73" s="11" t="s">
        <v>3761</v>
      </c>
      <c r="C73" s="11" t="s">
        <v>3784</v>
      </c>
      <c r="D73" s="11" t="s">
        <v>3840</v>
      </c>
      <c r="E73" s="10" t="s">
        <v>920</v>
      </c>
      <c r="F73" s="11" t="s">
        <v>3798</v>
      </c>
      <c r="G73" s="10" t="s">
        <v>921</v>
      </c>
      <c r="H73" s="18" t="s">
        <v>1708</v>
      </c>
      <c r="I73" s="14" t="s">
        <v>3764</v>
      </c>
      <c r="J73" s="19" t="s">
        <v>3858</v>
      </c>
      <c r="K73" s="12" t="s">
        <v>81</v>
      </c>
      <c r="L73" s="18">
        <v>15</v>
      </c>
      <c r="M73" s="10" t="s">
        <v>918</v>
      </c>
      <c r="N73" s="35">
        <v>45442</v>
      </c>
      <c r="O73" s="11" t="s">
        <v>3766</v>
      </c>
      <c r="P73" s="38">
        <v>45457</v>
      </c>
      <c r="Q73" s="11">
        <f>NETWORKDAYS(N73,P73,AV73:AY73:AZ73:BA73:BB73:BC73:BD73:BE73:BF73:BG73:BH73:BL73)</f>
        <v>10</v>
      </c>
      <c r="R73" s="11">
        <v>11</v>
      </c>
      <c r="S73" s="50" t="s">
        <v>3878</v>
      </c>
      <c r="T73" s="11" t="s">
        <v>3766</v>
      </c>
      <c r="U73" s="11" t="s">
        <v>3766</v>
      </c>
      <c r="V73" s="11" t="s">
        <v>3766</v>
      </c>
      <c r="W73" s="11" t="s">
        <v>3766</v>
      </c>
      <c r="X73" s="11" t="s">
        <v>3766</v>
      </c>
      <c r="Y73" s="11" t="s">
        <v>3767</v>
      </c>
      <c r="AV73" s="30">
        <v>45292</v>
      </c>
      <c r="AW73" s="30">
        <v>45299</v>
      </c>
      <c r="AX73" s="30">
        <v>45376</v>
      </c>
      <c r="AY73" s="30">
        <v>45379</v>
      </c>
      <c r="AZ73" s="30">
        <v>45380</v>
      </c>
      <c r="BA73" s="30">
        <v>45413</v>
      </c>
      <c r="BB73" s="30">
        <v>45425</v>
      </c>
      <c r="BC73" s="30">
        <v>45446</v>
      </c>
      <c r="BD73" s="30">
        <v>45453</v>
      </c>
      <c r="BE73" s="30">
        <v>45474</v>
      </c>
      <c r="BF73" s="30">
        <v>45493</v>
      </c>
      <c r="BG73" s="30">
        <v>45511</v>
      </c>
      <c r="BH73" s="30">
        <v>45523</v>
      </c>
      <c r="BI73" s="30">
        <v>45579</v>
      </c>
      <c r="BJ73" s="30">
        <v>45600</v>
      </c>
      <c r="BK73" s="30">
        <v>45607</v>
      </c>
      <c r="BL73" s="30">
        <v>45651</v>
      </c>
    </row>
    <row r="74" spans="1:64" ht="45" x14ac:dyDescent="0.25">
      <c r="A74" s="10" t="s">
        <v>3760</v>
      </c>
      <c r="B74" s="11" t="s">
        <v>3761</v>
      </c>
      <c r="C74" s="11" t="s">
        <v>3784</v>
      </c>
      <c r="D74" s="11" t="s">
        <v>3840</v>
      </c>
      <c r="E74" s="10" t="s">
        <v>924</v>
      </c>
      <c r="F74" s="11" t="s">
        <v>3798</v>
      </c>
      <c r="G74" s="10" t="s">
        <v>925</v>
      </c>
      <c r="H74" s="11" t="s">
        <v>3795</v>
      </c>
      <c r="I74" s="14" t="s">
        <v>3764</v>
      </c>
      <c r="J74" s="15" t="s">
        <v>3772</v>
      </c>
      <c r="K74" s="10" t="s">
        <v>81</v>
      </c>
      <c r="L74" s="17">
        <v>15</v>
      </c>
      <c r="M74" s="10" t="s">
        <v>922</v>
      </c>
      <c r="N74" s="35">
        <v>45441</v>
      </c>
      <c r="O74" s="11" t="s">
        <v>3766</v>
      </c>
      <c r="P74" s="38">
        <v>45457</v>
      </c>
      <c r="Q74" s="11">
        <f>NETWORKDAYS(N74,P74,AV74:AY74:AZ74:BA74:BB74:BC74:BD74:BE74:BF74:BG74:BH74:BL74)</f>
        <v>11</v>
      </c>
      <c r="R74" s="11">
        <v>11</v>
      </c>
      <c r="S74" s="50" t="s">
        <v>3878</v>
      </c>
      <c r="T74" s="11" t="s">
        <v>3766</v>
      </c>
      <c r="U74" s="11" t="s">
        <v>3766</v>
      </c>
      <c r="V74" s="11" t="s">
        <v>3766</v>
      </c>
      <c r="W74" s="11" t="s">
        <v>3766</v>
      </c>
      <c r="X74" s="11" t="s">
        <v>3766</v>
      </c>
      <c r="Y74" s="11" t="s">
        <v>3767</v>
      </c>
      <c r="AV74" s="30">
        <v>45292</v>
      </c>
      <c r="AW74" s="30">
        <v>45299</v>
      </c>
      <c r="AX74" s="30">
        <v>45376</v>
      </c>
      <c r="AY74" s="30">
        <v>45379</v>
      </c>
      <c r="AZ74" s="30">
        <v>45380</v>
      </c>
      <c r="BA74" s="30">
        <v>45413</v>
      </c>
      <c r="BB74" s="30">
        <v>45425</v>
      </c>
      <c r="BC74" s="30">
        <v>45446</v>
      </c>
      <c r="BD74" s="30">
        <v>45453</v>
      </c>
      <c r="BE74" s="30">
        <v>45474</v>
      </c>
      <c r="BF74" s="30">
        <v>45493</v>
      </c>
      <c r="BG74" s="30">
        <v>45511</v>
      </c>
      <c r="BH74" s="30">
        <v>45523</v>
      </c>
      <c r="BI74" s="30">
        <v>45579</v>
      </c>
      <c r="BJ74" s="30">
        <v>45600</v>
      </c>
      <c r="BK74" s="30">
        <v>45607</v>
      </c>
      <c r="BL74" s="30">
        <v>45651</v>
      </c>
    </row>
    <row r="75" spans="1:64" ht="45" x14ac:dyDescent="0.25">
      <c r="A75" s="10" t="s">
        <v>3760</v>
      </c>
      <c r="B75" s="11" t="s">
        <v>3761</v>
      </c>
      <c r="C75" s="11" t="s">
        <v>3784</v>
      </c>
      <c r="D75" s="11" t="s">
        <v>3841</v>
      </c>
      <c r="E75" s="10" t="s">
        <v>316</v>
      </c>
      <c r="F75" s="11" t="s">
        <v>3798</v>
      </c>
      <c r="G75" s="10" t="s">
        <v>944</v>
      </c>
      <c r="H75" s="22" t="s">
        <v>3847</v>
      </c>
      <c r="I75" s="14" t="s">
        <v>3764</v>
      </c>
      <c r="J75" s="11" t="s">
        <v>3846</v>
      </c>
      <c r="K75" s="10" t="s">
        <v>81</v>
      </c>
      <c r="L75" s="17">
        <v>15</v>
      </c>
      <c r="M75" s="10" t="s">
        <v>942</v>
      </c>
      <c r="N75" s="35">
        <v>45441</v>
      </c>
      <c r="O75" s="11" t="s">
        <v>3766</v>
      </c>
      <c r="P75" s="38">
        <v>45452</v>
      </c>
      <c r="Q75" s="11">
        <f>NETWORKDAYS(N75,P75,AV75:AY75:AZ75:BA75:BB75:BC75:BD75:BE75:BF75:BG75:BH75:BL75)</f>
        <v>7</v>
      </c>
      <c r="R75" s="11">
        <v>8</v>
      </c>
      <c r="S75" s="50" t="s">
        <v>3878</v>
      </c>
      <c r="T75" s="11" t="s">
        <v>3766</v>
      </c>
      <c r="U75" s="11" t="s">
        <v>3766</v>
      </c>
      <c r="V75" s="11" t="s">
        <v>3766</v>
      </c>
      <c r="W75" s="11" t="s">
        <v>3766</v>
      </c>
      <c r="X75" s="11" t="s">
        <v>3766</v>
      </c>
      <c r="Y75" s="11" t="s">
        <v>3767</v>
      </c>
      <c r="AV75" s="30">
        <v>45292</v>
      </c>
      <c r="AW75" s="30">
        <v>45299</v>
      </c>
      <c r="AX75" s="30">
        <v>45376</v>
      </c>
      <c r="AY75" s="30">
        <v>45379</v>
      </c>
      <c r="AZ75" s="30">
        <v>45380</v>
      </c>
      <c r="BA75" s="30">
        <v>45413</v>
      </c>
      <c r="BB75" s="30">
        <v>45425</v>
      </c>
      <c r="BC75" s="30">
        <v>45446</v>
      </c>
      <c r="BD75" s="30">
        <v>45453</v>
      </c>
      <c r="BE75" s="30">
        <v>45474</v>
      </c>
      <c r="BF75" s="30">
        <v>45493</v>
      </c>
      <c r="BG75" s="30">
        <v>45511</v>
      </c>
      <c r="BH75" s="30">
        <v>45523</v>
      </c>
      <c r="BI75" s="30">
        <v>45579</v>
      </c>
      <c r="BJ75" s="30">
        <v>45600</v>
      </c>
      <c r="BK75" s="30">
        <v>45607</v>
      </c>
      <c r="BL75" s="30">
        <v>45651</v>
      </c>
    </row>
    <row r="76" spans="1:64" ht="90" x14ac:dyDescent="0.25">
      <c r="A76" s="10" t="s">
        <v>3760</v>
      </c>
      <c r="B76" s="11" t="s">
        <v>3761</v>
      </c>
      <c r="C76" s="11" t="s">
        <v>3776</v>
      </c>
      <c r="D76" s="11" t="s">
        <v>3762</v>
      </c>
      <c r="E76" s="10" t="s">
        <v>947</v>
      </c>
      <c r="F76" s="11" t="s">
        <v>3813</v>
      </c>
      <c r="G76" s="10" t="s">
        <v>948</v>
      </c>
      <c r="H76" s="17" t="s">
        <v>3793</v>
      </c>
      <c r="I76" s="14" t="s">
        <v>3764</v>
      </c>
      <c r="J76" s="15" t="s">
        <v>3794</v>
      </c>
      <c r="K76" s="10" t="s">
        <v>81</v>
      </c>
      <c r="L76" s="17">
        <v>15</v>
      </c>
      <c r="M76" s="10" t="s">
        <v>945</v>
      </c>
      <c r="N76" s="35">
        <v>45441</v>
      </c>
      <c r="O76" s="11" t="s">
        <v>3766</v>
      </c>
      <c r="P76" s="38">
        <v>45457</v>
      </c>
      <c r="Q76" s="11">
        <f>NETWORKDAYS(N76,P76,AV76:AY76:AZ76:BA76:BB76:BC76:BD76:BE76:BF76:BG76:BH76:BL76)</f>
        <v>11</v>
      </c>
      <c r="R76" s="11">
        <v>12</v>
      </c>
      <c r="S76" s="50" t="s">
        <v>3878</v>
      </c>
      <c r="T76" s="11" t="s">
        <v>3766</v>
      </c>
      <c r="U76" s="11" t="s">
        <v>3766</v>
      </c>
      <c r="V76" s="11" t="s">
        <v>3766</v>
      </c>
      <c r="W76" s="11" t="s">
        <v>3766</v>
      </c>
      <c r="X76" s="11" t="s">
        <v>3766</v>
      </c>
      <c r="Y76" s="11" t="s">
        <v>3767</v>
      </c>
      <c r="AV76" s="30">
        <v>45292</v>
      </c>
      <c r="AW76" s="30">
        <v>45299</v>
      </c>
      <c r="AX76" s="30">
        <v>45376</v>
      </c>
      <c r="AY76" s="30">
        <v>45379</v>
      </c>
      <c r="AZ76" s="30">
        <v>45380</v>
      </c>
      <c r="BA76" s="30">
        <v>45413</v>
      </c>
      <c r="BB76" s="30">
        <v>45425</v>
      </c>
      <c r="BC76" s="30">
        <v>45446</v>
      </c>
      <c r="BD76" s="30">
        <v>45453</v>
      </c>
      <c r="BE76" s="30">
        <v>45474</v>
      </c>
      <c r="BF76" s="30">
        <v>45493</v>
      </c>
      <c r="BG76" s="30">
        <v>45511</v>
      </c>
      <c r="BH76" s="30">
        <v>45523</v>
      </c>
      <c r="BI76" s="30">
        <v>45579</v>
      </c>
      <c r="BJ76" s="30">
        <v>45600</v>
      </c>
      <c r="BK76" s="30">
        <v>45607</v>
      </c>
      <c r="BL76" s="30">
        <v>45651</v>
      </c>
    </row>
    <row r="77" spans="1:64" ht="45" x14ac:dyDescent="0.25">
      <c r="A77" s="10" t="s">
        <v>3760</v>
      </c>
      <c r="B77" s="11" t="s">
        <v>3761</v>
      </c>
      <c r="C77" s="11" t="s">
        <v>3814</v>
      </c>
      <c r="D77" s="11" t="s">
        <v>3840</v>
      </c>
      <c r="E77" s="10" t="s">
        <v>959</v>
      </c>
      <c r="F77" s="11" t="s">
        <v>3792</v>
      </c>
      <c r="G77" s="10" t="s">
        <v>960</v>
      </c>
      <c r="H77" s="11" t="s">
        <v>3795</v>
      </c>
      <c r="I77" s="14" t="s">
        <v>3764</v>
      </c>
      <c r="J77" s="15" t="s">
        <v>3772</v>
      </c>
      <c r="K77" s="10" t="s">
        <v>81</v>
      </c>
      <c r="L77" s="17">
        <v>15</v>
      </c>
      <c r="M77" s="10" t="s">
        <v>957</v>
      </c>
      <c r="N77" s="35">
        <v>45441</v>
      </c>
      <c r="O77" s="11" t="s">
        <v>3766</v>
      </c>
      <c r="P77" s="38">
        <v>45457</v>
      </c>
      <c r="Q77" s="11">
        <f>NETWORKDAYS(N77,P77,AV77:AY77:AZ77:BA77:BB77:BC77:BD77:BE77:BF77:BG77:BH77:BL77)</f>
        <v>11</v>
      </c>
      <c r="R77" s="11">
        <v>12</v>
      </c>
      <c r="S77" s="50" t="s">
        <v>3878</v>
      </c>
      <c r="T77" s="11" t="s">
        <v>3766</v>
      </c>
      <c r="U77" s="11" t="s">
        <v>3766</v>
      </c>
      <c r="V77" s="11" t="s">
        <v>3766</v>
      </c>
      <c r="W77" s="11" t="s">
        <v>3766</v>
      </c>
      <c r="X77" s="11" t="s">
        <v>3766</v>
      </c>
      <c r="Y77" s="11" t="s">
        <v>3767</v>
      </c>
      <c r="AV77" s="30">
        <v>45292</v>
      </c>
      <c r="AW77" s="30">
        <v>45299</v>
      </c>
      <c r="AX77" s="30">
        <v>45376</v>
      </c>
      <c r="AY77" s="30">
        <v>45379</v>
      </c>
      <c r="AZ77" s="30">
        <v>45380</v>
      </c>
      <c r="BA77" s="30">
        <v>45413</v>
      </c>
      <c r="BB77" s="30">
        <v>45425</v>
      </c>
      <c r="BC77" s="30">
        <v>45446</v>
      </c>
      <c r="BD77" s="30">
        <v>45453</v>
      </c>
      <c r="BE77" s="30">
        <v>45474</v>
      </c>
      <c r="BF77" s="30">
        <v>45493</v>
      </c>
      <c r="BG77" s="30">
        <v>45511</v>
      </c>
      <c r="BH77" s="30">
        <v>45523</v>
      </c>
      <c r="BI77" s="30">
        <v>45579</v>
      </c>
      <c r="BJ77" s="30">
        <v>45600</v>
      </c>
      <c r="BK77" s="30">
        <v>45607</v>
      </c>
      <c r="BL77" s="30">
        <v>45651</v>
      </c>
    </row>
    <row r="78" spans="1:64" ht="75" x14ac:dyDescent="0.25">
      <c r="A78" s="10" t="s">
        <v>3760</v>
      </c>
      <c r="B78" s="11" t="s">
        <v>3761</v>
      </c>
      <c r="C78" s="11" t="s">
        <v>3777</v>
      </c>
      <c r="D78" s="11" t="s">
        <v>3763</v>
      </c>
      <c r="E78" s="10" t="s">
        <v>967</v>
      </c>
      <c r="F78" s="11" t="s">
        <v>3769</v>
      </c>
      <c r="G78" s="10" t="s">
        <v>968</v>
      </c>
      <c r="H78" s="17" t="s">
        <v>3793</v>
      </c>
      <c r="I78" s="14" t="s">
        <v>3764</v>
      </c>
      <c r="J78" s="15" t="s">
        <v>3794</v>
      </c>
      <c r="K78" s="10" t="s">
        <v>81</v>
      </c>
      <c r="L78" s="17">
        <v>15</v>
      </c>
      <c r="M78" s="10" t="s">
        <v>965</v>
      </c>
      <c r="N78" s="35">
        <v>45441</v>
      </c>
      <c r="O78" s="11" t="s">
        <v>3766</v>
      </c>
      <c r="P78" s="38">
        <v>45452</v>
      </c>
      <c r="Q78" s="11">
        <f>NETWORKDAYS(N78,P78,AV78:AY78:AZ78:BA78:BB78:BC78:BD78:BE78:BF78:BG78:BH78:BL78)</f>
        <v>7</v>
      </c>
      <c r="R78" s="11">
        <v>8</v>
      </c>
      <c r="S78" s="50" t="s">
        <v>3878</v>
      </c>
      <c r="T78" s="11" t="s">
        <v>3766</v>
      </c>
      <c r="U78" s="11" t="s">
        <v>3766</v>
      </c>
      <c r="V78" s="11" t="s">
        <v>3766</v>
      </c>
      <c r="W78" s="11" t="s">
        <v>3766</v>
      </c>
      <c r="X78" s="11" t="s">
        <v>3766</v>
      </c>
      <c r="Y78" s="11" t="s">
        <v>3767</v>
      </c>
      <c r="AV78" s="30">
        <v>45292</v>
      </c>
      <c r="AW78" s="30">
        <v>45299</v>
      </c>
      <c r="AX78" s="30">
        <v>45376</v>
      </c>
      <c r="AY78" s="30">
        <v>45379</v>
      </c>
      <c r="AZ78" s="30">
        <v>45380</v>
      </c>
      <c r="BA78" s="30">
        <v>45413</v>
      </c>
      <c r="BB78" s="30">
        <v>45425</v>
      </c>
      <c r="BC78" s="30">
        <v>45446</v>
      </c>
      <c r="BD78" s="30">
        <v>45453</v>
      </c>
      <c r="BE78" s="30">
        <v>45474</v>
      </c>
      <c r="BF78" s="30">
        <v>45493</v>
      </c>
      <c r="BG78" s="30">
        <v>45511</v>
      </c>
      <c r="BH78" s="30">
        <v>45523</v>
      </c>
      <c r="BI78" s="30">
        <v>45579</v>
      </c>
      <c r="BJ78" s="30">
        <v>45600</v>
      </c>
      <c r="BK78" s="30">
        <v>45607</v>
      </c>
      <c r="BL78" s="30">
        <v>45651</v>
      </c>
    </row>
    <row r="79" spans="1:64" ht="45" x14ac:dyDescent="0.25">
      <c r="A79" s="10" t="s">
        <v>3760</v>
      </c>
      <c r="B79" s="11" t="s">
        <v>3761</v>
      </c>
      <c r="C79" s="11" t="s">
        <v>3809</v>
      </c>
      <c r="D79" s="11" t="s">
        <v>3853</v>
      </c>
      <c r="E79" s="10" t="s">
        <v>971</v>
      </c>
      <c r="F79" s="11" t="s">
        <v>3813</v>
      </c>
      <c r="G79" s="10" t="s">
        <v>972</v>
      </c>
      <c r="H79" s="11" t="s">
        <v>3795</v>
      </c>
      <c r="I79" s="14" t="s">
        <v>3764</v>
      </c>
      <c r="J79" s="15" t="s">
        <v>3772</v>
      </c>
      <c r="K79" s="10" t="s">
        <v>81</v>
      </c>
      <c r="L79" s="17">
        <v>15</v>
      </c>
      <c r="M79" s="10" t="s">
        <v>969</v>
      </c>
      <c r="N79" s="35">
        <v>45441</v>
      </c>
      <c r="O79" s="11" t="s">
        <v>3766</v>
      </c>
      <c r="P79" s="38">
        <v>45457</v>
      </c>
      <c r="Q79" s="11">
        <f>NETWORKDAYS(N79,P79,AV79:AY79:AZ79:BA79:BB79:BC79:BD79:BE79:BF79:BG79:BH79:BL79)</f>
        <v>11</v>
      </c>
      <c r="R79" s="11">
        <v>12</v>
      </c>
      <c r="S79" s="50" t="s">
        <v>3878</v>
      </c>
      <c r="T79" s="11" t="s">
        <v>3766</v>
      </c>
      <c r="U79" s="11" t="s">
        <v>3766</v>
      </c>
      <c r="V79" s="11" t="s">
        <v>3766</v>
      </c>
      <c r="W79" s="11" t="s">
        <v>3766</v>
      </c>
      <c r="X79" s="11" t="s">
        <v>3766</v>
      </c>
      <c r="Y79" s="11" t="s">
        <v>3767</v>
      </c>
      <c r="AV79" s="30">
        <v>45292</v>
      </c>
      <c r="AW79" s="30">
        <v>45299</v>
      </c>
      <c r="AX79" s="30">
        <v>45376</v>
      </c>
      <c r="AY79" s="30">
        <v>45379</v>
      </c>
      <c r="AZ79" s="30">
        <v>45380</v>
      </c>
      <c r="BA79" s="30">
        <v>45413</v>
      </c>
      <c r="BB79" s="30">
        <v>45425</v>
      </c>
      <c r="BC79" s="30">
        <v>45446</v>
      </c>
      <c r="BD79" s="30">
        <v>45453</v>
      </c>
      <c r="BE79" s="30">
        <v>45474</v>
      </c>
      <c r="BF79" s="30">
        <v>45493</v>
      </c>
      <c r="BG79" s="30">
        <v>45511</v>
      </c>
      <c r="BH79" s="30">
        <v>45523</v>
      </c>
      <c r="BI79" s="30">
        <v>45579</v>
      </c>
      <c r="BJ79" s="30">
        <v>45600</v>
      </c>
      <c r="BK79" s="30">
        <v>45607</v>
      </c>
      <c r="BL79" s="30">
        <v>45651</v>
      </c>
    </row>
    <row r="80" spans="1:64" ht="45" x14ac:dyDescent="0.25">
      <c r="A80" s="10" t="s">
        <v>3760</v>
      </c>
      <c r="B80" s="11" t="s">
        <v>3761</v>
      </c>
      <c r="C80" s="11" t="s">
        <v>3796</v>
      </c>
      <c r="D80" s="11" t="s">
        <v>3763</v>
      </c>
      <c r="E80" s="10" t="s">
        <v>975</v>
      </c>
      <c r="F80" s="11" t="s">
        <v>3792</v>
      </c>
      <c r="G80" s="10" t="s">
        <v>976</v>
      </c>
      <c r="H80" s="11" t="s">
        <v>3795</v>
      </c>
      <c r="I80" s="14" t="s">
        <v>3764</v>
      </c>
      <c r="J80" s="15" t="s">
        <v>3772</v>
      </c>
      <c r="K80" s="10" t="s">
        <v>81</v>
      </c>
      <c r="L80" s="17">
        <v>15</v>
      </c>
      <c r="M80" s="10" t="s">
        <v>973</v>
      </c>
      <c r="N80" s="35">
        <v>45441</v>
      </c>
      <c r="O80" s="11" t="s">
        <v>3766</v>
      </c>
      <c r="P80" s="38">
        <v>45452</v>
      </c>
      <c r="Q80" s="11">
        <f>NETWORKDAYS(N80,P80,AV80:AY80:AZ80:BA80:BB80:BC80:BD80:BE80:BF80:BG80:BH80:BL80)</f>
        <v>7</v>
      </c>
      <c r="R80" s="11">
        <v>8</v>
      </c>
      <c r="S80" s="50" t="s">
        <v>3878</v>
      </c>
      <c r="T80" s="11" t="s">
        <v>3766</v>
      </c>
      <c r="U80" s="11" t="s">
        <v>3766</v>
      </c>
      <c r="V80" s="11" t="s">
        <v>3766</v>
      </c>
      <c r="W80" s="11" t="s">
        <v>3766</v>
      </c>
      <c r="X80" s="11" t="s">
        <v>3766</v>
      </c>
      <c r="Y80" s="11" t="s">
        <v>3767</v>
      </c>
      <c r="AV80" s="30">
        <v>45292</v>
      </c>
      <c r="AW80" s="30">
        <v>45299</v>
      </c>
      <c r="AX80" s="30">
        <v>45376</v>
      </c>
      <c r="AY80" s="30">
        <v>45379</v>
      </c>
      <c r="AZ80" s="30">
        <v>45380</v>
      </c>
      <c r="BA80" s="30">
        <v>45413</v>
      </c>
      <c r="BB80" s="30">
        <v>45425</v>
      </c>
      <c r="BC80" s="30">
        <v>45446</v>
      </c>
      <c r="BD80" s="30">
        <v>45453</v>
      </c>
      <c r="BE80" s="30">
        <v>45474</v>
      </c>
      <c r="BF80" s="30">
        <v>45493</v>
      </c>
      <c r="BG80" s="30">
        <v>45511</v>
      </c>
      <c r="BH80" s="30">
        <v>45523</v>
      </c>
      <c r="BI80" s="30">
        <v>45579</v>
      </c>
      <c r="BJ80" s="30">
        <v>45600</v>
      </c>
      <c r="BK80" s="30">
        <v>45607</v>
      </c>
      <c r="BL80" s="30">
        <v>45651</v>
      </c>
    </row>
    <row r="81" spans="1:64" ht="45" x14ac:dyDescent="0.25">
      <c r="A81" s="10" t="s">
        <v>3760</v>
      </c>
      <c r="B81" s="11" t="s">
        <v>3761</v>
      </c>
      <c r="C81" s="11" t="s">
        <v>3768</v>
      </c>
      <c r="D81" s="11" t="s">
        <v>3763</v>
      </c>
      <c r="E81" s="10" t="s">
        <v>979</v>
      </c>
      <c r="F81" s="11" t="s">
        <v>3792</v>
      </c>
      <c r="G81" s="10" t="s">
        <v>980</v>
      </c>
      <c r="H81" s="11" t="s">
        <v>3795</v>
      </c>
      <c r="I81" s="14" t="s">
        <v>3764</v>
      </c>
      <c r="J81" s="15" t="s">
        <v>3772</v>
      </c>
      <c r="K81" s="10" t="s">
        <v>81</v>
      </c>
      <c r="L81" s="17">
        <v>15</v>
      </c>
      <c r="M81" s="10" t="s">
        <v>977</v>
      </c>
      <c r="N81" s="35">
        <v>45441</v>
      </c>
      <c r="O81" s="11" t="s">
        <v>3766</v>
      </c>
      <c r="P81" s="38">
        <v>45452</v>
      </c>
      <c r="Q81" s="11">
        <f>NETWORKDAYS(N81,P81,AV81:AY81:AZ81:BA81:BB81:BC81:BD81:BE81:BF81:BG81:BH81:BL81)</f>
        <v>7</v>
      </c>
      <c r="R81" s="11">
        <v>8</v>
      </c>
      <c r="S81" s="50" t="s">
        <v>3878</v>
      </c>
      <c r="T81" s="11" t="s">
        <v>3766</v>
      </c>
      <c r="U81" s="11" t="s">
        <v>3766</v>
      </c>
      <c r="V81" s="11" t="s">
        <v>3766</v>
      </c>
      <c r="W81" s="11" t="s">
        <v>3766</v>
      </c>
      <c r="X81" s="11" t="s">
        <v>3766</v>
      </c>
      <c r="Y81" s="11" t="s">
        <v>3767</v>
      </c>
      <c r="AV81" s="30">
        <v>45292</v>
      </c>
      <c r="AW81" s="30">
        <v>45299</v>
      </c>
      <c r="AX81" s="30">
        <v>45376</v>
      </c>
      <c r="AY81" s="30">
        <v>45379</v>
      </c>
      <c r="AZ81" s="30">
        <v>45380</v>
      </c>
      <c r="BA81" s="30">
        <v>45413</v>
      </c>
      <c r="BB81" s="30">
        <v>45425</v>
      </c>
      <c r="BC81" s="30">
        <v>45446</v>
      </c>
      <c r="BD81" s="30">
        <v>45453</v>
      </c>
      <c r="BE81" s="30">
        <v>45474</v>
      </c>
      <c r="BF81" s="30">
        <v>45493</v>
      </c>
      <c r="BG81" s="30">
        <v>45511</v>
      </c>
      <c r="BH81" s="30">
        <v>45523</v>
      </c>
      <c r="BI81" s="30">
        <v>45579</v>
      </c>
      <c r="BJ81" s="30">
        <v>45600</v>
      </c>
      <c r="BK81" s="30">
        <v>45607</v>
      </c>
      <c r="BL81" s="30">
        <v>45651</v>
      </c>
    </row>
    <row r="82" spans="1:64" ht="45" x14ac:dyDescent="0.25">
      <c r="A82" s="10" t="s">
        <v>3760</v>
      </c>
      <c r="B82" s="11" t="s">
        <v>3761</v>
      </c>
      <c r="C82" s="11" t="s">
        <v>3777</v>
      </c>
      <c r="D82" s="11" t="s">
        <v>3840</v>
      </c>
      <c r="E82" s="10" t="s">
        <v>983</v>
      </c>
      <c r="F82" s="11" t="s">
        <v>3802</v>
      </c>
      <c r="G82" s="10" t="s">
        <v>984</v>
      </c>
      <c r="H82" s="11" t="s">
        <v>3795</v>
      </c>
      <c r="I82" s="14" t="s">
        <v>3764</v>
      </c>
      <c r="J82" s="15" t="s">
        <v>3772</v>
      </c>
      <c r="K82" s="10" t="s">
        <v>81</v>
      </c>
      <c r="L82" s="17">
        <v>15</v>
      </c>
      <c r="M82" s="10" t="s">
        <v>981</v>
      </c>
      <c r="N82" s="35">
        <v>45441</v>
      </c>
      <c r="O82" s="11" t="s">
        <v>3766</v>
      </c>
      <c r="P82" s="38">
        <v>45457</v>
      </c>
      <c r="Q82" s="11">
        <f>NETWORKDAYS(N82,P82,AV82:AY82:AZ82:BA82:BB82:BC82:BD82:BE82:BF82:BG82:BH82:BL82)</f>
        <v>11</v>
      </c>
      <c r="R82" s="11">
        <v>12</v>
      </c>
      <c r="S82" s="50" t="s">
        <v>3878</v>
      </c>
      <c r="T82" s="11" t="s">
        <v>3766</v>
      </c>
      <c r="U82" s="11" t="s">
        <v>3766</v>
      </c>
      <c r="V82" s="11" t="s">
        <v>3766</v>
      </c>
      <c r="W82" s="11" t="s">
        <v>3766</v>
      </c>
      <c r="X82" s="11" t="s">
        <v>3766</v>
      </c>
      <c r="Y82" s="11" t="s">
        <v>3767</v>
      </c>
      <c r="AV82" s="30">
        <v>45292</v>
      </c>
      <c r="AW82" s="30">
        <v>45299</v>
      </c>
      <c r="AX82" s="30">
        <v>45376</v>
      </c>
      <c r="AY82" s="30">
        <v>45379</v>
      </c>
      <c r="AZ82" s="30">
        <v>45380</v>
      </c>
      <c r="BA82" s="30">
        <v>45413</v>
      </c>
      <c r="BB82" s="30">
        <v>45425</v>
      </c>
      <c r="BC82" s="30">
        <v>45446</v>
      </c>
      <c r="BD82" s="30">
        <v>45453</v>
      </c>
      <c r="BE82" s="30">
        <v>45474</v>
      </c>
      <c r="BF82" s="30">
        <v>45493</v>
      </c>
      <c r="BG82" s="30">
        <v>45511</v>
      </c>
      <c r="BH82" s="30">
        <v>45523</v>
      </c>
      <c r="BI82" s="30">
        <v>45579</v>
      </c>
      <c r="BJ82" s="30">
        <v>45600</v>
      </c>
      <c r="BK82" s="30">
        <v>45607</v>
      </c>
      <c r="BL82" s="30">
        <v>45651</v>
      </c>
    </row>
    <row r="83" spans="1:64" ht="30" x14ac:dyDescent="0.25">
      <c r="A83" s="10" t="s">
        <v>3760</v>
      </c>
      <c r="B83" s="11" t="s">
        <v>3761</v>
      </c>
      <c r="C83" s="11" t="s">
        <v>3777</v>
      </c>
      <c r="D83" s="11" t="s">
        <v>3840</v>
      </c>
      <c r="E83" s="10" t="s">
        <v>983</v>
      </c>
      <c r="F83" s="11" t="s">
        <v>3798</v>
      </c>
      <c r="G83" s="10" t="s">
        <v>984</v>
      </c>
      <c r="H83" s="18" t="s">
        <v>1708</v>
      </c>
      <c r="I83" s="14" t="s">
        <v>3764</v>
      </c>
      <c r="J83" s="19" t="s">
        <v>3858</v>
      </c>
      <c r="K83" s="12" t="s">
        <v>81</v>
      </c>
      <c r="L83" s="18">
        <v>15</v>
      </c>
      <c r="M83" s="10" t="s">
        <v>985</v>
      </c>
      <c r="N83" s="35">
        <v>45441</v>
      </c>
      <c r="O83" s="11" t="s">
        <v>3766</v>
      </c>
      <c r="P83" s="38">
        <v>45457</v>
      </c>
      <c r="Q83" s="11">
        <f>NETWORKDAYS(N83,P83,AV83:AY83:AZ83:BA83:BB83:BC83:BD83:BE83:BF83:BG83:BH83:BL83)</f>
        <v>11</v>
      </c>
      <c r="R83" s="11">
        <v>12</v>
      </c>
      <c r="S83" s="50" t="s">
        <v>3878</v>
      </c>
      <c r="T83" s="11" t="s">
        <v>3766</v>
      </c>
      <c r="U83" s="11" t="s">
        <v>3766</v>
      </c>
      <c r="V83" s="11" t="s">
        <v>3766</v>
      </c>
      <c r="W83" s="11" t="s">
        <v>3766</v>
      </c>
      <c r="X83" s="11" t="s">
        <v>3766</v>
      </c>
      <c r="Y83" s="11" t="s">
        <v>3767</v>
      </c>
      <c r="AV83" s="30">
        <v>45292</v>
      </c>
      <c r="AW83" s="30">
        <v>45299</v>
      </c>
      <c r="AX83" s="30">
        <v>45376</v>
      </c>
      <c r="AY83" s="30">
        <v>45379</v>
      </c>
      <c r="AZ83" s="30">
        <v>45380</v>
      </c>
      <c r="BA83" s="30">
        <v>45413</v>
      </c>
      <c r="BB83" s="30">
        <v>45425</v>
      </c>
      <c r="BC83" s="30">
        <v>45446</v>
      </c>
      <c r="BD83" s="30">
        <v>45453</v>
      </c>
      <c r="BE83" s="30">
        <v>45474</v>
      </c>
      <c r="BF83" s="30">
        <v>45493</v>
      </c>
      <c r="BG83" s="30">
        <v>45511</v>
      </c>
      <c r="BH83" s="30">
        <v>45523</v>
      </c>
      <c r="BI83" s="30">
        <v>45579</v>
      </c>
      <c r="BJ83" s="30">
        <v>45600</v>
      </c>
      <c r="BK83" s="30">
        <v>45607</v>
      </c>
      <c r="BL83" s="30">
        <v>45651</v>
      </c>
    </row>
    <row r="84" spans="1:64" ht="30" x14ac:dyDescent="0.25">
      <c r="A84" s="10" t="s">
        <v>3760</v>
      </c>
      <c r="B84" s="11" t="s">
        <v>3761</v>
      </c>
      <c r="C84" s="11" t="s">
        <v>3777</v>
      </c>
      <c r="D84" s="11" t="s">
        <v>3840</v>
      </c>
      <c r="E84" s="10" t="s">
        <v>983</v>
      </c>
      <c r="F84" s="11" t="s">
        <v>3769</v>
      </c>
      <c r="G84" s="10" t="s">
        <v>984</v>
      </c>
      <c r="H84" s="11" t="s">
        <v>3863</v>
      </c>
      <c r="I84" s="14" t="s">
        <v>3764</v>
      </c>
      <c r="J84" s="15" t="s">
        <v>3765</v>
      </c>
      <c r="K84" s="10" t="s">
        <v>81</v>
      </c>
      <c r="L84" s="17">
        <v>15</v>
      </c>
      <c r="M84" s="10" t="s">
        <v>987</v>
      </c>
      <c r="N84" s="35">
        <v>45441</v>
      </c>
      <c r="O84" s="11" t="s">
        <v>3864</v>
      </c>
      <c r="P84" s="38">
        <v>45450</v>
      </c>
      <c r="Q84" s="11">
        <f>NETWORKDAYS(N84,P84,AV84:AY84:AZ84:BA84:BB84:BC84:BD84:BE84:BF84:BG84:BH84:BL84)</f>
        <v>7</v>
      </c>
      <c r="R84" s="11">
        <v>8</v>
      </c>
      <c r="S84" s="36" t="s">
        <v>3782</v>
      </c>
      <c r="T84" s="11" t="s">
        <v>3766</v>
      </c>
      <c r="U84" s="38">
        <v>45448</v>
      </c>
      <c r="V84" s="11" t="s">
        <v>3779</v>
      </c>
      <c r="W84" s="11" t="s">
        <v>3780</v>
      </c>
      <c r="X84" s="11" t="s">
        <v>3816</v>
      </c>
      <c r="Y84" s="14" t="s">
        <v>3781</v>
      </c>
      <c r="AV84" s="30">
        <v>45292</v>
      </c>
      <c r="AW84" s="30">
        <v>45299</v>
      </c>
      <c r="AX84" s="30">
        <v>45376</v>
      </c>
      <c r="AY84" s="30">
        <v>45379</v>
      </c>
      <c r="AZ84" s="30">
        <v>45380</v>
      </c>
      <c r="BA84" s="30">
        <v>45413</v>
      </c>
      <c r="BB84" s="30">
        <v>45425</v>
      </c>
      <c r="BC84" s="30">
        <v>45446</v>
      </c>
      <c r="BD84" s="30">
        <v>45453</v>
      </c>
      <c r="BE84" s="30">
        <v>45474</v>
      </c>
      <c r="BF84" s="30">
        <v>45493</v>
      </c>
      <c r="BG84" s="30">
        <v>45511</v>
      </c>
      <c r="BH84" s="30">
        <v>45523</v>
      </c>
      <c r="BI84" s="30">
        <v>45579</v>
      </c>
      <c r="BJ84" s="30">
        <v>45600</v>
      </c>
      <c r="BK84" s="30">
        <v>45607</v>
      </c>
      <c r="BL84" s="30">
        <v>45651</v>
      </c>
    </row>
    <row r="85" spans="1:64" ht="90" x14ac:dyDescent="0.25">
      <c r="A85" s="10" t="s">
        <v>3760</v>
      </c>
      <c r="B85" s="11" t="s">
        <v>3761</v>
      </c>
      <c r="C85" s="11" t="s">
        <v>3815</v>
      </c>
      <c r="D85" s="11" t="s">
        <v>3762</v>
      </c>
      <c r="E85" s="10" t="s">
        <v>991</v>
      </c>
      <c r="F85" s="11" t="s">
        <v>3805</v>
      </c>
      <c r="G85" s="10" t="s">
        <v>992</v>
      </c>
      <c r="H85" s="17" t="s">
        <v>3793</v>
      </c>
      <c r="I85" s="14" t="s">
        <v>3764</v>
      </c>
      <c r="J85" s="15" t="s">
        <v>3794</v>
      </c>
      <c r="K85" s="10" t="s">
        <v>81</v>
      </c>
      <c r="L85" s="17">
        <v>15</v>
      </c>
      <c r="M85" s="10" t="s">
        <v>989</v>
      </c>
      <c r="N85" s="35">
        <v>45441</v>
      </c>
      <c r="O85" s="11" t="s">
        <v>3766</v>
      </c>
      <c r="P85" s="38">
        <v>45457</v>
      </c>
      <c r="Q85" s="11">
        <f>NETWORKDAYS(N85,P85,AV85:AY85:AZ85:BA85:BB85:BC85:BD85:BE85:BF85:BG85:BH85:BL85)</f>
        <v>11</v>
      </c>
      <c r="R85" s="11">
        <v>12</v>
      </c>
      <c r="S85" s="50" t="s">
        <v>3878</v>
      </c>
      <c r="T85" s="11" t="s">
        <v>3766</v>
      </c>
      <c r="U85" s="11" t="s">
        <v>3766</v>
      </c>
      <c r="V85" s="11" t="s">
        <v>3766</v>
      </c>
      <c r="W85" s="11" t="s">
        <v>3766</v>
      </c>
      <c r="X85" s="11" t="s">
        <v>3766</v>
      </c>
      <c r="Y85" s="11" t="s">
        <v>3767</v>
      </c>
      <c r="AV85" s="30">
        <v>45292</v>
      </c>
      <c r="AW85" s="30">
        <v>45299</v>
      </c>
      <c r="AX85" s="30">
        <v>45376</v>
      </c>
      <c r="AY85" s="30">
        <v>45379</v>
      </c>
      <c r="AZ85" s="30">
        <v>45380</v>
      </c>
      <c r="BA85" s="30">
        <v>45413</v>
      </c>
      <c r="BB85" s="30">
        <v>45425</v>
      </c>
      <c r="BC85" s="30">
        <v>45446</v>
      </c>
      <c r="BD85" s="30">
        <v>45453</v>
      </c>
      <c r="BE85" s="30">
        <v>45474</v>
      </c>
      <c r="BF85" s="30">
        <v>45493</v>
      </c>
      <c r="BG85" s="30">
        <v>45511</v>
      </c>
      <c r="BH85" s="30">
        <v>45523</v>
      </c>
      <c r="BI85" s="30">
        <v>45579</v>
      </c>
      <c r="BJ85" s="30">
        <v>45600</v>
      </c>
      <c r="BK85" s="30">
        <v>45607</v>
      </c>
      <c r="BL85" s="30">
        <v>45651</v>
      </c>
    </row>
    <row r="86" spans="1:64" ht="30" x14ac:dyDescent="0.25">
      <c r="A86" s="10" t="s">
        <v>3760</v>
      </c>
      <c r="B86" s="11" t="s">
        <v>3761</v>
      </c>
      <c r="C86" s="11" t="s">
        <v>3797</v>
      </c>
      <c r="D86" s="11" t="s">
        <v>3763</v>
      </c>
      <c r="E86" s="10" t="s">
        <v>1007</v>
      </c>
      <c r="F86" s="11" t="s">
        <v>3798</v>
      </c>
      <c r="G86" s="10" t="s">
        <v>1008</v>
      </c>
      <c r="H86" s="20" t="s">
        <v>3785</v>
      </c>
      <c r="I86" s="14" t="s">
        <v>3786</v>
      </c>
      <c r="J86" s="15" t="s">
        <v>3787</v>
      </c>
      <c r="K86" s="10" t="s">
        <v>81</v>
      </c>
      <c r="L86" s="17">
        <v>15</v>
      </c>
      <c r="M86" s="10" t="s">
        <v>1005</v>
      </c>
      <c r="N86" s="35">
        <v>45441</v>
      </c>
      <c r="O86" s="11" t="s">
        <v>3766</v>
      </c>
      <c r="P86" s="38">
        <v>45452</v>
      </c>
      <c r="Q86" s="11">
        <f>NETWORKDAYS(N86,P86,AV86:AY86:AZ86:BA86:BB86:BC86:BD86:BE86:BF86:BG86:BH86:BL86)</f>
        <v>7</v>
      </c>
      <c r="R86" s="11">
        <v>8</v>
      </c>
      <c r="S86" s="50" t="s">
        <v>3878</v>
      </c>
      <c r="T86" s="11" t="s">
        <v>3766</v>
      </c>
      <c r="U86" s="11" t="s">
        <v>3766</v>
      </c>
      <c r="V86" s="11" t="s">
        <v>3766</v>
      </c>
      <c r="W86" s="11" t="s">
        <v>3766</v>
      </c>
      <c r="X86" s="11" t="s">
        <v>3766</v>
      </c>
      <c r="Y86" s="11" t="s">
        <v>3767</v>
      </c>
      <c r="AV86" s="30">
        <v>45292</v>
      </c>
      <c r="AW86" s="30">
        <v>45299</v>
      </c>
      <c r="AX86" s="30">
        <v>45376</v>
      </c>
      <c r="AY86" s="30">
        <v>45379</v>
      </c>
      <c r="AZ86" s="30">
        <v>45380</v>
      </c>
      <c r="BA86" s="30">
        <v>45413</v>
      </c>
      <c r="BB86" s="30">
        <v>45425</v>
      </c>
      <c r="BC86" s="30">
        <v>45446</v>
      </c>
      <c r="BD86" s="30">
        <v>45453</v>
      </c>
      <c r="BE86" s="30">
        <v>45474</v>
      </c>
      <c r="BF86" s="30">
        <v>45493</v>
      </c>
      <c r="BG86" s="30">
        <v>45511</v>
      </c>
      <c r="BH86" s="30">
        <v>45523</v>
      </c>
      <c r="BI86" s="30">
        <v>45579</v>
      </c>
      <c r="BJ86" s="30">
        <v>45600</v>
      </c>
      <c r="BK86" s="30">
        <v>45607</v>
      </c>
      <c r="BL86" s="30">
        <v>45651</v>
      </c>
    </row>
    <row r="87" spans="1:64" ht="30" x14ac:dyDescent="0.25">
      <c r="A87" s="10" t="s">
        <v>3760</v>
      </c>
      <c r="B87" s="11" t="s">
        <v>3761</v>
      </c>
      <c r="C87" s="11" t="s">
        <v>3777</v>
      </c>
      <c r="D87" s="11" t="s">
        <v>3762</v>
      </c>
      <c r="E87" s="10" t="s">
        <v>1011</v>
      </c>
      <c r="F87" s="11" t="s">
        <v>3813</v>
      </c>
      <c r="G87" s="10" t="s">
        <v>1012</v>
      </c>
      <c r="H87" s="17" t="s">
        <v>3793</v>
      </c>
      <c r="I87" s="14" t="s">
        <v>3764</v>
      </c>
      <c r="J87" s="15" t="s">
        <v>3794</v>
      </c>
      <c r="K87" s="10" t="s">
        <v>81</v>
      </c>
      <c r="L87" s="17">
        <v>15</v>
      </c>
      <c r="M87" s="10" t="s">
        <v>1009</v>
      </c>
      <c r="N87" s="35">
        <v>45441</v>
      </c>
      <c r="O87" s="11" t="s">
        <v>3766</v>
      </c>
      <c r="P87" s="38">
        <v>45457</v>
      </c>
      <c r="Q87" s="11">
        <f>NETWORKDAYS(N87,P87,AV87:AY87:AZ87:BA87:BB87:BC87:BD87:BE87:BF87:BG87:BH87:BL87)</f>
        <v>11</v>
      </c>
      <c r="R87" s="11">
        <v>12</v>
      </c>
      <c r="S87" s="50" t="s">
        <v>3878</v>
      </c>
      <c r="T87" s="11" t="s">
        <v>3766</v>
      </c>
      <c r="U87" s="11" t="s">
        <v>3766</v>
      </c>
      <c r="V87" s="11" t="s">
        <v>3766</v>
      </c>
      <c r="W87" s="11" t="s">
        <v>3766</v>
      </c>
      <c r="X87" s="11" t="s">
        <v>3766</v>
      </c>
      <c r="Y87" s="11" t="s">
        <v>3767</v>
      </c>
      <c r="AV87" s="30">
        <v>45292</v>
      </c>
      <c r="AW87" s="30">
        <v>45299</v>
      </c>
      <c r="AX87" s="30">
        <v>45376</v>
      </c>
      <c r="AY87" s="30">
        <v>45379</v>
      </c>
      <c r="AZ87" s="30">
        <v>45380</v>
      </c>
      <c r="BA87" s="30">
        <v>45413</v>
      </c>
      <c r="BB87" s="30">
        <v>45425</v>
      </c>
      <c r="BC87" s="30">
        <v>45446</v>
      </c>
      <c r="BD87" s="30">
        <v>45453</v>
      </c>
      <c r="BE87" s="30">
        <v>45474</v>
      </c>
      <c r="BF87" s="30">
        <v>45493</v>
      </c>
      <c r="BG87" s="30">
        <v>45511</v>
      </c>
      <c r="BH87" s="30">
        <v>45523</v>
      </c>
      <c r="BI87" s="30">
        <v>45579</v>
      </c>
      <c r="BJ87" s="30">
        <v>45600</v>
      </c>
      <c r="BK87" s="30">
        <v>45607</v>
      </c>
      <c r="BL87" s="30">
        <v>45651</v>
      </c>
    </row>
    <row r="88" spans="1:64" ht="60" x14ac:dyDescent="0.25">
      <c r="A88" s="10" t="s">
        <v>3760</v>
      </c>
      <c r="B88" s="11" t="s">
        <v>3761</v>
      </c>
      <c r="C88" s="11" t="s">
        <v>3799</v>
      </c>
      <c r="D88" s="11" t="s">
        <v>3763</v>
      </c>
      <c r="E88" s="10" t="s">
        <v>1028</v>
      </c>
      <c r="F88" s="11" t="s">
        <v>3769</v>
      </c>
      <c r="G88" s="10" t="s">
        <v>1029</v>
      </c>
      <c r="H88" s="17" t="s">
        <v>3789</v>
      </c>
      <c r="I88" s="14" t="s">
        <v>3764</v>
      </c>
      <c r="J88" s="15" t="s">
        <v>3765</v>
      </c>
      <c r="K88" s="10" t="s">
        <v>81</v>
      </c>
      <c r="L88" s="17">
        <v>15</v>
      </c>
      <c r="M88" s="10" t="s">
        <v>1026</v>
      </c>
      <c r="N88" s="35">
        <v>45441</v>
      </c>
      <c r="O88" s="11" t="s">
        <v>3766</v>
      </c>
      <c r="P88" s="38">
        <v>45452</v>
      </c>
      <c r="Q88" s="11">
        <f>NETWORKDAYS(N88,P88,AV88:AY88:AZ88:BA88:BB88:BC88:BD88:BE88:BF88:BG88:BH88:BL88)</f>
        <v>7</v>
      </c>
      <c r="R88" s="11">
        <v>8</v>
      </c>
      <c r="S88" s="50" t="s">
        <v>3878</v>
      </c>
      <c r="T88" s="11" t="s">
        <v>3766</v>
      </c>
      <c r="U88" s="11" t="s">
        <v>3766</v>
      </c>
      <c r="V88" s="11" t="s">
        <v>3766</v>
      </c>
      <c r="W88" s="11" t="s">
        <v>3766</v>
      </c>
      <c r="X88" s="11" t="s">
        <v>3766</v>
      </c>
      <c r="Y88" s="11" t="s">
        <v>3767</v>
      </c>
      <c r="AV88" s="30">
        <v>45292</v>
      </c>
      <c r="AW88" s="30">
        <v>45299</v>
      </c>
      <c r="AX88" s="30">
        <v>45376</v>
      </c>
      <c r="AY88" s="30">
        <v>45379</v>
      </c>
      <c r="AZ88" s="30">
        <v>45380</v>
      </c>
      <c r="BA88" s="30">
        <v>45413</v>
      </c>
      <c r="BB88" s="30">
        <v>45425</v>
      </c>
      <c r="BC88" s="30">
        <v>45446</v>
      </c>
      <c r="BD88" s="30">
        <v>45453</v>
      </c>
      <c r="BE88" s="30">
        <v>45474</v>
      </c>
      <c r="BF88" s="30">
        <v>45493</v>
      </c>
      <c r="BG88" s="30">
        <v>45511</v>
      </c>
      <c r="BH88" s="30">
        <v>45523</v>
      </c>
      <c r="BI88" s="30">
        <v>45579</v>
      </c>
      <c r="BJ88" s="30">
        <v>45600</v>
      </c>
      <c r="BK88" s="30">
        <v>45607</v>
      </c>
      <c r="BL88" s="30">
        <v>45651</v>
      </c>
    </row>
    <row r="89" spans="1:64" ht="60" x14ac:dyDescent="0.25">
      <c r="A89" s="10" t="s">
        <v>3760</v>
      </c>
      <c r="B89" s="11" t="s">
        <v>3761</v>
      </c>
      <c r="C89" s="11" t="s">
        <v>3800</v>
      </c>
      <c r="D89" s="11" t="s">
        <v>3763</v>
      </c>
      <c r="E89" s="10" t="s">
        <v>564</v>
      </c>
      <c r="F89" s="11" t="s">
        <v>3769</v>
      </c>
      <c r="G89" s="10" t="s">
        <v>1064</v>
      </c>
      <c r="H89" s="11" t="s">
        <v>3801</v>
      </c>
      <c r="I89" s="14" t="s">
        <v>3764</v>
      </c>
      <c r="J89" s="15" t="s">
        <v>3765</v>
      </c>
      <c r="K89" s="10" t="s">
        <v>81</v>
      </c>
      <c r="L89" s="17">
        <v>15</v>
      </c>
      <c r="M89" s="10" t="s">
        <v>1062</v>
      </c>
      <c r="N89" s="35">
        <v>45440</v>
      </c>
      <c r="O89" s="11" t="s">
        <v>3766</v>
      </c>
      <c r="P89" s="38">
        <v>45452</v>
      </c>
      <c r="Q89" s="11">
        <f>NETWORKDAYS(N89,P89,AV89:AY89:AZ89:BA89:BB89:BC89:BD89:BE89:BF89:BG89:BH89:BL89)</f>
        <v>8</v>
      </c>
      <c r="R89" s="11">
        <v>9</v>
      </c>
      <c r="S89" s="50" t="s">
        <v>3878</v>
      </c>
      <c r="T89" s="11" t="s">
        <v>3766</v>
      </c>
      <c r="U89" s="11" t="s">
        <v>3766</v>
      </c>
      <c r="V89" s="11" t="s">
        <v>3766</v>
      </c>
      <c r="W89" s="11" t="s">
        <v>3766</v>
      </c>
      <c r="X89" s="11" t="s">
        <v>3766</v>
      </c>
      <c r="Y89" s="11" t="s">
        <v>3767</v>
      </c>
      <c r="AV89" s="30">
        <v>45292</v>
      </c>
      <c r="AW89" s="30">
        <v>45299</v>
      </c>
      <c r="AX89" s="30">
        <v>45376</v>
      </c>
      <c r="AY89" s="30">
        <v>45379</v>
      </c>
      <c r="AZ89" s="30">
        <v>45380</v>
      </c>
      <c r="BA89" s="30">
        <v>45413</v>
      </c>
      <c r="BB89" s="30">
        <v>45425</v>
      </c>
      <c r="BC89" s="30">
        <v>45446</v>
      </c>
      <c r="BD89" s="30">
        <v>45453</v>
      </c>
      <c r="BE89" s="30">
        <v>45474</v>
      </c>
      <c r="BF89" s="30">
        <v>45493</v>
      </c>
      <c r="BG89" s="30">
        <v>45511</v>
      </c>
      <c r="BH89" s="30">
        <v>45523</v>
      </c>
      <c r="BI89" s="30">
        <v>45579</v>
      </c>
      <c r="BJ89" s="30">
        <v>45600</v>
      </c>
      <c r="BK89" s="30">
        <v>45607</v>
      </c>
      <c r="BL89" s="30">
        <v>45651</v>
      </c>
    </row>
    <row r="90" spans="1:64" ht="30" x14ac:dyDescent="0.25">
      <c r="A90" s="10" t="s">
        <v>3760</v>
      </c>
      <c r="B90" s="11" t="s">
        <v>3761</v>
      </c>
      <c r="C90" s="11" t="s">
        <v>3815</v>
      </c>
      <c r="D90" s="11" t="s">
        <v>3763</v>
      </c>
      <c r="E90" s="10" t="s">
        <v>1068</v>
      </c>
      <c r="F90" s="11" t="s">
        <v>3769</v>
      </c>
      <c r="G90" s="10" t="s">
        <v>1069</v>
      </c>
      <c r="H90" s="17" t="s">
        <v>3789</v>
      </c>
      <c r="I90" s="14" t="s">
        <v>3764</v>
      </c>
      <c r="J90" s="15" t="s">
        <v>3765</v>
      </c>
      <c r="K90" s="10" t="s">
        <v>81</v>
      </c>
      <c r="L90" s="17">
        <v>15</v>
      </c>
      <c r="M90" s="10" t="s">
        <v>1066</v>
      </c>
      <c r="N90" s="35">
        <v>45440</v>
      </c>
      <c r="O90" s="11" t="s">
        <v>3766</v>
      </c>
      <c r="P90" s="38">
        <v>45457</v>
      </c>
      <c r="Q90" s="11">
        <f>NETWORKDAYS(N90,P90,AV90:AY90:AZ90:BA90:BB90:BC90:BD90:BE90:BF90:BG90:BH90:BL90)</f>
        <v>12</v>
      </c>
      <c r="R90" s="11">
        <v>13</v>
      </c>
      <c r="S90" s="50" t="s">
        <v>3878</v>
      </c>
      <c r="T90" s="11" t="s">
        <v>3766</v>
      </c>
      <c r="U90" s="11" t="s">
        <v>3766</v>
      </c>
      <c r="V90" s="11" t="s">
        <v>3766</v>
      </c>
      <c r="W90" s="11" t="s">
        <v>3766</v>
      </c>
      <c r="X90" s="11" t="s">
        <v>3766</v>
      </c>
      <c r="Y90" s="11" t="s">
        <v>3767</v>
      </c>
      <c r="AV90" s="30">
        <v>45292</v>
      </c>
      <c r="AW90" s="30">
        <v>45299</v>
      </c>
      <c r="AX90" s="30">
        <v>45376</v>
      </c>
      <c r="AY90" s="30">
        <v>45379</v>
      </c>
      <c r="AZ90" s="30">
        <v>45380</v>
      </c>
      <c r="BA90" s="30">
        <v>45413</v>
      </c>
      <c r="BB90" s="30">
        <v>45425</v>
      </c>
      <c r="BC90" s="30">
        <v>45446</v>
      </c>
      <c r="BD90" s="30">
        <v>45453</v>
      </c>
      <c r="BE90" s="30">
        <v>45474</v>
      </c>
      <c r="BF90" s="30">
        <v>45493</v>
      </c>
      <c r="BG90" s="30">
        <v>45511</v>
      </c>
      <c r="BH90" s="30">
        <v>45523</v>
      </c>
      <c r="BI90" s="30">
        <v>45579</v>
      </c>
      <c r="BJ90" s="30">
        <v>45600</v>
      </c>
      <c r="BK90" s="30">
        <v>45607</v>
      </c>
      <c r="BL90" s="30">
        <v>45651</v>
      </c>
    </row>
    <row r="91" spans="1:64" ht="75" x14ac:dyDescent="0.25">
      <c r="A91" s="10" t="s">
        <v>3760</v>
      </c>
      <c r="B91" s="11" t="s">
        <v>3761</v>
      </c>
      <c r="C91" s="11" t="s">
        <v>3784</v>
      </c>
      <c r="D91" s="11" t="s">
        <v>3841</v>
      </c>
      <c r="E91" s="10" t="s">
        <v>1085</v>
      </c>
      <c r="F91" s="11" t="s">
        <v>3802</v>
      </c>
      <c r="G91" s="10" t="s">
        <v>1086</v>
      </c>
      <c r="H91" s="18" t="s">
        <v>1708</v>
      </c>
      <c r="I91" s="14" t="s">
        <v>3764</v>
      </c>
      <c r="J91" s="19" t="s">
        <v>3858</v>
      </c>
      <c r="K91" s="12" t="s">
        <v>81</v>
      </c>
      <c r="L91" s="18">
        <v>15</v>
      </c>
      <c r="M91" s="10" t="s">
        <v>1083</v>
      </c>
      <c r="N91" s="35">
        <v>45440</v>
      </c>
      <c r="O91" s="11" t="s">
        <v>3766</v>
      </c>
      <c r="P91" s="38">
        <v>45457</v>
      </c>
      <c r="Q91" s="11">
        <f>NETWORKDAYS(N91,P91,AV91:AY91:AZ91:BA91:BB91:BC91:BD91:BE91:BF91:BG91:BH91:BL91)</f>
        <v>12</v>
      </c>
      <c r="R91" s="11">
        <v>13</v>
      </c>
      <c r="S91" s="50" t="s">
        <v>3878</v>
      </c>
      <c r="T91" s="11" t="s">
        <v>3766</v>
      </c>
      <c r="U91" s="11" t="s">
        <v>3766</v>
      </c>
      <c r="V91" s="11" t="s">
        <v>3766</v>
      </c>
      <c r="W91" s="11" t="s">
        <v>3766</v>
      </c>
      <c r="X91" s="11" t="s">
        <v>3766</v>
      </c>
      <c r="Y91" s="11" t="s">
        <v>3767</v>
      </c>
      <c r="AV91" s="30">
        <v>45292</v>
      </c>
      <c r="AW91" s="30">
        <v>45299</v>
      </c>
      <c r="AX91" s="30">
        <v>45376</v>
      </c>
      <c r="AY91" s="30">
        <v>45379</v>
      </c>
      <c r="AZ91" s="30">
        <v>45380</v>
      </c>
      <c r="BA91" s="30">
        <v>45413</v>
      </c>
      <c r="BB91" s="30">
        <v>45425</v>
      </c>
      <c r="BC91" s="30">
        <v>45446</v>
      </c>
      <c r="BD91" s="30">
        <v>45453</v>
      </c>
      <c r="BE91" s="30">
        <v>45474</v>
      </c>
      <c r="BF91" s="30">
        <v>45493</v>
      </c>
      <c r="BG91" s="30">
        <v>45511</v>
      </c>
      <c r="BH91" s="30">
        <v>45523</v>
      </c>
      <c r="BI91" s="30">
        <v>45579</v>
      </c>
      <c r="BJ91" s="30">
        <v>45600</v>
      </c>
      <c r="BK91" s="30">
        <v>45607</v>
      </c>
      <c r="BL91" s="30">
        <v>45651</v>
      </c>
    </row>
    <row r="92" spans="1:64" ht="75" x14ac:dyDescent="0.25">
      <c r="A92" s="10" t="s">
        <v>3760</v>
      </c>
      <c r="B92" s="11" t="s">
        <v>3761</v>
      </c>
      <c r="C92" s="11" t="s">
        <v>3857</v>
      </c>
      <c r="D92" s="11" t="s">
        <v>3762</v>
      </c>
      <c r="E92" s="10" t="s">
        <v>1112</v>
      </c>
      <c r="F92" s="11" t="s">
        <v>3813</v>
      </c>
      <c r="G92" s="10" t="s">
        <v>1113</v>
      </c>
      <c r="H92" s="17" t="s">
        <v>3793</v>
      </c>
      <c r="I92" s="14" t="s">
        <v>3764</v>
      </c>
      <c r="J92" s="15" t="s">
        <v>3794</v>
      </c>
      <c r="K92" s="10" t="s">
        <v>81</v>
      </c>
      <c r="L92" s="17">
        <v>15</v>
      </c>
      <c r="M92" s="10" t="s">
        <v>1110</v>
      </c>
      <c r="N92" s="35">
        <v>45440</v>
      </c>
      <c r="O92" s="11" t="s">
        <v>3766</v>
      </c>
      <c r="P92" s="38">
        <v>45457</v>
      </c>
      <c r="Q92" s="11">
        <f>NETWORKDAYS(N92,P92,AV92:AY92:AZ92:BA92:BB92:BC92:BD92:BE92:BF92:BG92:BH92:BL92)</f>
        <v>12</v>
      </c>
      <c r="R92" s="11">
        <v>13</v>
      </c>
      <c r="S92" s="50" t="s">
        <v>3878</v>
      </c>
      <c r="T92" s="11" t="s">
        <v>3766</v>
      </c>
      <c r="U92" s="11" t="s">
        <v>3766</v>
      </c>
      <c r="V92" s="11" t="s">
        <v>3766</v>
      </c>
      <c r="W92" s="11" t="s">
        <v>3766</v>
      </c>
      <c r="X92" s="11" t="s">
        <v>3766</v>
      </c>
      <c r="Y92" s="11" t="s">
        <v>3767</v>
      </c>
      <c r="AV92" s="30">
        <v>45292</v>
      </c>
      <c r="AW92" s="30">
        <v>45299</v>
      </c>
      <c r="AX92" s="30">
        <v>45376</v>
      </c>
      <c r="AY92" s="30">
        <v>45379</v>
      </c>
      <c r="AZ92" s="30">
        <v>45380</v>
      </c>
      <c r="BA92" s="30">
        <v>45413</v>
      </c>
      <c r="BB92" s="30">
        <v>45425</v>
      </c>
      <c r="BC92" s="30">
        <v>45446</v>
      </c>
      <c r="BD92" s="30">
        <v>45453</v>
      </c>
      <c r="BE92" s="30">
        <v>45474</v>
      </c>
      <c r="BF92" s="30">
        <v>45493</v>
      </c>
      <c r="BG92" s="30">
        <v>45511</v>
      </c>
      <c r="BH92" s="30">
        <v>45523</v>
      </c>
      <c r="BI92" s="30">
        <v>45579</v>
      </c>
      <c r="BJ92" s="30">
        <v>45600</v>
      </c>
      <c r="BK92" s="30">
        <v>45607</v>
      </c>
      <c r="BL92" s="30">
        <v>45651</v>
      </c>
    </row>
    <row r="93" spans="1:64" ht="75" x14ac:dyDescent="0.25">
      <c r="A93" s="10" t="s">
        <v>3760</v>
      </c>
      <c r="B93" s="11" t="s">
        <v>3761</v>
      </c>
      <c r="C93" s="11" t="s">
        <v>3808</v>
      </c>
      <c r="D93" s="11" t="s">
        <v>3840</v>
      </c>
      <c r="E93" s="10" t="s">
        <v>1116</v>
      </c>
      <c r="F93" s="11" t="s">
        <v>3805</v>
      </c>
      <c r="G93" s="10" t="s">
        <v>1117</v>
      </c>
      <c r="H93" s="17" t="s">
        <v>3771</v>
      </c>
      <c r="I93" s="14" t="s">
        <v>3764</v>
      </c>
      <c r="J93" s="15" t="s">
        <v>3772</v>
      </c>
      <c r="K93" s="10" t="s">
        <v>81</v>
      </c>
      <c r="L93" s="17">
        <v>15</v>
      </c>
      <c r="M93" s="10" t="s">
        <v>1114</v>
      </c>
      <c r="N93" s="35">
        <v>45440</v>
      </c>
      <c r="O93" s="11" t="s">
        <v>3766</v>
      </c>
      <c r="P93" s="38">
        <v>45457</v>
      </c>
      <c r="Q93" s="11">
        <f>NETWORKDAYS(N93,P93,AV93:AY93:AZ93:BA93:BB93:BC93:BD93:BE93:BF93:BG93:BH93:BL93)</f>
        <v>12</v>
      </c>
      <c r="R93" s="11">
        <v>13</v>
      </c>
      <c r="S93" s="50" t="s">
        <v>3878</v>
      </c>
      <c r="T93" s="11" t="s">
        <v>3766</v>
      </c>
      <c r="U93" s="11" t="s">
        <v>3766</v>
      </c>
      <c r="V93" s="11" t="s">
        <v>3766</v>
      </c>
      <c r="W93" s="11" t="s">
        <v>3766</v>
      </c>
      <c r="X93" s="11" t="s">
        <v>3766</v>
      </c>
      <c r="Y93" s="11" t="s">
        <v>3767</v>
      </c>
      <c r="AV93" s="30">
        <v>45292</v>
      </c>
      <c r="AW93" s="30">
        <v>45299</v>
      </c>
      <c r="AX93" s="30">
        <v>45376</v>
      </c>
      <c r="AY93" s="30">
        <v>45379</v>
      </c>
      <c r="AZ93" s="30">
        <v>45380</v>
      </c>
      <c r="BA93" s="30">
        <v>45413</v>
      </c>
      <c r="BB93" s="30">
        <v>45425</v>
      </c>
      <c r="BC93" s="30">
        <v>45446</v>
      </c>
      <c r="BD93" s="30">
        <v>45453</v>
      </c>
      <c r="BE93" s="30">
        <v>45474</v>
      </c>
      <c r="BF93" s="30">
        <v>45493</v>
      </c>
      <c r="BG93" s="30">
        <v>45511</v>
      </c>
      <c r="BH93" s="30">
        <v>45523</v>
      </c>
      <c r="BI93" s="30">
        <v>45579</v>
      </c>
      <c r="BJ93" s="30">
        <v>45600</v>
      </c>
      <c r="BK93" s="30">
        <v>45607</v>
      </c>
      <c r="BL93" s="30">
        <v>45651</v>
      </c>
    </row>
    <row r="94" spans="1:64" ht="45" x14ac:dyDescent="0.25">
      <c r="A94" s="10" t="s">
        <v>3760</v>
      </c>
      <c r="B94" s="11" t="s">
        <v>3761</v>
      </c>
      <c r="C94" s="11" t="s">
        <v>3777</v>
      </c>
      <c r="D94" s="11" t="s">
        <v>3762</v>
      </c>
      <c r="E94" s="10" t="s">
        <v>1120</v>
      </c>
      <c r="F94" s="11" t="s">
        <v>3805</v>
      </c>
      <c r="G94" s="10" t="s">
        <v>1121</v>
      </c>
      <c r="H94" s="17" t="s">
        <v>3771</v>
      </c>
      <c r="I94" s="14" t="s">
        <v>3764</v>
      </c>
      <c r="J94" s="15" t="s">
        <v>3772</v>
      </c>
      <c r="K94" s="10" t="s">
        <v>81</v>
      </c>
      <c r="L94" s="17">
        <v>15</v>
      </c>
      <c r="M94" s="10" t="s">
        <v>1118</v>
      </c>
      <c r="N94" s="35">
        <v>45440</v>
      </c>
      <c r="O94" s="11" t="s">
        <v>3766</v>
      </c>
      <c r="P94" s="38">
        <v>45457</v>
      </c>
      <c r="Q94" s="11">
        <f>NETWORKDAYS(N94,P94,AV94:AY94:AZ94:BA94:BB94:BC94:BD94:BE94:BF94:BG94:BH94:BL94)</f>
        <v>12</v>
      </c>
      <c r="R94" s="11">
        <v>13</v>
      </c>
      <c r="S94" s="50" t="s">
        <v>3878</v>
      </c>
      <c r="T94" s="11" t="s">
        <v>3766</v>
      </c>
      <c r="U94" s="11" t="s">
        <v>3766</v>
      </c>
      <c r="V94" s="11" t="s">
        <v>3766</v>
      </c>
      <c r="W94" s="11" t="s">
        <v>3766</v>
      </c>
      <c r="X94" s="11" t="s">
        <v>3766</v>
      </c>
      <c r="Y94" s="11" t="s">
        <v>3767</v>
      </c>
      <c r="AV94" s="30">
        <v>45292</v>
      </c>
      <c r="AW94" s="30">
        <v>45299</v>
      </c>
      <c r="AX94" s="30">
        <v>45376</v>
      </c>
      <c r="AY94" s="30">
        <v>45379</v>
      </c>
      <c r="AZ94" s="30">
        <v>45380</v>
      </c>
      <c r="BA94" s="30">
        <v>45413</v>
      </c>
      <c r="BB94" s="30">
        <v>45425</v>
      </c>
      <c r="BC94" s="30">
        <v>45446</v>
      </c>
      <c r="BD94" s="30">
        <v>45453</v>
      </c>
      <c r="BE94" s="30">
        <v>45474</v>
      </c>
      <c r="BF94" s="30">
        <v>45493</v>
      </c>
      <c r="BG94" s="30">
        <v>45511</v>
      </c>
      <c r="BH94" s="30">
        <v>45523</v>
      </c>
      <c r="BI94" s="30">
        <v>45579</v>
      </c>
      <c r="BJ94" s="30">
        <v>45600</v>
      </c>
      <c r="BK94" s="30">
        <v>45607</v>
      </c>
      <c r="BL94" s="30">
        <v>45651</v>
      </c>
    </row>
    <row r="95" spans="1:64" ht="45" x14ac:dyDescent="0.25">
      <c r="A95" s="10" t="s">
        <v>3760</v>
      </c>
      <c r="B95" s="11" t="s">
        <v>3761</v>
      </c>
      <c r="C95" s="11" t="s">
        <v>3777</v>
      </c>
      <c r="D95" s="11" t="s">
        <v>3841</v>
      </c>
      <c r="E95" s="10" t="s">
        <v>912</v>
      </c>
      <c r="F95" s="11" t="s">
        <v>3798</v>
      </c>
      <c r="G95" s="10" t="s">
        <v>1124</v>
      </c>
      <c r="H95" s="17" t="s">
        <v>3793</v>
      </c>
      <c r="I95" s="14" t="s">
        <v>3764</v>
      </c>
      <c r="J95" s="15" t="s">
        <v>3794</v>
      </c>
      <c r="K95" s="10" t="s">
        <v>81</v>
      </c>
      <c r="L95" s="17">
        <v>15</v>
      </c>
      <c r="M95" s="10" t="s">
        <v>1122</v>
      </c>
      <c r="N95" s="35">
        <v>45440</v>
      </c>
      <c r="O95" s="11" t="s">
        <v>3766</v>
      </c>
      <c r="P95" s="38">
        <v>45457</v>
      </c>
      <c r="Q95" s="11">
        <f>NETWORKDAYS(N95,P95,AV95:AY95:AZ95:BA95:BB95:BC95:BD95:BE95:BF95:BG95:BH95:BL95)</f>
        <v>12</v>
      </c>
      <c r="R95" s="11">
        <v>13</v>
      </c>
      <c r="S95" s="50" t="s">
        <v>3878</v>
      </c>
      <c r="T95" s="11" t="s">
        <v>3766</v>
      </c>
      <c r="U95" s="11" t="s">
        <v>3766</v>
      </c>
      <c r="V95" s="11" t="s">
        <v>3766</v>
      </c>
      <c r="W95" s="11" t="s">
        <v>3766</v>
      </c>
      <c r="X95" s="11" t="s">
        <v>3766</v>
      </c>
      <c r="Y95" s="11" t="s">
        <v>3767</v>
      </c>
      <c r="AV95" s="30">
        <v>45292</v>
      </c>
      <c r="AW95" s="30">
        <v>45299</v>
      </c>
      <c r="AX95" s="30">
        <v>45376</v>
      </c>
      <c r="AY95" s="30">
        <v>45379</v>
      </c>
      <c r="AZ95" s="30">
        <v>45380</v>
      </c>
      <c r="BA95" s="30">
        <v>45413</v>
      </c>
      <c r="BB95" s="30">
        <v>45425</v>
      </c>
      <c r="BC95" s="30">
        <v>45446</v>
      </c>
      <c r="BD95" s="30">
        <v>45453</v>
      </c>
      <c r="BE95" s="30">
        <v>45474</v>
      </c>
      <c r="BF95" s="30">
        <v>45493</v>
      </c>
      <c r="BG95" s="30">
        <v>45511</v>
      </c>
      <c r="BH95" s="30">
        <v>45523</v>
      </c>
      <c r="BI95" s="30">
        <v>45579</v>
      </c>
      <c r="BJ95" s="30">
        <v>45600</v>
      </c>
      <c r="BK95" s="30">
        <v>45607</v>
      </c>
      <c r="BL95" s="30">
        <v>45651</v>
      </c>
    </row>
    <row r="96" spans="1:64" ht="45" x14ac:dyDescent="0.25">
      <c r="A96" s="10" t="s">
        <v>3760</v>
      </c>
      <c r="B96" s="11" t="s">
        <v>3761</v>
      </c>
      <c r="C96" s="11" t="s">
        <v>3777</v>
      </c>
      <c r="D96" s="11" t="s">
        <v>3840</v>
      </c>
      <c r="E96" s="10" t="s">
        <v>1127</v>
      </c>
      <c r="F96" s="11" t="s">
        <v>3792</v>
      </c>
      <c r="G96" s="10" t="s">
        <v>1128</v>
      </c>
      <c r="H96" s="17" t="s">
        <v>3771</v>
      </c>
      <c r="I96" s="14" t="s">
        <v>3764</v>
      </c>
      <c r="J96" s="15" t="s">
        <v>3772</v>
      </c>
      <c r="K96" s="10" t="s">
        <v>81</v>
      </c>
      <c r="L96" s="17">
        <v>15</v>
      </c>
      <c r="M96" s="10" t="s">
        <v>1125</v>
      </c>
      <c r="N96" s="35">
        <v>45440</v>
      </c>
      <c r="O96" s="11" t="s">
        <v>3766</v>
      </c>
      <c r="P96" s="38">
        <v>45457</v>
      </c>
      <c r="Q96" s="11">
        <f>NETWORKDAYS(N96,P96,AV96:AY96:AZ96:BA96:BB96:BC96:BD96:BE96:BF96:BG96:BH96:BL96)</f>
        <v>12</v>
      </c>
      <c r="R96" s="11">
        <v>13</v>
      </c>
      <c r="S96" s="50" t="s">
        <v>3878</v>
      </c>
      <c r="T96" s="11" t="s">
        <v>3766</v>
      </c>
      <c r="U96" s="11" t="s">
        <v>3766</v>
      </c>
      <c r="V96" s="11" t="s">
        <v>3766</v>
      </c>
      <c r="W96" s="11" t="s">
        <v>3766</v>
      </c>
      <c r="X96" s="11" t="s">
        <v>3766</v>
      </c>
      <c r="Y96" s="11" t="s">
        <v>3767</v>
      </c>
      <c r="AV96" s="30">
        <v>45292</v>
      </c>
      <c r="AW96" s="30">
        <v>45299</v>
      </c>
      <c r="AX96" s="30">
        <v>45376</v>
      </c>
      <c r="AY96" s="30">
        <v>45379</v>
      </c>
      <c r="AZ96" s="30">
        <v>45380</v>
      </c>
      <c r="BA96" s="30">
        <v>45413</v>
      </c>
      <c r="BB96" s="30">
        <v>45425</v>
      </c>
      <c r="BC96" s="30">
        <v>45446</v>
      </c>
      <c r="BD96" s="30">
        <v>45453</v>
      </c>
      <c r="BE96" s="30">
        <v>45474</v>
      </c>
      <c r="BF96" s="30">
        <v>45493</v>
      </c>
      <c r="BG96" s="30">
        <v>45511</v>
      </c>
      <c r="BH96" s="30">
        <v>45523</v>
      </c>
      <c r="BI96" s="30">
        <v>45579</v>
      </c>
      <c r="BJ96" s="30">
        <v>45600</v>
      </c>
      <c r="BK96" s="30">
        <v>45607</v>
      </c>
      <c r="BL96" s="30">
        <v>45651</v>
      </c>
    </row>
    <row r="97" spans="1:64" ht="45" x14ac:dyDescent="0.25">
      <c r="A97" s="10" t="s">
        <v>3760</v>
      </c>
      <c r="B97" s="11" t="s">
        <v>3761</v>
      </c>
      <c r="C97" s="11" t="s">
        <v>3777</v>
      </c>
      <c r="D97" s="11" t="s">
        <v>3852</v>
      </c>
      <c r="E97" s="10" t="s">
        <v>1135</v>
      </c>
      <c r="F97" s="11" t="s">
        <v>3805</v>
      </c>
      <c r="G97" s="10" t="s">
        <v>1136</v>
      </c>
      <c r="H97" s="17" t="s">
        <v>3865</v>
      </c>
      <c r="I97" s="11" t="s">
        <v>3831</v>
      </c>
      <c r="J97" s="15" t="s">
        <v>3866</v>
      </c>
      <c r="K97" s="10" t="s">
        <v>81</v>
      </c>
      <c r="L97" s="17">
        <v>15</v>
      </c>
      <c r="M97" s="10" t="s">
        <v>1133</v>
      </c>
      <c r="N97" s="35">
        <v>45440</v>
      </c>
      <c r="O97" s="11" t="s">
        <v>3766</v>
      </c>
      <c r="P97" s="38">
        <v>45457</v>
      </c>
      <c r="Q97" s="11">
        <f>NETWORKDAYS(N97,P97,AV97:AY97:AZ97:BA97:BB97:BC97:BD97:BE97:BF97:BG97:BH97:BL97)</f>
        <v>12</v>
      </c>
      <c r="R97" s="11">
        <v>13</v>
      </c>
      <c r="S97" s="50" t="s">
        <v>3878</v>
      </c>
      <c r="T97" s="11" t="s">
        <v>3766</v>
      </c>
      <c r="U97" s="11" t="s">
        <v>3766</v>
      </c>
      <c r="V97" s="11" t="s">
        <v>3766</v>
      </c>
      <c r="W97" s="11" t="s">
        <v>3766</v>
      </c>
      <c r="X97" s="11" t="s">
        <v>3766</v>
      </c>
      <c r="Y97" s="11" t="s">
        <v>3767</v>
      </c>
      <c r="AV97" s="30">
        <v>45292</v>
      </c>
      <c r="AW97" s="30">
        <v>45299</v>
      </c>
      <c r="AX97" s="30">
        <v>45376</v>
      </c>
      <c r="AY97" s="30">
        <v>45379</v>
      </c>
      <c r="AZ97" s="30">
        <v>45380</v>
      </c>
      <c r="BA97" s="30">
        <v>45413</v>
      </c>
      <c r="BB97" s="30">
        <v>45425</v>
      </c>
      <c r="BC97" s="30">
        <v>45446</v>
      </c>
      <c r="BD97" s="30">
        <v>45453</v>
      </c>
      <c r="BE97" s="30">
        <v>45474</v>
      </c>
      <c r="BF97" s="30">
        <v>45493</v>
      </c>
      <c r="BG97" s="30">
        <v>45511</v>
      </c>
      <c r="BH97" s="30">
        <v>45523</v>
      </c>
      <c r="BI97" s="30">
        <v>45579</v>
      </c>
      <c r="BJ97" s="30">
        <v>45600</v>
      </c>
      <c r="BK97" s="30">
        <v>45607</v>
      </c>
      <c r="BL97" s="30">
        <v>45651</v>
      </c>
    </row>
    <row r="98" spans="1:64" ht="45" x14ac:dyDescent="0.25">
      <c r="A98" s="10" t="s">
        <v>3760</v>
      </c>
      <c r="B98" s="11" t="s">
        <v>3761</v>
      </c>
      <c r="C98" s="11" t="s">
        <v>3806</v>
      </c>
      <c r="D98" s="11" t="s">
        <v>3840</v>
      </c>
      <c r="E98" s="10" t="s">
        <v>1155</v>
      </c>
      <c r="F98" s="11" t="s">
        <v>3770</v>
      </c>
      <c r="G98" s="10" t="s">
        <v>1156</v>
      </c>
      <c r="H98" s="17" t="s">
        <v>3771</v>
      </c>
      <c r="I98" s="14" t="s">
        <v>3764</v>
      </c>
      <c r="J98" s="15" t="s">
        <v>3772</v>
      </c>
      <c r="K98" s="10" t="s">
        <v>81</v>
      </c>
      <c r="L98" s="17">
        <v>15</v>
      </c>
      <c r="M98" s="10" t="s">
        <v>1153</v>
      </c>
      <c r="N98" s="35">
        <v>45440</v>
      </c>
      <c r="O98" s="11" t="s">
        <v>3766</v>
      </c>
      <c r="P98" s="38">
        <v>45457</v>
      </c>
      <c r="Q98" s="11">
        <f>NETWORKDAYS(N98,P98,AV98:AY98:AZ98:BA98:BB98:BC98:BD98:BE98:BF98:BG98:BH98:BL98)</f>
        <v>12</v>
      </c>
      <c r="R98" s="11">
        <v>13</v>
      </c>
      <c r="S98" s="50" t="s">
        <v>3878</v>
      </c>
      <c r="T98" s="11" t="s">
        <v>3766</v>
      </c>
      <c r="U98" s="11" t="s">
        <v>3766</v>
      </c>
      <c r="V98" s="11" t="s">
        <v>3766</v>
      </c>
      <c r="W98" s="11" t="s">
        <v>3766</v>
      </c>
      <c r="X98" s="11" t="s">
        <v>3766</v>
      </c>
      <c r="Y98" s="11" t="s">
        <v>3767</v>
      </c>
      <c r="AV98" s="30">
        <v>45292</v>
      </c>
      <c r="AW98" s="30">
        <v>45299</v>
      </c>
      <c r="AX98" s="30">
        <v>45376</v>
      </c>
      <c r="AY98" s="30">
        <v>45379</v>
      </c>
      <c r="AZ98" s="30">
        <v>45380</v>
      </c>
      <c r="BA98" s="30">
        <v>45413</v>
      </c>
      <c r="BB98" s="30">
        <v>45425</v>
      </c>
      <c r="BC98" s="30">
        <v>45446</v>
      </c>
      <c r="BD98" s="30">
        <v>45453</v>
      </c>
      <c r="BE98" s="30">
        <v>45474</v>
      </c>
      <c r="BF98" s="30">
        <v>45493</v>
      </c>
      <c r="BG98" s="30">
        <v>45511</v>
      </c>
      <c r="BH98" s="30">
        <v>45523</v>
      </c>
      <c r="BI98" s="30">
        <v>45579</v>
      </c>
      <c r="BJ98" s="30">
        <v>45600</v>
      </c>
      <c r="BK98" s="30">
        <v>45607</v>
      </c>
      <c r="BL98" s="30">
        <v>45651</v>
      </c>
    </row>
    <row r="99" spans="1:64" ht="30" x14ac:dyDescent="0.25">
      <c r="A99" s="10" t="s">
        <v>3760</v>
      </c>
      <c r="B99" s="11" t="s">
        <v>3761</v>
      </c>
      <c r="C99" s="11" t="s">
        <v>3784</v>
      </c>
      <c r="D99" s="11" t="s">
        <v>3840</v>
      </c>
      <c r="E99" s="10" t="s">
        <v>1163</v>
      </c>
      <c r="F99" s="11" t="s">
        <v>3798</v>
      </c>
      <c r="G99" s="10" t="s">
        <v>1164</v>
      </c>
      <c r="H99" s="17" t="s">
        <v>3793</v>
      </c>
      <c r="I99" s="14" t="s">
        <v>3764</v>
      </c>
      <c r="J99" s="15" t="s">
        <v>3794</v>
      </c>
      <c r="K99" s="10" t="s">
        <v>81</v>
      </c>
      <c r="L99" s="17">
        <v>15</v>
      </c>
      <c r="M99" s="10" t="s">
        <v>1161</v>
      </c>
      <c r="N99" s="35">
        <v>45440</v>
      </c>
      <c r="O99" s="11" t="s">
        <v>3766</v>
      </c>
      <c r="P99" s="38">
        <v>45457</v>
      </c>
      <c r="Q99" s="11">
        <f>NETWORKDAYS(N99,P99,AV99:AY99:AZ99:BA99:BB99:BC99:BD99:BE99:BF99:BG99:BH99:BL99)</f>
        <v>12</v>
      </c>
      <c r="R99" s="11">
        <v>13</v>
      </c>
      <c r="S99" s="50" t="s">
        <v>3878</v>
      </c>
      <c r="T99" s="11" t="s">
        <v>3766</v>
      </c>
      <c r="U99" s="11" t="s">
        <v>3766</v>
      </c>
      <c r="V99" s="11" t="s">
        <v>3766</v>
      </c>
      <c r="W99" s="11" t="s">
        <v>3766</v>
      </c>
      <c r="X99" s="11" t="s">
        <v>3766</v>
      </c>
      <c r="Y99" s="11" t="s">
        <v>3767</v>
      </c>
      <c r="AV99" s="30">
        <v>45292</v>
      </c>
      <c r="AW99" s="30">
        <v>45299</v>
      </c>
      <c r="AX99" s="30">
        <v>45376</v>
      </c>
      <c r="AY99" s="30">
        <v>45379</v>
      </c>
      <c r="AZ99" s="30">
        <v>45380</v>
      </c>
      <c r="BA99" s="30">
        <v>45413</v>
      </c>
      <c r="BB99" s="30">
        <v>45425</v>
      </c>
      <c r="BC99" s="30">
        <v>45446</v>
      </c>
      <c r="BD99" s="30">
        <v>45453</v>
      </c>
      <c r="BE99" s="30">
        <v>45474</v>
      </c>
      <c r="BF99" s="30">
        <v>45493</v>
      </c>
      <c r="BG99" s="30">
        <v>45511</v>
      </c>
      <c r="BH99" s="30">
        <v>45523</v>
      </c>
      <c r="BI99" s="30">
        <v>45579</v>
      </c>
      <c r="BJ99" s="30">
        <v>45600</v>
      </c>
      <c r="BK99" s="30">
        <v>45607</v>
      </c>
      <c r="BL99" s="30">
        <v>45651</v>
      </c>
    </row>
    <row r="100" spans="1:64" ht="45" x14ac:dyDescent="0.25">
      <c r="A100" s="10" t="s">
        <v>3760</v>
      </c>
      <c r="B100" s="11" t="s">
        <v>3761</v>
      </c>
      <c r="C100" s="11" t="s">
        <v>3777</v>
      </c>
      <c r="D100" s="11" t="s">
        <v>3762</v>
      </c>
      <c r="E100" s="10" t="s">
        <v>1171</v>
      </c>
      <c r="F100" s="11" t="s">
        <v>3798</v>
      </c>
      <c r="G100" s="10" t="s">
        <v>1172</v>
      </c>
      <c r="H100" s="17" t="s">
        <v>3771</v>
      </c>
      <c r="I100" s="14" t="s">
        <v>3764</v>
      </c>
      <c r="J100" s="15" t="s">
        <v>3772</v>
      </c>
      <c r="K100" s="10" t="s">
        <v>81</v>
      </c>
      <c r="L100" s="17">
        <v>15</v>
      </c>
      <c r="M100" s="10" t="s">
        <v>1169</v>
      </c>
      <c r="N100" s="35">
        <v>45440</v>
      </c>
      <c r="O100" s="11" t="s">
        <v>3766</v>
      </c>
      <c r="P100" s="38">
        <v>45457</v>
      </c>
      <c r="Q100" s="11">
        <f>NETWORKDAYS(N100,P100,AV100:AY100:AZ100:BA100:BB100:BC100:BD100:BE100:BF100:BG100:BH100:BL100)</f>
        <v>12</v>
      </c>
      <c r="R100" s="11">
        <v>13</v>
      </c>
      <c r="S100" s="50" t="s">
        <v>3878</v>
      </c>
      <c r="T100" s="11" t="s">
        <v>3766</v>
      </c>
      <c r="U100" s="11" t="s">
        <v>3766</v>
      </c>
      <c r="V100" s="11" t="s">
        <v>3766</v>
      </c>
      <c r="W100" s="11" t="s">
        <v>3766</v>
      </c>
      <c r="X100" s="11" t="s">
        <v>3766</v>
      </c>
      <c r="Y100" s="11" t="s">
        <v>3767</v>
      </c>
      <c r="AV100" s="30">
        <v>45292</v>
      </c>
      <c r="AW100" s="30">
        <v>45299</v>
      </c>
      <c r="AX100" s="30">
        <v>45376</v>
      </c>
      <c r="AY100" s="30">
        <v>45379</v>
      </c>
      <c r="AZ100" s="30">
        <v>45380</v>
      </c>
      <c r="BA100" s="30">
        <v>45413</v>
      </c>
      <c r="BB100" s="30">
        <v>45425</v>
      </c>
      <c r="BC100" s="30">
        <v>45446</v>
      </c>
      <c r="BD100" s="30">
        <v>45453</v>
      </c>
      <c r="BE100" s="30">
        <v>45474</v>
      </c>
      <c r="BF100" s="30">
        <v>45493</v>
      </c>
      <c r="BG100" s="30">
        <v>45511</v>
      </c>
      <c r="BH100" s="30">
        <v>45523</v>
      </c>
      <c r="BI100" s="30">
        <v>45579</v>
      </c>
      <c r="BJ100" s="30">
        <v>45600</v>
      </c>
      <c r="BK100" s="30">
        <v>45607</v>
      </c>
      <c r="BL100" s="30">
        <v>45651</v>
      </c>
    </row>
    <row r="101" spans="1:64" ht="45" x14ac:dyDescent="0.25">
      <c r="A101" s="10" t="s">
        <v>3760</v>
      </c>
      <c r="B101" s="11" t="s">
        <v>3761</v>
      </c>
      <c r="C101" s="11" t="s">
        <v>3788</v>
      </c>
      <c r="D101" s="11" t="s">
        <v>3762</v>
      </c>
      <c r="E101" s="10" t="s">
        <v>1175</v>
      </c>
      <c r="F101" s="11" t="s">
        <v>3770</v>
      </c>
      <c r="G101" s="10" t="s">
        <v>1176</v>
      </c>
      <c r="H101" s="17" t="s">
        <v>3771</v>
      </c>
      <c r="I101" s="14" t="s">
        <v>3764</v>
      </c>
      <c r="J101" s="15" t="s">
        <v>3772</v>
      </c>
      <c r="K101" s="11" t="s">
        <v>3773</v>
      </c>
      <c r="L101" s="11">
        <v>10</v>
      </c>
      <c r="M101" s="10" t="s">
        <v>1173</v>
      </c>
      <c r="N101" s="35">
        <v>45440</v>
      </c>
      <c r="O101" s="11" t="s">
        <v>3766</v>
      </c>
      <c r="P101" s="38">
        <v>45457</v>
      </c>
      <c r="Q101" s="11">
        <f>NETWORKDAYS(N101,P101,AV101:AY101:AZ101:BA101:BB101:BC101:BD101:BE101:BF101:BG101:BH101:BL101)</f>
        <v>12</v>
      </c>
      <c r="R101" s="11">
        <v>13</v>
      </c>
      <c r="S101" s="52" t="s">
        <v>3826</v>
      </c>
      <c r="T101" s="11" t="s">
        <v>3766</v>
      </c>
      <c r="U101" s="11" t="s">
        <v>3766</v>
      </c>
      <c r="V101" s="11" t="s">
        <v>3766</v>
      </c>
      <c r="W101" s="11" t="s">
        <v>3766</v>
      </c>
      <c r="X101" s="11" t="s">
        <v>3766</v>
      </c>
      <c r="Y101" s="11"/>
      <c r="AV101" s="30">
        <v>45292</v>
      </c>
      <c r="AW101" s="30">
        <v>45299</v>
      </c>
      <c r="AX101" s="30">
        <v>45376</v>
      </c>
      <c r="AY101" s="30">
        <v>45379</v>
      </c>
      <c r="AZ101" s="30">
        <v>45380</v>
      </c>
      <c r="BA101" s="30">
        <v>45413</v>
      </c>
      <c r="BB101" s="30">
        <v>45425</v>
      </c>
      <c r="BC101" s="30">
        <v>45446</v>
      </c>
      <c r="BD101" s="30">
        <v>45453</v>
      </c>
      <c r="BE101" s="30">
        <v>45474</v>
      </c>
      <c r="BF101" s="30">
        <v>45493</v>
      </c>
      <c r="BG101" s="30">
        <v>45511</v>
      </c>
      <c r="BH101" s="30">
        <v>45523</v>
      </c>
      <c r="BI101" s="30">
        <v>45579</v>
      </c>
      <c r="BJ101" s="30">
        <v>45600</v>
      </c>
      <c r="BK101" s="30">
        <v>45607</v>
      </c>
      <c r="BL101" s="30">
        <v>45651</v>
      </c>
    </row>
    <row r="102" spans="1:64" ht="45" x14ac:dyDescent="0.25">
      <c r="A102" s="10" t="s">
        <v>3760</v>
      </c>
      <c r="B102" s="11" t="s">
        <v>3761</v>
      </c>
      <c r="C102" s="11" t="s">
        <v>3799</v>
      </c>
      <c r="D102" s="11" t="s">
        <v>3763</v>
      </c>
      <c r="E102" s="10" t="s">
        <v>1182</v>
      </c>
      <c r="F102" s="11" t="s">
        <v>3802</v>
      </c>
      <c r="G102" s="10" t="s">
        <v>1183</v>
      </c>
      <c r="H102" s="17" t="s">
        <v>3771</v>
      </c>
      <c r="I102" s="14" t="s">
        <v>3764</v>
      </c>
      <c r="J102" s="15" t="s">
        <v>3772</v>
      </c>
      <c r="K102" s="11" t="s">
        <v>3773</v>
      </c>
      <c r="L102" s="11">
        <v>10</v>
      </c>
      <c r="M102" s="10" t="s">
        <v>1180</v>
      </c>
      <c r="N102" s="35">
        <v>45440</v>
      </c>
      <c r="O102" s="11" t="s">
        <v>3766</v>
      </c>
      <c r="P102" s="38">
        <v>45452</v>
      </c>
      <c r="Q102" s="11">
        <f>NETWORKDAYS(N102,P102,AV102:AY102:AZ102:BA102:BB102:BC102:BD102:BE102:BF102:BG102:BH102:BL102)</f>
        <v>8</v>
      </c>
      <c r="R102" s="11">
        <v>9</v>
      </c>
      <c r="S102" s="50" t="s">
        <v>3878</v>
      </c>
      <c r="T102" s="11" t="s">
        <v>3766</v>
      </c>
      <c r="U102" s="11" t="s">
        <v>3766</v>
      </c>
      <c r="V102" s="11" t="s">
        <v>3766</v>
      </c>
      <c r="W102" s="11" t="s">
        <v>3766</v>
      </c>
      <c r="X102" s="11" t="s">
        <v>3766</v>
      </c>
      <c r="Y102" s="11" t="s">
        <v>3767</v>
      </c>
      <c r="AV102" s="30">
        <v>45292</v>
      </c>
      <c r="AW102" s="30">
        <v>45299</v>
      </c>
      <c r="AX102" s="30">
        <v>45376</v>
      </c>
      <c r="AY102" s="30">
        <v>45379</v>
      </c>
      <c r="AZ102" s="30">
        <v>45380</v>
      </c>
      <c r="BA102" s="30">
        <v>45413</v>
      </c>
      <c r="BB102" s="30">
        <v>45425</v>
      </c>
      <c r="BC102" s="30">
        <v>45446</v>
      </c>
      <c r="BD102" s="30">
        <v>45453</v>
      </c>
      <c r="BE102" s="30">
        <v>45474</v>
      </c>
      <c r="BF102" s="30">
        <v>45493</v>
      </c>
      <c r="BG102" s="30">
        <v>45511</v>
      </c>
      <c r="BH102" s="30">
        <v>45523</v>
      </c>
      <c r="BI102" s="30">
        <v>45579</v>
      </c>
      <c r="BJ102" s="30">
        <v>45600</v>
      </c>
      <c r="BK102" s="30">
        <v>45607</v>
      </c>
      <c r="BL102" s="30">
        <v>45651</v>
      </c>
    </row>
    <row r="103" spans="1:64" ht="45" x14ac:dyDescent="0.25">
      <c r="A103" s="10" t="s">
        <v>3760</v>
      </c>
      <c r="B103" s="11" t="s">
        <v>3761</v>
      </c>
      <c r="C103" s="11" t="s">
        <v>3777</v>
      </c>
      <c r="D103" s="11" t="s">
        <v>3762</v>
      </c>
      <c r="E103" s="10" t="s">
        <v>1186</v>
      </c>
      <c r="F103" s="11" t="s">
        <v>3813</v>
      </c>
      <c r="G103" s="10" t="s">
        <v>578</v>
      </c>
      <c r="H103" s="11" t="s">
        <v>3795</v>
      </c>
      <c r="I103" s="14" t="s">
        <v>3764</v>
      </c>
      <c r="J103" s="15" t="s">
        <v>3772</v>
      </c>
      <c r="K103" s="10" t="s">
        <v>81</v>
      </c>
      <c r="L103" s="17">
        <v>15</v>
      </c>
      <c r="M103" s="10" t="s">
        <v>1184</v>
      </c>
      <c r="N103" s="35">
        <v>45440</v>
      </c>
      <c r="O103" s="11" t="s">
        <v>3766</v>
      </c>
      <c r="P103" s="38">
        <v>45457</v>
      </c>
      <c r="Q103" s="11">
        <f>NETWORKDAYS(N103,P103,AV103:AY103:AZ103:BA103:BB103:BC103:BD103:BE103:BF103:BG103:BH103:BL103)</f>
        <v>12</v>
      </c>
      <c r="R103" s="11">
        <v>13</v>
      </c>
      <c r="S103" s="50" t="s">
        <v>3878</v>
      </c>
      <c r="T103" s="11" t="s">
        <v>3766</v>
      </c>
      <c r="U103" s="11" t="s">
        <v>3766</v>
      </c>
      <c r="V103" s="11" t="s">
        <v>3766</v>
      </c>
      <c r="W103" s="11" t="s">
        <v>3766</v>
      </c>
      <c r="X103" s="11" t="s">
        <v>3766</v>
      </c>
      <c r="Y103" s="11" t="s">
        <v>3767</v>
      </c>
      <c r="AV103" s="30">
        <v>45292</v>
      </c>
      <c r="AW103" s="30">
        <v>45299</v>
      </c>
      <c r="AX103" s="30">
        <v>45376</v>
      </c>
      <c r="AY103" s="30">
        <v>45379</v>
      </c>
      <c r="AZ103" s="30">
        <v>45380</v>
      </c>
      <c r="BA103" s="30">
        <v>45413</v>
      </c>
      <c r="BB103" s="30">
        <v>45425</v>
      </c>
      <c r="BC103" s="30">
        <v>45446</v>
      </c>
      <c r="BD103" s="30">
        <v>45453</v>
      </c>
      <c r="BE103" s="30">
        <v>45474</v>
      </c>
      <c r="BF103" s="30">
        <v>45493</v>
      </c>
      <c r="BG103" s="30">
        <v>45511</v>
      </c>
      <c r="BH103" s="30">
        <v>45523</v>
      </c>
      <c r="BI103" s="30">
        <v>45579</v>
      </c>
      <c r="BJ103" s="30">
        <v>45600</v>
      </c>
      <c r="BK103" s="30">
        <v>45607</v>
      </c>
      <c r="BL103" s="30">
        <v>45651</v>
      </c>
    </row>
    <row r="104" spans="1:64" ht="30" x14ac:dyDescent="0.25">
      <c r="A104" s="10" t="s">
        <v>3760</v>
      </c>
      <c r="B104" s="11" t="s">
        <v>3761</v>
      </c>
      <c r="C104" s="11" t="s">
        <v>3806</v>
      </c>
      <c r="D104" s="11" t="s">
        <v>3763</v>
      </c>
      <c r="E104" s="10" t="s">
        <v>1201</v>
      </c>
      <c r="F104" s="11" t="s">
        <v>3805</v>
      </c>
      <c r="G104" s="10" t="s">
        <v>1202</v>
      </c>
      <c r="H104" s="17" t="s">
        <v>3803</v>
      </c>
      <c r="I104" s="14" t="s">
        <v>3764</v>
      </c>
      <c r="J104" s="15" t="s">
        <v>3804</v>
      </c>
      <c r="K104" s="10" t="s">
        <v>81</v>
      </c>
      <c r="L104" s="17">
        <v>15</v>
      </c>
      <c r="M104" s="10" t="s">
        <v>1199</v>
      </c>
      <c r="N104" s="35">
        <v>45440</v>
      </c>
      <c r="O104" s="11" t="s">
        <v>3766</v>
      </c>
      <c r="P104" s="38">
        <v>45452</v>
      </c>
      <c r="Q104" s="11">
        <f>NETWORKDAYS(N104,P104,AV104:AY104:AZ104:BA104:BB104:BC104:BD104:BE104:BF104:BG104:BH104:BL104)</f>
        <v>8</v>
      </c>
      <c r="R104" s="11">
        <v>9</v>
      </c>
      <c r="S104" s="50" t="s">
        <v>3878</v>
      </c>
      <c r="T104" s="11" t="s">
        <v>3766</v>
      </c>
      <c r="U104" s="11" t="s">
        <v>3766</v>
      </c>
      <c r="V104" s="11" t="s">
        <v>3766</v>
      </c>
      <c r="W104" s="11" t="s">
        <v>3766</v>
      </c>
      <c r="X104" s="11" t="s">
        <v>3766</v>
      </c>
      <c r="Y104" s="11" t="s">
        <v>3767</v>
      </c>
      <c r="AV104" s="30">
        <v>45292</v>
      </c>
      <c r="AW104" s="30">
        <v>45299</v>
      </c>
      <c r="AX104" s="30">
        <v>45376</v>
      </c>
      <c r="AY104" s="30">
        <v>45379</v>
      </c>
      <c r="AZ104" s="30">
        <v>45380</v>
      </c>
      <c r="BA104" s="30">
        <v>45413</v>
      </c>
      <c r="BB104" s="30">
        <v>45425</v>
      </c>
      <c r="BC104" s="30">
        <v>45446</v>
      </c>
      <c r="BD104" s="30">
        <v>45453</v>
      </c>
      <c r="BE104" s="30">
        <v>45474</v>
      </c>
      <c r="BF104" s="30">
        <v>45493</v>
      </c>
      <c r="BG104" s="30">
        <v>45511</v>
      </c>
      <c r="BH104" s="30">
        <v>45523</v>
      </c>
      <c r="BI104" s="30">
        <v>45579</v>
      </c>
      <c r="BJ104" s="30">
        <v>45600</v>
      </c>
      <c r="BK104" s="30">
        <v>45607</v>
      </c>
      <c r="BL104" s="30">
        <v>45651</v>
      </c>
    </row>
    <row r="105" spans="1:64" ht="90" x14ac:dyDescent="0.25">
      <c r="A105" s="10" t="s">
        <v>3760</v>
      </c>
      <c r="B105" s="11" t="s">
        <v>3761</v>
      </c>
      <c r="C105" s="11" t="s">
        <v>3799</v>
      </c>
      <c r="D105" s="11" t="s">
        <v>3762</v>
      </c>
      <c r="E105" s="10" t="s">
        <v>1254</v>
      </c>
      <c r="F105" s="11" t="s">
        <v>3792</v>
      </c>
      <c r="G105" s="10" t="s">
        <v>1255</v>
      </c>
      <c r="H105" s="11" t="s">
        <v>3795</v>
      </c>
      <c r="I105" s="14" t="s">
        <v>3764</v>
      </c>
      <c r="J105" s="15" t="s">
        <v>3772</v>
      </c>
      <c r="K105" s="10" t="s">
        <v>81</v>
      </c>
      <c r="L105" s="17">
        <v>15</v>
      </c>
      <c r="M105" s="10" t="s">
        <v>1252</v>
      </c>
      <c r="N105" s="35">
        <v>45440</v>
      </c>
      <c r="O105" s="11" t="s">
        <v>3766</v>
      </c>
      <c r="P105" s="38">
        <v>45457</v>
      </c>
      <c r="Q105" s="11">
        <f>NETWORKDAYS(N105,P105,AV105:AY105:AZ105:BA105:BB105:BC105:BD105:BE105:BF105:BG105:BH105:BL105)</f>
        <v>12</v>
      </c>
      <c r="R105" s="11">
        <v>13</v>
      </c>
      <c r="S105" s="50" t="s">
        <v>3878</v>
      </c>
      <c r="T105" s="11" t="s">
        <v>3766</v>
      </c>
      <c r="U105" s="11" t="s">
        <v>3766</v>
      </c>
      <c r="V105" s="11" t="s">
        <v>3766</v>
      </c>
      <c r="W105" s="11" t="s">
        <v>3766</v>
      </c>
      <c r="X105" s="11" t="s">
        <v>3766</v>
      </c>
      <c r="Y105" s="11" t="s">
        <v>3767</v>
      </c>
      <c r="AV105" s="31">
        <v>45292</v>
      </c>
      <c r="AW105" s="31">
        <v>45299</v>
      </c>
      <c r="AX105" s="31">
        <v>45376</v>
      </c>
      <c r="AY105" s="31">
        <v>45379</v>
      </c>
      <c r="AZ105" s="31">
        <v>45380</v>
      </c>
      <c r="BA105" s="31">
        <v>45413</v>
      </c>
      <c r="BB105" s="31">
        <v>45425</v>
      </c>
      <c r="BC105" s="31">
        <v>45446</v>
      </c>
      <c r="BD105" s="31">
        <v>45453</v>
      </c>
      <c r="BE105" s="31">
        <v>45474</v>
      </c>
      <c r="BF105" s="31">
        <v>45493</v>
      </c>
      <c r="BG105" s="31">
        <v>45511</v>
      </c>
      <c r="BH105" s="31">
        <v>45523</v>
      </c>
      <c r="BI105" s="31">
        <v>45579</v>
      </c>
      <c r="BJ105" s="31">
        <v>45600</v>
      </c>
      <c r="BK105" s="31">
        <v>45607</v>
      </c>
      <c r="BL105" s="31">
        <v>45651</v>
      </c>
    </row>
    <row r="106" spans="1:64" ht="30" x14ac:dyDescent="0.25">
      <c r="A106" s="10" t="s">
        <v>3760</v>
      </c>
      <c r="B106" s="11" t="s">
        <v>3761</v>
      </c>
      <c r="C106" s="11" t="s">
        <v>3815</v>
      </c>
      <c r="D106" s="11" t="s">
        <v>3841</v>
      </c>
      <c r="E106" s="10" t="s">
        <v>1262</v>
      </c>
      <c r="F106" s="11" t="s">
        <v>3805</v>
      </c>
      <c r="G106" s="10" t="s">
        <v>1263</v>
      </c>
      <c r="H106" s="17" t="s">
        <v>3793</v>
      </c>
      <c r="I106" s="14" t="s">
        <v>3764</v>
      </c>
      <c r="J106" s="15" t="s">
        <v>3794</v>
      </c>
      <c r="K106" s="10" t="s">
        <v>81</v>
      </c>
      <c r="L106" s="17">
        <v>15</v>
      </c>
      <c r="M106" s="10" t="s">
        <v>1260</v>
      </c>
      <c r="N106" s="35">
        <v>45440</v>
      </c>
      <c r="O106" s="11" t="s">
        <v>3766</v>
      </c>
      <c r="P106" s="38">
        <v>45457</v>
      </c>
      <c r="Q106" s="11">
        <f>NETWORKDAYS(N106,P106,AV106:AY106:AZ106:BA106:BB106:BC106:BD106:BE106:BF106:BG106:BH106:BL106)</f>
        <v>12</v>
      </c>
      <c r="R106" s="11">
        <v>13</v>
      </c>
      <c r="S106" s="50" t="s">
        <v>3878</v>
      </c>
      <c r="T106" s="11" t="s">
        <v>3766</v>
      </c>
      <c r="U106" s="11" t="s">
        <v>3766</v>
      </c>
      <c r="V106" s="11" t="s">
        <v>3766</v>
      </c>
      <c r="W106" s="11" t="s">
        <v>3766</v>
      </c>
      <c r="X106" s="11" t="s">
        <v>3766</v>
      </c>
      <c r="Y106" s="11" t="s">
        <v>3767</v>
      </c>
      <c r="AV106" s="30">
        <v>45292</v>
      </c>
      <c r="AW106" s="30">
        <v>45299</v>
      </c>
      <c r="AX106" s="30">
        <v>45376</v>
      </c>
      <c r="AY106" s="30">
        <v>45379</v>
      </c>
      <c r="AZ106" s="30">
        <v>45380</v>
      </c>
      <c r="BA106" s="30">
        <v>45413</v>
      </c>
      <c r="BB106" s="30">
        <v>45425</v>
      </c>
      <c r="BC106" s="30">
        <v>45446</v>
      </c>
      <c r="BD106" s="30">
        <v>45453</v>
      </c>
      <c r="BE106" s="30">
        <v>45474</v>
      </c>
      <c r="BF106" s="30">
        <v>45493</v>
      </c>
      <c r="BG106" s="30">
        <v>45511</v>
      </c>
      <c r="BH106" s="30">
        <v>45523</v>
      </c>
      <c r="BI106" s="30">
        <v>45579</v>
      </c>
      <c r="BJ106" s="30">
        <v>45600</v>
      </c>
      <c r="BK106" s="30">
        <v>45607</v>
      </c>
      <c r="BL106" s="30">
        <v>45651</v>
      </c>
    </row>
    <row r="107" spans="1:64" ht="45" x14ac:dyDescent="0.25">
      <c r="A107" s="10" t="s">
        <v>3760</v>
      </c>
      <c r="B107" s="11" t="s">
        <v>3761</v>
      </c>
      <c r="C107" s="11" t="s">
        <v>3777</v>
      </c>
      <c r="D107" s="11" t="s">
        <v>3762</v>
      </c>
      <c r="E107" s="10" t="s">
        <v>855</v>
      </c>
      <c r="F107" s="11" t="s">
        <v>3805</v>
      </c>
      <c r="G107" s="10" t="s">
        <v>1266</v>
      </c>
      <c r="H107" s="17" t="s">
        <v>3822</v>
      </c>
      <c r="I107" s="14" t="s">
        <v>3764</v>
      </c>
      <c r="J107" s="15" t="s">
        <v>3772</v>
      </c>
      <c r="K107" s="10" t="s">
        <v>81</v>
      </c>
      <c r="L107" s="17">
        <v>15</v>
      </c>
      <c r="M107" s="10" t="s">
        <v>1264</v>
      </c>
      <c r="N107" s="35">
        <v>45440</v>
      </c>
      <c r="O107" s="11" t="s">
        <v>3766</v>
      </c>
      <c r="P107" s="38">
        <v>45457</v>
      </c>
      <c r="Q107" s="11">
        <f>NETWORKDAYS(N107,P107,AV107:AY107:AZ107:BA107:BB107:BC107:BD107:BE107:BF107:BG107:BH107:BL107)</f>
        <v>12</v>
      </c>
      <c r="R107" s="11">
        <v>13</v>
      </c>
      <c r="S107" s="50" t="s">
        <v>3878</v>
      </c>
      <c r="T107" s="11" t="s">
        <v>3766</v>
      </c>
      <c r="U107" s="11" t="s">
        <v>3766</v>
      </c>
      <c r="V107" s="11" t="s">
        <v>3766</v>
      </c>
      <c r="W107" s="11" t="s">
        <v>3766</v>
      </c>
      <c r="X107" s="11" t="s">
        <v>3766</v>
      </c>
      <c r="Y107" s="11" t="s">
        <v>3767</v>
      </c>
      <c r="AV107" s="30">
        <v>45292</v>
      </c>
      <c r="AW107" s="30">
        <v>45299</v>
      </c>
      <c r="AX107" s="30">
        <v>45376</v>
      </c>
      <c r="AY107" s="30">
        <v>45379</v>
      </c>
      <c r="AZ107" s="30">
        <v>45380</v>
      </c>
      <c r="BA107" s="30">
        <v>45413</v>
      </c>
      <c r="BB107" s="30">
        <v>45425</v>
      </c>
      <c r="BC107" s="30">
        <v>45446</v>
      </c>
      <c r="BD107" s="30">
        <v>45453</v>
      </c>
      <c r="BE107" s="30">
        <v>45474</v>
      </c>
      <c r="BF107" s="30">
        <v>45493</v>
      </c>
      <c r="BG107" s="30">
        <v>45511</v>
      </c>
      <c r="BH107" s="30">
        <v>45523</v>
      </c>
      <c r="BI107" s="30">
        <v>45579</v>
      </c>
      <c r="BJ107" s="30">
        <v>45600</v>
      </c>
      <c r="BK107" s="30">
        <v>45607</v>
      </c>
      <c r="BL107" s="30">
        <v>45651</v>
      </c>
    </row>
    <row r="108" spans="1:64" ht="30" x14ac:dyDescent="0.25">
      <c r="A108" s="10" t="s">
        <v>3760</v>
      </c>
      <c r="B108" s="11" t="s">
        <v>3761</v>
      </c>
      <c r="C108" s="11" t="s">
        <v>3777</v>
      </c>
      <c r="D108" s="11" t="s">
        <v>3852</v>
      </c>
      <c r="E108" s="10" t="s">
        <v>1135</v>
      </c>
      <c r="F108" s="11" t="s">
        <v>3805</v>
      </c>
      <c r="G108" s="10" t="s">
        <v>1299</v>
      </c>
      <c r="H108" s="17" t="s">
        <v>3865</v>
      </c>
      <c r="I108" s="11" t="s">
        <v>3831</v>
      </c>
      <c r="J108" s="15" t="s">
        <v>3866</v>
      </c>
      <c r="K108" s="10" t="s">
        <v>81</v>
      </c>
      <c r="L108" s="17">
        <v>15</v>
      </c>
      <c r="M108" s="10" t="s">
        <v>1297</v>
      </c>
      <c r="N108" s="35">
        <v>45439</v>
      </c>
      <c r="O108" s="11" t="s">
        <v>3766</v>
      </c>
      <c r="P108" s="38">
        <v>45457</v>
      </c>
      <c r="Q108" s="11">
        <f>NETWORKDAYS(N108,P108,AV108:AY108:AZ108:BA108:BB108:BC108:BD108:BE108:BF108:BG108:BH108:BL108)</f>
        <v>13</v>
      </c>
      <c r="R108" s="11">
        <v>14</v>
      </c>
      <c r="S108" s="50" t="s">
        <v>3878</v>
      </c>
      <c r="T108" s="11" t="s">
        <v>3766</v>
      </c>
      <c r="U108" s="11" t="s">
        <v>3766</v>
      </c>
      <c r="V108" s="11" t="s">
        <v>3766</v>
      </c>
      <c r="W108" s="11" t="s">
        <v>3766</v>
      </c>
      <c r="X108" s="11" t="s">
        <v>3766</v>
      </c>
      <c r="Y108" s="11" t="s">
        <v>3767</v>
      </c>
      <c r="AV108" s="30">
        <v>45292</v>
      </c>
      <c r="AW108" s="30">
        <v>45299</v>
      </c>
      <c r="AX108" s="30">
        <v>45376</v>
      </c>
      <c r="AY108" s="30">
        <v>45379</v>
      </c>
      <c r="AZ108" s="30">
        <v>45380</v>
      </c>
      <c r="BA108" s="30">
        <v>45413</v>
      </c>
      <c r="BB108" s="30">
        <v>45425</v>
      </c>
      <c r="BC108" s="30">
        <v>45446</v>
      </c>
      <c r="BD108" s="30">
        <v>45453</v>
      </c>
      <c r="BE108" s="30">
        <v>45474</v>
      </c>
      <c r="BF108" s="30">
        <v>45493</v>
      </c>
      <c r="BG108" s="30">
        <v>45511</v>
      </c>
      <c r="BH108" s="30">
        <v>45523</v>
      </c>
      <c r="BI108" s="30">
        <v>45579</v>
      </c>
      <c r="BJ108" s="30">
        <v>45600</v>
      </c>
      <c r="BK108" s="30">
        <v>45607</v>
      </c>
      <c r="BL108" s="30">
        <v>45651</v>
      </c>
    </row>
    <row r="109" spans="1:64" ht="60" x14ac:dyDescent="0.25">
      <c r="A109" s="10" t="s">
        <v>3760</v>
      </c>
      <c r="B109" s="11" t="s">
        <v>3761</v>
      </c>
      <c r="C109" s="11" t="s">
        <v>3788</v>
      </c>
      <c r="D109" s="11" t="s">
        <v>3763</v>
      </c>
      <c r="E109" s="10" t="s">
        <v>1306</v>
      </c>
      <c r="F109" s="11" t="s">
        <v>3792</v>
      </c>
      <c r="G109" s="10" t="s">
        <v>1307</v>
      </c>
      <c r="H109" s="17" t="s">
        <v>3595</v>
      </c>
      <c r="I109" s="14" t="s">
        <v>3764</v>
      </c>
      <c r="J109" s="15" t="s">
        <v>3772</v>
      </c>
      <c r="K109" s="10" t="s">
        <v>81</v>
      </c>
      <c r="L109" s="17">
        <v>15</v>
      </c>
      <c r="M109" s="10" t="s">
        <v>1304</v>
      </c>
      <c r="N109" s="35">
        <v>45439</v>
      </c>
      <c r="O109" s="11" t="s">
        <v>3766</v>
      </c>
      <c r="P109" s="38">
        <v>45452</v>
      </c>
      <c r="Q109" s="11">
        <f>NETWORKDAYS(N109,P109,AV109:AY109:AZ109:BA109:BB109:BC109:BD109:BE109:BF109:BG109:BH109:BL109)</f>
        <v>9</v>
      </c>
      <c r="R109" s="11">
        <v>10</v>
      </c>
      <c r="S109" s="50" t="s">
        <v>3878</v>
      </c>
      <c r="T109" s="11" t="s">
        <v>3766</v>
      </c>
      <c r="U109" s="11" t="s">
        <v>3766</v>
      </c>
      <c r="V109" s="11" t="s">
        <v>3766</v>
      </c>
      <c r="W109" s="11" t="s">
        <v>3766</v>
      </c>
      <c r="X109" s="11" t="s">
        <v>3766</v>
      </c>
      <c r="Y109" s="11" t="s">
        <v>3767</v>
      </c>
      <c r="AV109" s="30">
        <v>45292</v>
      </c>
      <c r="AW109" s="30">
        <v>45299</v>
      </c>
      <c r="AX109" s="30">
        <v>45376</v>
      </c>
      <c r="AY109" s="30">
        <v>45379</v>
      </c>
      <c r="AZ109" s="30">
        <v>45380</v>
      </c>
      <c r="BA109" s="30">
        <v>45413</v>
      </c>
      <c r="BB109" s="30">
        <v>45425</v>
      </c>
      <c r="BC109" s="30">
        <v>45446</v>
      </c>
      <c r="BD109" s="30">
        <v>45453</v>
      </c>
      <c r="BE109" s="30">
        <v>45474</v>
      </c>
      <c r="BF109" s="30">
        <v>45493</v>
      </c>
      <c r="BG109" s="30">
        <v>45511</v>
      </c>
      <c r="BH109" s="30">
        <v>45523</v>
      </c>
      <c r="BI109" s="30">
        <v>45579</v>
      </c>
      <c r="BJ109" s="30">
        <v>45600</v>
      </c>
      <c r="BK109" s="30">
        <v>45607</v>
      </c>
      <c r="BL109" s="30">
        <v>45651</v>
      </c>
    </row>
    <row r="110" spans="1:64" ht="45" x14ac:dyDescent="0.25">
      <c r="A110" s="10" t="s">
        <v>3760</v>
      </c>
      <c r="B110" s="11" t="s">
        <v>3761</v>
      </c>
      <c r="C110" s="11" t="s">
        <v>3784</v>
      </c>
      <c r="D110" s="11" t="s">
        <v>3841</v>
      </c>
      <c r="E110" s="10" t="s">
        <v>1310</v>
      </c>
      <c r="F110" s="11" t="s">
        <v>3805</v>
      </c>
      <c r="G110" s="10" t="s">
        <v>1311</v>
      </c>
      <c r="H110" s="24" t="s">
        <v>1749</v>
      </c>
      <c r="I110" s="14" t="s">
        <v>3764</v>
      </c>
      <c r="J110" s="15" t="s">
        <v>3794</v>
      </c>
      <c r="K110" s="10" t="s">
        <v>81</v>
      </c>
      <c r="L110" s="17">
        <v>15</v>
      </c>
      <c r="M110" s="10" t="s">
        <v>1308</v>
      </c>
      <c r="N110" s="35">
        <v>45439</v>
      </c>
      <c r="O110" s="11" t="s">
        <v>3766</v>
      </c>
      <c r="P110" s="38">
        <v>45457</v>
      </c>
      <c r="Q110" s="11">
        <f>NETWORKDAYS(N110,P110,AV110:AY110:AZ110:BA110:BB110:BC110:BD110:BE110:BF110:BG110:BH110:BL110)</f>
        <v>13</v>
      </c>
      <c r="R110" s="11">
        <v>14</v>
      </c>
      <c r="S110" s="50" t="s">
        <v>3878</v>
      </c>
      <c r="T110" s="11" t="s">
        <v>3766</v>
      </c>
      <c r="U110" s="11" t="s">
        <v>3766</v>
      </c>
      <c r="V110" s="11" t="s">
        <v>3766</v>
      </c>
      <c r="W110" s="11" t="s">
        <v>3766</v>
      </c>
      <c r="X110" s="11" t="s">
        <v>3766</v>
      </c>
      <c r="Y110" s="11" t="s">
        <v>3767</v>
      </c>
      <c r="AV110" s="30">
        <v>45292</v>
      </c>
      <c r="AW110" s="30">
        <v>45299</v>
      </c>
      <c r="AX110" s="30">
        <v>45376</v>
      </c>
      <c r="AY110" s="30">
        <v>45379</v>
      </c>
      <c r="AZ110" s="30">
        <v>45380</v>
      </c>
      <c r="BA110" s="30">
        <v>45413</v>
      </c>
      <c r="BB110" s="30">
        <v>45425</v>
      </c>
      <c r="BC110" s="30">
        <v>45446</v>
      </c>
      <c r="BD110" s="30">
        <v>45453</v>
      </c>
      <c r="BE110" s="30">
        <v>45474</v>
      </c>
      <c r="BF110" s="30">
        <v>45493</v>
      </c>
      <c r="BG110" s="30">
        <v>45511</v>
      </c>
      <c r="BH110" s="30">
        <v>45523</v>
      </c>
      <c r="BI110" s="30">
        <v>45579</v>
      </c>
      <c r="BJ110" s="30">
        <v>45600</v>
      </c>
      <c r="BK110" s="30">
        <v>45607</v>
      </c>
      <c r="BL110" s="30">
        <v>45651</v>
      </c>
    </row>
    <row r="111" spans="1:64" ht="45" x14ac:dyDescent="0.25">
      <c r="A111" s="10" t="s">
        <v>3760</v>
      </c>
      <c r="B111" s="11" t="s">
        <v>3761</v>
      </c>
      <c r="C111" s="11" t="s">
        <v>3788</v>
      </c>
      <c r="D111" s="11" t="s">
        <v>3763</v>
      </c>
      <c r="E111" s="10" t="s">
        <v>1306</v>
      </c>
      <c r="F111" s="11" t="s">
        <v>3802</v>
      </c>
      <c r="G111" s="10" t="s">
        <v>1316</v>
      </c>
      <c r="H111" s="17" t="s">
        <v>3595</v>
      </c>
      <c r="I111" s="14" t="s">
        <v>3764</v>
      </c>
      <c r="J111" s="15" t="s">
        <v>3772</v>
      </c>
      <c r="K111" s="10" t="s">
        <v>81</v>
      </c>
      <c r="L111" s="17">
        <v>15</v>
      </c>
      <c r="M111" s="10" t="s">
        <v>1314</v>
      </c>
      <c r="N111" s="35">
        <v>45439</v>
      </c>
      <c r="O111" s="11" t="s">
        <v>3766</v>
      </c>
      <c r="P111" s="38">
        <v>45452</v>
      </c>
      <c r="Q111" s="11">
        <f>NETWORKDAYS(N111,P111,AV111:AY111:AZ111:BA111:BB111:BC111:BD111:BE111:BF111:BG111:BH111:BL111)</f>
        <v>9</v>
      </c>
      <c r="R111" s="11">
        <v>10</v>
      </c>
      <c r="S111" s="50" t="s">
        <v>3878</v>
      </c>
      <c r="T111" s="11" t="s">
        <v>3766</v>
      </c>
      <c r="U111" s="11" t="s">
        <v>3766</v>
      </c>
      <c r="V111" s="11" t="s">
        <v>3766</v>
      </c>
      <c r="W111" s="11" t="s">
        <v>3766</v>
      </c>
      <c r="X111" s="11" t="s">
        <v>3766</v>
      </c>
      <c r="Y111" s="11" t="s">
        <v>3767</v>
      </c>
      <c r="AV111" s="30">
        <v>45292</v>
      </c>
      <c r="AW111" s="30">
        <v>45299</v>
      </c>
      <c r="AX111" s="30">
        <v>45376</v>
      </c>
      <c r="AY111" s="30">
        <v>45379</v>
      </c>
      <c r="AZ111" s="30">
        <v>45380</v>
      </c>
      <c r="BA111" s="30">
        <v>45413</v>
      </c>
      <c r="BB111" s="30">
        <v>45425</v>
      </c>
      <c r="BC111" s="30">
        <v>45446</v>
      </c>
      <c r="BD111" s="30">
        <v>45453</v>
      </c>
      <c r="BE111" s="30">
        <v>45474</v>
      </c>
      <c r="BF111" s="30">
        <v>45493</v>
      </c>
      <c r="BG111" s="30">
        <v>45511</v>
      </c>
      <c r="BH111" s="30">
        <v>45523</v>
      </c>
      <c r="BI111" s="30">
        <v>45579</v>
      </c>
      <c r="BJ111" s="30">
        <v>45600</v>
      </c>
      <c r="BK111" s="30">
        <v>45607</v>
      </c>
      <c r="BL111" s="30">
        <v>45651</v>
      </c>
    </row>
    <row r="112" spans="1:64" ht="45" x14ac:dyDescent="0.25">
      <c r="A112" s="10" t="s">
        <v>3760</v>
      </c>
      <c r="B112" s="11" t="s">
        <v>3761</v>
      </c>
      <c r="C112" s="11" t="s">
        <v>3809</v>
      </c>
      <c r="D112" s="11" t="s">
        <v>3841</v>
      </c>
      <c r="E112" s="10" t="s">
        <v>1332</v>
      </c>
      <c r="F112" s="11" t="s">
        <v>3769</v>
      </c>
      <c r="G112" s="10" t="s">
        <v>1333</v>
      </c>
      <c r="H112" s="17" t="s">
        <v>3595</v>
      </c>
      <c r="I112" s="14" t="s">
        <v>3764</v>
      </c>
      <c r="J112" s="15" t="s">
        <v>3772</v>
      </c>
      <c r="K112" s="10" t="s">
        <v>81</v>
      </c>
      <c r="L112" s="17">
        <v>15</v>
      </c>
      <c r="M112" s="10" t="s">
        <v>1330</v>
      </c>
      <c r="N112" s="35">
        <v>45439</v>
      </c>
      <c r="O112" s="11" t="s">
        <v>3766</v>
      </c>
      <c r="P112" s="38">
        <v>45457</v>
      </c>
      <c r="Q112" s="11">
        <f>NETWORKDAYS(N112,P112,AV112:AY112:AZ112:BA112:BB112:BC112:BD112:BE112:BF112:BG112:BH112:BL112)</f>
        <v>13</v>
      </c>
      <c r="R112" s="11">
        <v>14</v>
      </c>
      <c r="S112" s="50" t="s">
        <v>3878</v>
      </c>
      <c r="T112" s="11" t="s">
        <v>3766</v>
      </c>
      <c r="U112" s="11" t="s">
        <v>3766</v>
      </c>
      <c r="V112" s="11" t="s">
        <v>3766</v>
      </c>
      <c r="W112" s="11" t="s">
        <v>3766</v>
      </c>
      <c r="X112" s="11" t="s">
        <v>3766</v>
      </c>
      <c r="Y112" s="11" t="s">
        <v>3767</v>
      </c>
      <c r="AV112" s="30">
        <v>45292</v>
      </c>
      <c r="AW112" s="30">
        <v>45299</v>
      </c>
      <c r="AX112" s="30">
        <v>45376</v>
      </c>
      <c r="AY112" s="30">
        <v>45379</v>
      </c>
      <c r="AZ112" s="30">
        <v>45380</v>
      </c>
      <c r="BA112" s="30">
        <v>45413</v>
      </c>
      <c r="BB112" s="30">
        <v>45425</v>
      </c>
      <c r="BC112" s="30">
        <v>45446</v>
      </c>
      <c r="BD112" s="30">
        <v>45453</v>
      </c>
      <c r="BE112" s="30">
        <v>45474</v>
      </c>
      <c r="BF112" s="30">
        <v>45493</v>
      </c>
      <c r="BG112" s="30">
        <v>45511</v>
      </c>
      <c r="BH112" s="30">
        <v>45523</v>
      </c>
      <c r="BI112" s="30">
        <v>45579</v>
      </c>
      <c r="BJ112" s="30">
        <v>45600</v>
      </c>
      <c r="BK112" s="30">
        <v>45607</v>
      </c>
      <c r="BL112" s="30">
        <v>45651</v>
      </c>
    </row>
    <row r="113" spans="1:64" ht="30" x14ac:dyDescent="0.25">
      <c r="A113" s="10" t="s">
        <v>3760</v>
      </c>
      <c r="B113" s="11" t="s">
        <v>3761</v>
      </c>
      <c r="C113" s="11" t="s">
        <v>3777</v>
      </c>
      <c r="D113" s="11" t="s">
        <v>3762</v>
      </c>
      <c r="E113" s="10" t="s">
        <v>1011</v>
      </c>
      <c r="F113" s="11" t="s">
        <v>3798</v>
      </c>
      <c r="G113" s="10" t="s">
        <v>1344</v>
      </c>
      <c r="H113" s="17" t="s">
        <v>3793</v>
      </c>
      <c r="I113" s="14" t="s">
        <v>3764</v>
      </c>
      <c r="J113" s="15" t="s">
        <v>3794</v>
      </c>
      <c r="K113" s="10" t="s">
        <v>81</v>
      </c>
      <c r="L113" s="17">
        <v>15</v>
      </c>
      <c r="M113" s="10" t="s">
        <v>1342</v>
      </c>
      <c r="N113" s="35">
        <v>45439</v>
      </c>
      <c r="O113" s="11" t="s">
        <v>3766</v>
      </c>
      <c r="P113" s="38">
        <v>45457</v>
      </c>
      <c r="Q113" s="11">
        <f>NETWORKDAYS(N113,P113,AV113:AY113:AZ113:BA113:BB113:BC113:BD113:BE113:BF113:BG113:BH113:BL113)</f>
        <v>13</v>
      </c>
      <c r="R113" s="11">
        <v>14</v>
      </c>
      <c r="S113" s="50" t="s">
        <v>3878</v>
      </c>
      <c r="T113" s="11" t="s">
        <v>3766</v>
      </c>
      <c r="U113" s="11" t="s">
        <v>3766</v>
      </c>
      <c r="V113" s="11" t="s">
        <v>3766</v>
      </c>
      <c r="W113" s="11" t="s">
        <v>3766</v>
      </c>
      <c r="X113" s="11" t="s">
        <v>3766</v>
      </c>
      <c r="Y113" s="11" t="s">
        <v>3767</v>
      </c>
      <c r="AV113" s="30">
        <v>45292</v>
      </c>
      <c r="AW113" s="30">
        <v>45299</v>
      </c>
      <c r="AX113" s="30">
        <v>45376</v>
      </c>
      <c r="AY113" s="30">
        <v>45379</v>
      </c>
      <c r="AZ113" s="30">
        <v>45380</v>
      </c>
      <c r="BA113" s="30">
        <v>45413</v>
      </c>
      <c r="BB113" s="30">
        <v>45425</v>
      </c>
      <c r="BC113" s="30">
        <v>45446</v>
      </c>
      <c r="BD113" s="30">
        <v>45453</v>
      </c>
      <c r="BE113" s="30">
        <v>45474</v>
      </c>
      <c r="BF113" s="30">
        <v>45493</v>
      </c>
      <c r="BG113" s="30">
        <v>45511</v>
      </c>
      <c r="BH113" s="30">
        <v>45523</v>
      </c>
      <c r="BI113" s="30">
        <v>45579</v>
      </c>
      <c r="BJ113" s="30">
        <v>45600</v>
      </c>
      <c r="BK113" s="30">
        <v>45607</v>
      </c>
      <c r="BL113" s="30">
        <v>45651</v>
      </c>
    </row>
    <row r="114" spans="1:64" ht="30" x14ac:dyDescent="0.25">
      <c r="A114" s="10" t="s">
        <v>3760</v>
      </c>
      <c r="B114" s="11" t="s">
        <v>3761</v>
      </c>
      <c r="C114" s="11" t="s">
        <v>3808</v>
      </c>
      <c r="D114" s="11" t="s">
        <v>3763</v>
      </c>
      <c r="E114" s="10" t="s">
        <v>1347</v>
      </c>
      <c r="F114" s="11" t="s">
        <v>3798</v>
      </c>
      <c r="G114" s="10" t="s">
        <v>533</v>
      </c>
      <c r="H114" s="17" t="s">
        <v>3807</v>
      </c>
      <c r="I114" s="14" t="s">
        <v>3764</v>
      </c>
      <c r="J114" s="15" t="s">
        <v>3804</v>
      </c>
      <c r="K114" s="10" t="s">
        <v>69</v>
      </c>
      <c r="L114" s="17">
        <v>15</v>
      </c>
      <c r="M114" s="10" t="s">
        <v>1345</v>
      </c>
      <c r="N114" s="35">
        <v>45439</v>
      </c>
      <c r="O114" s="11" t="s">
        <v>3766</v>
      </c>
      <c r="P114" s="38">
        <v>45452</v>
      </c>
      <c r="Q114" s="11">
        <f>NETWORKDAYS(N114,P114,AV114:AY114:AZ114:BA114:BB114:BC114:BD114:BE114:BF114:BG114:BH114:BL114)</f>
        <v>9</v>
      </c>
      <c r="R114" s="11">
        <v>10</v>
      </c>
      <c r="S114" s="50" t="s">
        <v>3878</v>
      </c>
      <c r="T114" s="11" t="s">
        <v>3766</v>
      </c>
      <c r="U114" s="11" t="s">
        <v>3766</v>
      </c>
      <c r="V114" s="11" t="s">
        <v>3766</v>
      </c>
      <c r="W114" s="11" t="s">
        <v>3766</v>
      </c>
      <c r="X114" s="11" t="s">
        <v>3766</v>
      </c>
      <c r="Y114" s="11" t="s">
        <v>3767</v>
      </c>
      <c r="AV114" s="30">
        <v>45292</v>
      </c>
      <c r="AW114" s="30">
        <v>45299</v>
      </c>
      <c r="AX114" s="30">
        <v>45376</v>
      </c>
      <c r="AY114" s="30">
        <v>45379</v>
      </c>
      <c r="AZ114" s="30">
        <v>45380</v>
      </c>
      <c r="BA114" s="30">
        <v>45413</v>
      </c>
      <c r="BB114" s="30">
        <v>45425</v>
      </c>
      <c r="BC114" s="30">
        <v>45446</v>
      </c>
      <c r="BD114" s="30">
        <v>45453</v>
      </c>
      <c r="BE114" s="30">
        <v>45474</v>
      </c>
      <c r="BF114" s="30">
        <v>45493</v>
      </c>
      <c r="BG114" s="30">
        <v>45511</v>
      </c>
      <c r="BH114" s="30">
        <v>45523</v>
      </c>
      <c r="BI114" s="30">
        <v>45579</v>
      </c>
      <c r="BJ114" s="30">
        <v>45600</v>
      </c>
      <c r="BK114" s="30">
        <v>45607</v>
      </c>
      <c r="BL114" s="30">
        <v>45651</v>
      </c>
    </row>
    <row r="115" spans="1:64" ht="75" x14ac:dyDescent="0.25">
      <c r="A115" s="10" t="s">
        <v>3760</v>
      </c>
      <c r="B115" s="11" t="s">
        <v>3761</v>
      </c>
      <c r="C115" s="11" t="s">
        <v>3784</v>
      </c>
      <c r="D115" s="11" t="s">
        <v>3763</v>
      </c>
      <c r="E115" s="10" t="s">
        <v>1354</v>
      </c>
      <c r="F115" s="11" t="s">
        <v>3798</v>
      </c>
      <c r="G115" s="10" t="s">
        <v>1355</v>
      </c>
      <c r="H115" s="20" t="s">
        <v>3785</v>
      </c>
      <c r="I115" s="14" t="s">
        <v>3786</v>
      </c>
      <c r="J115" s="15" t="s">
        <v>3787</v>
      </c>
      <c r="K115" s="10" t="s">
        <v>81</v>
      </c>
      <c r="L115" s="17">
        <v>15</v>
      </c>
      <c r="M115" s="10" t="s">
        <v>1352</v>
      </c>
      <c r="N115" s="35">
        <v>45439</v>
      </c>
      <c r="O115" s="11" t="s">
        <v>3766</v>
      </c>
      <c r="P115" s="38">
        <v>45452</v>
      </c>
      <c r="Q115" s="11">
        <f>NETWORKDAYS(N115,P115,AV115:AY115:AZ115:BA115:BB115:BC115:BD115:BE115:BF115:BG115:BH115:BL115)</f>
        <v>9</v>
      </c>
      <c r="R115" s="11">
        <v>10</v>
      </c>
      <c r="S115" s="50" t="s">
        <v>3878</v>
      </c>
      <c r="T115" s="11" t="s">
        <v>3766</v>
      </c>
      <c r="U115" s="11" t="s">
        <v>3766</v>
      </c>
      <c r="V115" s="11" t="s">
        <v>3766</v>
      </c>
      <c r="W115" s="11" t="s">
        <v>3766</v>
      </c>
      <c r="X115" s="11" t="s">
        <v>3766</v>
      </c>
      <c r="Y115" s="11" t="s">
        <v>3767</v>
      </c>
      <c r="AV115" s="30">
        <v>45292</v>
      </c>
      <c r="AW115" s="30">
        <v>45299</v>
      </c>
      <c r="AX115" s="30">
        <v>45376</v>
      </c>
      <c r="AY115" s="30">
        <v>45379</v>
      </c>
      <c r="AZ115" s="30">
        <v>45380</v>
      </c>
      <c r="BA115" s="30">
        <v>45413</v>
      </c>
      <c r="BB115" s="30">
        <v>45425</v>
      </c>
      <c r="BC115" s="30">
        <v>45446</v>
      </c>
      <c r="BD115" s="30">
        <v>45453</v>
      </c>
      <c r="BE115" s="30">
        <v>45474</v>
      </c>
      <c r="BF115" s="30">
        <v>45493</v>
      </c>
      <c r="BG115" s="30">
        <v>45511</v>
      </c>
      <c r="BH115" s="30">
        <v>45523</v>
      </c>
      <c r="BI115" s="30">
        <v>45579</v>
      </c>
      <c r="BJ115" s="30">
        <v>45600</v>
      </c>
      <c r="BK115" s="30">
        <v>45607</v>
      </c>
      <c r="BL115" s="30">
        <v>45651</v>
      </c>
    </row>
    <row r="116" spans="1:64" ht="120" x14ac:dyDescent="0.25">
      <c r="A116" s="10" t="s">
        <v>3760</v>
      </c>
      <c r="B116" s="11" t="s">
        <v>3761</v>
      </c>
      <c r="C116" s="11" t="s">
        <v>3809</v>
      </c>
      <c r="D116" s="11" t="s">
        <v>3763</v>
      </c>
      <c r="E116" s="10" t="s">
        <v>1319</v>
      </c>
      <c r="F116" s="11" t="s">
        <v>3805</v>
      </c>
      <c r="G116" s="10" t="s">
        <v>1358</v>
      </c>
      <c r="H116" s="17" t="s">
        <v>3595</v>
      </c>
      <c r="I116" s="14" t="s">
        <v>3764</v>
      </c>
      <c r="J116" s="15" t="s">
        <v>3772</v>
      </c>
      <c r="K116" s="10" t="s">
        <v>81</v>
      </c>
      <c r="L116" s="17">
        <v>15</v>
      </c>
      <c r="M116" s="10" t="s">
        <v>1356</v>
      </c>
      <c r="N116" s="35">
        <v>45439</v>
      </c>
      <c r="O116" s="11" t="s">
        <v>3766</v>
      </c>
      <c r="P116" s="38">
        <v>45452</v>
      </c>
      <c r="Q116" s="11">
        <f>NETWORKDAYS(N116,P116,AV116:AY116:AZ116:BA116:BB116:BC116:BD116:BE116:BF116:BG116:BH116:BL116)</f>
        <v>9</v>
      </c>
      <c r="R116" s="11">
        <v>10</v>
      </c>
      <c r="S116" s="50" t="s">
        <v>3878</v>
      </c>
      <c r="T116" s="11" t="s">
        <v>3766</v>
      </c>
      <c r="U116" s="11" t="s">
        <v>3766</v>
      </c>
      <c r="V116" s="11" t="s">
        <v>3766</v>
      </c>
      <c r="W116" s="11" t="s">
        <v>3766</v>
      </c>
      <c r="X116" s="11" t="s">
        <v>3766</v>
      </c>
      <c r="Y116" s="11" t="s">
        <v>3767</v>
      </c>
      <c r="AV116" s="30">
        <v>45292</v>
      </c>
      <c r="AW116" s="30">
        <v>45299</v>
      </c>
      <c r="AX116" s="30">
        <v>45376</v>
      </c>
      <c r="AY116" s="30">
        <v>45379</v>
      </c>
      <c r="AZ116" s="30">
        <v>45380</v>
      </c>
      <c r="BA116" s="30">
        <v>45413</v>
      </c>
      <c r="BB116" s="30">
        <v>45425</v>
      </c>
      <c r="BC116" s="30">
        <v>45446</v>
      </c>
      <c r="BD116" s="30">
        <v>45453</v>
      </c>
      <c r="BE116" s="30">
        <v>45474</v>
      </c>
      <c r="BF116" s="30">
        <v>45493</v>
      </c>
      <c r="BG116" s="30">
        <v>45511</v>
      </c>
      <c r="BH116" s="30">
        <v>45523</v>
      </c>
      <c r="BI116" s="30">
        <v>45579</v>
      </c>
      <c r="BJ116" s="30">
        <v>45600</v>
      </c>
      <c r="BK116" s="30">
        <v>45607</v>
      </c>
      <c r="BL116" s="30">
        <v>45651</v>
      </c>
    </row>
    <row r="117" spans="1:64" ht="45" x14ac:dyDescent="0.25">
      <c r="A117" s="10" t="s">
        <v>3760</v>
      </c>
      <c r="B117" s="11" t="s">
        <v>3761</v>
      </c>
      <c r="C117" s="11" t="s">
        <v>3777</v>
      </c>
      <c r="D117" s="11" t="s">
        <v>3840</v>
      </c>
      <c r="E117" s="10" t="s">
        <v>1368</v>
      </c>
      <c r="F117" s="11" t="s">
        <v>3770</v>
      </c>
      <c r="G117" s="10" t="s">
        <v>1369</v>
      </c>
      <c r="H117" s="18" t="s">
        <v>3851</v>
      </c>
      <c r="I117" s="28" t="s">
        <v>3786</v>
      </c>
      <c r="J117" s="19" t="s">
        <v>3839</v>
      </c>
      <c r="K117" s="12" t="s">
        <v>81</v>
      </c>
      <c r="L117" s="18">
        <v>15</v>
      </c>
      <c r="M117" s="10" t="s">
        <v>1366</v>
      </c>
      <c r="N117" s="35">
        <v>45439</v>
      </c>
      <c r="O117" s="11" t="s">
        <v>3766</v>
      </c>
      <c r="P117" s="38">
        <v>45457</v>
      </c>
      <c r="Q117" s="11">
        <f>NETWORKDAYS(N117,P117,AV117:AY117:AZ117:BA117:BB117:BC117:BD117:BE117:BF117:BG117:BH117:BL117)</f>
        <v>13</v>
      </c>
      <c r="R117" s="11">
        <v>14</v>
      </c>
      <c r="S117" s="50" t="s">
        <v>3878</v>
      </c>
      <c r="T117" s="11" t="s">
        <v>3766</v>
      </c>
      <c r="U117" s="11" t="s">
        <v>3766</v>
      </c>
      <c r="V117" s="11" t="s">
        <v>3766</v>
      </c>
      <c r="W117" s="11" t="s">
        <v>3766</v>
      </c>
      <c r="X117" s="11" t="s">
        <v>3766</v>
      </c>
      <c r="Y117" s="11" t="s">
        <v>3767</v>
      </c>
      <c r="AV117" s="30">
        <v>45292</v>
      </c>
      <c r="AW117" s="30">
        <v>45299</v>
      </c>
      <c r="AX117" s="30">
        <v>45376</v>
      </c>
      <c r="AY117" s="30">
        <v>45379</v>
      </c>
      <c r="AZ117" s="30">
        <v>45380</v>
      </c>
      <c r="BA117" s="30">
        <v>45413</v>
      </c>
      <c r="BB117" s="30">
        <v>45425</v>
      </c>
      <c r="BC117" s="30">
        <v>45446</v>
      </c>
      <c r="BD117" s="30">
        <v>45453</v>
      </c>
      <c r="BE117" s="30">
        <v>45474</v>
      </c>
      <c r="BF117" s="30">
        <v>45493</v>
      </c>
      <c r="BG117" s="30">
        <v>45511</v>
      </c>
      <c r="BH117" s="30">
        <v>45523</v>
      </c>
      <c r="BI117" s="30">
        <v>45579</v>
      </c>
      <c r="BJ117" s="30">
        <v>45600</v>
      </c>
      <c r="BK117" s="30">
        <v>45607</v>
      </c>
      <c r="BL117" s="30">
        <v>45651</v>
      </c>
    </row>
    <row r="118" spans="1:64" ht="60" x14ac:dyDescent="0.25">
      <c r="A118" s="10" t="s">
        <v>3760</v>
      </c>
      <c r="B118" s="11" t="s">
        <v>3761</v>
      </c>
      <c r="C118" s="11" t="s">
        <v>3799</v>
      </c>
      <c r="D118" s="11" t="s">
        <v>3840</v>
      </c>
      <c r="E118" s="10" t="s">
        <v>1372</v>
      </c>
      <c r="F118" s="11" t="s">
        <v>3798</v>
      </c>
      <c r="G118" s="10" t="s">
        <v>1373</v>
      </c>
      <c r="H118" s="20" t="s">
        <v>3785</v>
      </c>
      <c r="I118" s="14" t="s">
        <v>3786</v>
      </c>
      <c r="J118" s="15" t="s">
        <v>3787</v>
      </c>
      <c r="K118" s="10" t="s">
        <v>81</v>
      </c>
      <c r="L118" s="17">
        <v>15</v>
      </c>
      <c r="M118" s="10" t="s">
        <v>1370</v>
      </c>
      <c r="N118" s="35">
        <v>45439</v>
      </c>
      <c r="O118" s="11" t="s">
        <v>3766</v>
      </c>
      <c r="P118" s="38">
        <v>45457</v>
      </c>
      <c r="Q118" s="11">
        <f>NETWORKDAYS(N118,P118,AV118:AY118:AZ118:BA118:BB118:BC118:BD118:BE118:BF118:BG118:BH118:BL118)</f>
        <v>13</v>
      </c>
      <c r="R118" s="11">
        <v>14</v>
      </c>
      <c r="S118" s="50" t="s">
        <v>3878</v>
      </c>
      <c r="T118" s="11" t="s">
        <v>3766</v>
      </c>
      <c r="U118" s="11" t="s">
        <v>3766</v>
      </c>
      <c r="V118" s="11" t="s">
        <v>3766</v>
      </c>
      <c r="W118" s="11" t="s">
        <v>3766</v>
      </c>
      <c r="X118" s="11" t="s">
        <v>3766</v>
      </c>
      <c r="Y118" s="11" t="s">
        <v>3767</v>
      </c>
      <c r="AV118" s="30">
        <v>45292</v>
      </c>
      <c r="AW118" s="30">
        <v>45299</v>
      </c>
      <c r="AX118" s="30">
        <v>45376</v>
      </c>
      <c r="AY118" s="30">
        <v>45379</v>
      </c>
      <c r="AZ118" s="30">
        <v>45380</v>
      </c>
      <c r="BA118" s="30">
        <v>45413</v>
      </c>
      <c r="BB118" s="30">
        <v>45425</v>
      </c>
      <c r="BC118" s="30">
        <v>45446</v>
      </c>
      <c r="BD118" s="30">
        <v>45453</v>
      </c>
      <c r="BE118" s="30">
        <v>45474</v>
      </c>
      <c r="BF118" s="30">
        <v>45493</v>
      </c>
      <c r="BG118" s="30">
        <v>45511</v>
      </c>
      <c r="BH118" s="30">
        <v>45523</v>
      </c>
      <c r="BI118" s="30">
        <v>45579</v>
      </c>
      <c r="BJ118" s="30">
        <v>45600</v>
      </c>
      <c r="BK118" s="30">
        <v>45607</v>
      </c>
      <c r="BL118" s="30">
        <v>45651</v>
      </c>
    </row>
    <row r="119" spans="1:64" ht="45" x14ac:dyDescent="0.25">
      <c r="A119" s="10" t="s">
        <v>3760</v>
      </c>
      <c r="B119" s="11" t="s">
        <v>3761</v>
      </c>
      <c r="C119" s="11" t="s">
        <v>3800</v>
      </c>
      <c r="D119" s="11" t="s">
        <v>3763</v>
      </c>
      <c r="E119" s="10" t="s">
        <v>1376</v>
      </c>
      <c r="F119" s="11" t="s">
        <v>3805</v>
      </c>
      <c r="G119" s="10" t="s">
        <v>1377</v>
      </c>
      <c r="H119" s="17" t="s">
        <v>3793</v>
      </c>
      <c r="I119" s="14" t="s">
        <v>3764</v>
      </c>
      <c r="J119" s="15" t="s">
        <v>3794</v>
      </c>
      <c r="K119" s="10" t="s">
        <v>81</v>
      </c>
      <c r="L119" s="17">
        <v>15</v>
      </c>
      <c r="M119" s="10" t="s">
        <v>1374</v>
      </c>
      <c r="N119" s="35">
        <v>45439</v>
      </c>
      <c r="O119" s="11" t="s">
        <v>3766</v>
      </c>
      <c r="P119" s="38">
        <v>45457</v>
      </c>
      <c r="Q119" s="11">
        <f>NETWORKDAYS(N119,P119,AV119:AY119:AZ119:BA119:BB119:BC119:BD119:BE119:BF119:BG119:BH119:BL119)</f>
        <v>13</v>
      </c>
      <c r="R119" s="11">
        <v>14</v>
      </c>
      <c r="S119" s="50" t="s">
        <v>3878</v>
      </c>
      <c r="T119" s="11" t="s">
        <v>3766</v>
      </c>
      <c r="U119" s="11" t="s">
        <v>3766</v>
      </c>
      <c r="V119" s="11" t="s">
        <v>3766</v>
      </c>
      <c r="W119" s="11" t="s">
        <v>3766</v>
      </c>
      <c r="X119" s="11" t="s">
        <v>3766</v>
      </c>
      <c r="Y119" s="11" t="s">
        <v>3767</v>
      </c>
      <c r="AV119" s="30">
        <v>45292</v>
      </c>
      <c r="AW119" s="30">
        <v>45299</v>
      </c>
      <c r="AX119" s="30">
        <v>45376</v>
      </c>
      <c r="AY119" s="30">
        <v>45379</v>
      </c>
      <c r="AZ119" s="30">
        <v>45380</v>
      </c>
      <c r="BA119" s="30">
        <v>45413</v>
      </c>
      <c r="BB119" s="30">
        <v>45425</v>
      </c>
      <c r="BC119" s="30">
        <v>45446</v>
      </c>
      <c r="BD119" s="30">
        <v>45453</v>
      </c>
      <c r="BE119" s="30">
        <v>45474</v>
      </c>
      <c r="BF119" s="30">
        <v>45493</v>
      </c>
      <c r="BG119" s="30">
        <v>45511</v>
      </c>
      <c r="BH119" s="30">
        <v>45523</v>
      </c>
      <c r="BI119" s="30">
        <v>45579</v>
      </c>
      <c r="BJ119" s="30">
        <v>45600</v>
      </c>
      <c r="BK119" s="30">
        <v>45607</v>
      </c>
      <c r="BL119" s="30">
        <v>45651</v>
      </c>
    </row>
    <row r="120" spans="1:64" ht="45" x14ac:dyDescent="0.25">
      <c r="A120" s="10" t="s">
        <v>3760</v>
      </c>
      <c r="B120" s="11" t="s">
        <v>3761</v>
      </c>
      <c r="C120" s="11" t="s">
        <v>3777</v>
      </c>
      <c r="D120" s="11" t="s">
        <v>3762</v>
      </c>
      <c r="E120" s="10" t="s">
        <v>1384</v>
      </c>
      <c r="F120" s="11" t="s">
        <v>3805</v>
      </c>
      <c r="G120" s="10" t="s">
        <v>1385</v>
      </c>
      <c r="H120" s="17" t="s">
        <v>3793</v>
      </c>
      <c r="I120" s="14" t="s">
        <v>3764</v>
      </c>
      <c r="J120" s="15" t="s">
        <v>3794</v>
      </c>
      <c r="K120" s="10" t="s">
        <v>81</v>
      </c>
      <c r="L120" s="17">
        <v>15</v>
      </c>
      <c r="M120" s="10" t="s">
        <v>1382</v>
      </c>
      <c r="N120" s="35">
        <v>45439</v>
      </c>
      <c r="O120" s="11" t="s">
        <v>3766</v>
      </c>
      <c r="P120" s="38">
        <v>45457</v>
      </c>
      <c r="Q120" s="11">
        <f>NETWORKDAYS(N120,P120,AV120:AY120:AZ120:BA120:BB120:BC120:BD120:BE120:BF120:BG120:BH120:BL120)</f>
        <v>13</v>
      </c>
      <c r="R120" s="11">
        <v>14</v>
      </c>
      <c r="S120" s="50" t="s">
        <v>3878</v>
      </c>
      <c r="T120" s="11" t="s">
        <v>3766</v>
      </c>
      <c r="U120" s="11" t="s">
        <v>3766</v>
      </c>
      <c r="V120" s="11" t="s">
        <v>3766</v>
      </c>
      <c r="W120" s="11" t="s">
        <v>3766</v>
      </c>
      <c r="X120" s="11" t="s">
        <v>3766</v>
      </c>
      <c r="Y120" s="11" t="s">
        <v>3767</v>
      </c>
      <c r="AV120" s="30">
        <v>45292</v>
      </c>
      <c r="AW120" s="30">
        <v>45299</v>
      </c>
      <c r="AX120" s="30">
        <v>45376</v>
      </c>
      <c r="AY120" s="30">
        <v>45379</v>
      </c>
      <c r="AZ120" s="30">
        <v>45380</v>
      </c>
      <c r="BA120" s="30">
        <v>45413</v>
      </c>
      <c r="BB120" s="30">
        <v>45425</v>
      </c>
      <c r="BC120" s="30">
        <v>45446</v>
      </c>
      <c r="BD120" s="30">
        <v>45453</v>
      </c>
      <c r="BE120" s="30">
        <v>45474</v>
      </c>
      <c r="BF120" s="30">
        <v>45493</v>
      </c>
      <c r="BG120" s="30">
        <v>45511</v>
      </c>
      <c r="BH120" s="30">
        <v>45523</v>
      </c>
      <c r="BI120" s="30">
        <v>45579</v>
      </c>
      <c r="BJ120" s="30">
        <v>45600</v>
      </c>
      <c r="BK120" s="30">
        <v>45607</v>
      </c>
      <c r="BL120" s="30">
        <v>45651</v>
      </c>
    </row>
    <row r="121" spans="1:64" ht="30" x14ac:dyDescent="0.25">
      <c r="A121" s="10" t="s">
        <v>3760</v>
      </c>
      <c r="B121" s="11" t="s">
        <v>3761</v>
      </c>
      <c r="C121" s="11" t="s">
        <v>3810</v>
      </c>
      <c r="D121" s="11" t="s">
        <v>3763</v>
      </c>
      <c r="E121" s="10" t="s">
        <v>1388</v>
      </c>
      <c r="F121" s="11" t="s">
        <v>3769</v>
      </c>
      <c r="G121" s="10" t="s">
        <v>1389</v>
      </c>
      <c r="H121" s="17" t="s">
        <v>3793</v>
      </c>
      <c r="I121" s="14" t="s">
        <v>3764</v>
      </c>
      <c r="J121" s="15" t="s">
        <v>3794</v>
      </c>
      <c r="K121" s="10" t="s">
        <v>81</v>
      </c>
      <c r="L121" s="17">
        <v>15</v>
      </c>
      <c r="M121" s="10" t="s">
        <v>1386</v>
      </c>
      <c r="N121" s="35">
        <v>45439</v>
      </c>
      <c r="O121" s="11" t="s">
        <v>3766</v>
      </c>
      <c r="P121" s="38">
        <v>45452</v>
      </c>
      <c r="Q121" s="11">
        <f>NETWORKDAYS(N121,P121,AV121:AY121:AZ121:BA121:BB121:BC121:BD121:BE121:BF121:BG121:BH121:BL121)</f>
        <v>9</v>
      </c>
      <c r="R121" s="11">
        <v>10</v>
      </c>
      <c r="S121" s="50" t="s">
        <v>3878</v>
      </c>
      <c r="T121" s="11" t="s">
        <v>3766</v>
      </c>
      <c r="U121" s="11" t="s">
        <v>3766</v>
      </c>
      <c r="V121" s="11" t="s">
        <v>3766</v>
      </c>
      <c r="W121" s="11" t="s">
        <v>3766</v>
      </c>
      <c r="X121" s="11" t="s">
        <v>3766</v>
      </c>
      <c r="Y121" s="11" t="s">
        <v>3767</v>
      </c>
      <c r="AV121" s="30">
        <v>45292</v>
      </c>
      <c r="AW121" s="30">
        <v>45299</v>
      </c>
      <c r="AX121" s="30">
        <v>45376</v>
      </c>
      <c r="AY121" s="30">
        <v>45379</v>
      </c>
      <c r="AZ121" s="30">
        <v>45380</v>
      </c>
      <c r="BA121" s="30">
        <v>45413</v>
      </c>
      <c r="BB121" s="30">
        <v>45425</v>
      </c>
      <c r="BC121" s="30">
        <v>45446</v>
      </c>
      <c r="BD121" s="30">
        <v>45453</v>
      </c>
      <c r="BE121" s="30">
        <v>45474</v>
      </c>
      <c r="BF121" s="30">
        <v>45493</v>
      </c>
      <c r="BG121" s="30">
        <v>45511</v>
      </c>
      <c r="BH121" s="30">
        <v>45523</v>
      </c>
      <c r="BI121" s="30">
        <v>45579</v>
      </c>
      <c r="BJ121" s="30">
        <v>45600</v>
      </c>
      <c r="BK121" s="30">
        <v>45607</v>
      </c>
      <c r="BL121" s="30">
        <v>45651</v>
      </c>
    </row>
    <row r="122" spans="1:64" ht="60" x14ac:dyDescent="0.25">
      <c r="A122" s="10" t="s">
        <v>3760</v>
      </c>
      <c r="B122" s="11" t="s">
        <v>3761</v>
      </c>
      <c r="C122" s="11" t="s">
        <v>3811</v>
      </c>
      <c r="D122" s="11" t="s">
        <v>3763</v>
      </c>
      <c r="E122" s="10" t="s">
        <v>1392</v>
      </c>
      <c r="F122" s="11" t="s">
        <v>3802</v>
      </c>
      <c r="G122" s="10" t="s">
        <v>1393</v>
      </c>
      <c r="H122" s="17" t="s">
        <v>3793</v>
      </c>
      <c r="I122" s="14" t="s">
        <v>3764</v>
      </c>
      <c r="J122" s="15" t="s">
        <v>3794</v>
      </c>
      <c r="K122" s="10" t="s">
        <v>81</v>
      </c>
      <c r="L122" s="17">
        <v>15</v>
      </c>
      <c r="M122" s="10" t="s">
        <v>1390</v>
      </c>
      <c r="N122" s="35">
        <v>45439</v>
      </c>
      <c r="O122" s="11" t="s">
        <v>3766</v>
      </c>
      <c r="P122" s="38">
        <v>45452</v>
      </c>
      <c r="Q122" s="11">
        <f>NETWORKDAYS(N122,P122,AV122:AY122:AZ122:BA122:BB122:BC122:BD122:BE122:BF122:BG122:BH122:BL122)</f>
        <v>9</v>
      </c>
      <c r="R122" s="11">
        <v>10</v>
      </c>
      <c r="S122" s="50" t="s">
        <v>3878</v>
      </c>
      <c r="T122" s="11" t="s">
        <v>3766</v>
      </c>
      <c r="U122" s="11" t="s">
        <v>3766</v>
      </c>
      <c r="V122" s="11" t="s">
        <v>3766</v>
      </c>
      <c r="W122" s="11" t="s">
        <v>3766</v>
      </c>
      <c r="X122" s="11" t="s">
        <v>3766</v>
      </c>
      <c r="Y122" s="11" t="s">
        <v>3767</v>
      </c>
      <c r="AV122" s="30">
        <v>45292</v>
      </c>
      <c r="AW122" s="30">
        <v>45299</v>
      </c>
      <c r="AX122" s="30">
        <v>45376</v>
      </c>
      <c r="AY122" s="30">
        <v>45379</v>
      </c>
      <c r="AZ122" s="30">
        <v>45380</v>
      </c>
      <c r="BA122" s="30">
        <v>45413</v>
      </c>
      <c r="BB122" s="30">
        <v>45425</v>
      </c>
      <c r="BC122" s="30">
        <v>45446</v>
      </c>
      <c r="BD122" s="30">
        <v>45453</v>
      </c>
      <c r="BE122" s="30">
        <v>45474</v>
      </c>
      <c r="BF122" s="30">
        <v>45493</v>
      </c>
      <c r="BG122" s="30">
        <v>45511</v>
      </c>
      <c r="BH122" s="30">
        <v>45523</v>
      </c>
      <c r="BI122" s="30">
        <v>45579</v>
      </c>
      <c r="BJ122" s="30">
        <v>45600</v>
      </c>
      <c r="BK122" s="30">
        <v>45607</v>
      </c>
      <c r="BL122" s="30">
        <v>45651</v>
      </c>
    </row>
    <row r="123" spans="1:64" ht="30" x14ac:dyDescent="0.25">
      <c r="A123" s="10" t="s">
        <v>3760</v>
      </c>
      <c r="B123" s="11" t="s">
        <v>3761</v>
      </c>
      <c r="C123" s="11" t="s">
        <v>3812</v>
      </c>
      <c r="D123" s="11" t="s">
        <v>3763</v>
      </c>
      <c r="E123" s="10" t="s">
        <v>1399</v>
      </c>
      <c r="F123" s="11" t="s">
        <v>3769</v>
      </c>
      <c r="G123" s="10" t="s">
        <v>1400</v>
      </c>
      <c r="H123" s="18" t="s">
        <v>3778</v>
      </c>
      <c r="I123" s="14" t="s">
        <v>3764</v>
      </c>
      <c r="J123" s="19" t="s">
        <v>3765</v>
      </c>
      <c r="K123" s="12" t="s">
        <v>81</v>
      </c>
      <c r="L123" s="11">
        <v>15</v>
      </c>
      <c r="M123" s="10" t="s">
        <v>1397</v>
      </c>
      <c r="N123" s="35">
        <v>45439</v>
      </c>
      <c r="O123" s="11" t="s">
        <v>3766</v>
      </c>
      <c r="P123" s="38">
        <v>45452</v>
      </c>
      <c r="Q123" s="11">
        <f>NETWORKDAYS(N123,P123,AV123:AY123:AZ123:BA123:BB123:BC123:BD123:BE123:BF123:BG123:BH123:BL123)</f>
        <v>9</v>
      </c>
      <c r="R123" s="11">
        <v>10</v>
      </c>
      <c r="S123" s="50" t="s">
        <v>3878</v>
      </c>
      <c r="T123" s="11" t="s">
        <v>3766</v>
      </c>
      <c r="U123" s="11" t="s">
        <v>3766</v>
      </c>
      <c r="V123" s="11" t="s">
        <v>3766</v>
      </c>
      <c r="W123" s="11" t="s">
        <v>3766</v>
      </c>
      <c r="X123" s="11" t="s">
        <v>3766</v>
      </c>
      <c r="Y123" s="11" t="s">
        <v>3767</v>
      </c>
      <c r="AV123" s="30">
        <v>45292</v>
      </c>
      <c r="AW123" s="30">
        <v>45299</v>
      </c>
      <c r="AX123" s="30">
        <v>45376</v>
      </c>
      <c r="AY123" s="30">
        <v>45379</v>
      </c>
      <c r="AZ123" s="30">
        <v>45380</v>
      </c>
      <c r="BA123" s="30">
        <v>45413</v>
      </c>
      <c r="BB123" s="30">
        <v>45425</v>
      </c>
      <c r="BC123" s="30">
        <v>45446</v>
      </c>
      <c r="BD123" s="30">
        <v>45453</v>
      </c>
      <c r="BE123" s="30">
        <v>45474</v>
      </c>
      <c r="BF123" s="30">
        <v>45493</v>
      </c>
      <c r="BG123" s="30">
        <v>45511</v>
      </c>
      <c r="BH123" s="30">
        <v>45523</v>
      </c>
      <c r="BI123" s="30">
        <v>45579</v>
      </c>
      <c r="BJ123" s="30">
        <v>45600</v>
      </c>
      <c r="BK123" s="30">
        <v>45607</v>
      </c>
      <c r="BL123" s="30">
        <v>45651</v>
      </c>
    </row>
    <row r="124" spans="1:64" ht="30" x14ac:dyDescent="0.25">
      <c r="A124" s="10" t="s">
        <v>3760</v>
      </c>
      <c r="B124" s="11" t="s">
        <v>3761</v>
      </c>
      <c r="C124" s="11" t="s">
        <v>3815</v>
      </c>
      <c r="D124" s="11" t="s">
        <v>3762</v>
      </c>
      <c r="E124" s="10" t="s">
        <v>1404</v>
      </c>
      <c r="F124" s="11" t="s">
        <v>3813</v>
      </c>
      <c r="G124" s="10" t="s">
        <v>1405</v>
      </c>
      <c r="H124" s="17" t="s">
        <v>3793</v>
      </c>
      <c r="I124" s="14" t="s">
        <v>3764</v>
      </c>
      <c r="J124" s="15" t="s">
        <v>3794</v>
      </c>
      <c r="K124" s="10" t="s">
        <v>81</v>
      </c>
      <c r="L124" s="17">
        <v>15</v>
      </c>
      <c r="M124" s="10" t="s">
        <v>1402</v>
      </c>
      <c r="N124" s="35">
        <v>45439</v>
      </c>
      <c r="O124" s="11" t="s">
        <v>3766</v>
      </c>
      <c r="P124" s="38">
        <v>45457</v>
      </c>
      <c r="Q124" s="11">
        <f>NETWORKDAYS(N124,P124,AV124:AY124:AZ124:BA124:BB124:BC124:BD124:BE124:BF124:BG124:BH124:BL124)</f>
        <v>13</v>
      </c>
      <c r="R124" s="11">
        <v>14</v>
      </c>
      <c r="S124" s="50" t="s">
        <v>3878</v>
      </c>
      <c r="T124" s="11" t="s">
        <v>3766</v>
      </c>
      <c r="U124" s="11" t="s">
        <v>3766</v>
      </c>
      <c r="V124" s="11" t="s">
        <v>3766</v>
      </c>
      <c r="W124" s="11" t="s">
        <v>3766</v>
      </c>
      <c r="X124" s="11" t="s">
        <v>3766</v>
      </c>
      <c r="Y124" s="11" t="s">
        <v>3767</v>
      </c>
      <c r="AV124" s="30">
        <v>45292</v>
      </c>
      <c r="AW124" s="30">
        <v>45299</v>
      </c>
      <c r="AX124" s="30">
        <v>45376</v>
      </c>
      <c r="AY124" s="30">
        <v>45379</v>
      </c>
      <c r="AZ124" s="30">
        <v>45380</v>
      </c>
      <c r="BA124" s="30">
        <v>45413</v>
      </c>
      <c r="BB124" s="30">
        <v>45425</v>
      </c>
      <c r="BC124" s="30">
        <v>45446</v>
      </c>
      <c r="BD124" s="30">
        <v>45453</v>
      </c>
      <c r="BE124" s="30">
        <v>45474</v>
      </c>
      <c r="BF124" s="30">
        <v>45493</v>
      </c>
      <c r="BG124" s="30">
        <v>45511</v>
      </c>
      <c r="BH124" s="30">
        <v>45523</v>
      </c>
      <c r="BI124" s="30">
        <v>45579</v>
      </c>
      <c r="BJ124" s="30">
        <v>45600</v>
      </c>
      <c r="BK124" s="30">
        <v>45607</v>
      </c>
      <c r="BL124" s="30">
        <v>45651</v>
      </c>
    </row>
    <row r="125" spans="1:64" ht="45" x14ac:dyDescent="0.25">
      <c r="A125" s="10" t="s">
        <v>3760</v>
      </c>
      <c r="B125" s="11" t="s">
        <v>3761</v>
      </c>
      <c r="C125" s="11" t="s">
        <v>3784</v>
      </c>
      <c r="D125" s="11" t="s">
        <v>3763</v>
      </c>
      <c r="E125" s="10" t="s">
        <v>1422</v>
      </c>
      <c r="F125" s="11" t="s">
        <v>3798</v>
      </c>
      <c r="G125" s="10" t="s">
        <v>1423</v>
      </c>
      <c r="H125" s="17" t="s">
        <v>3595</v>
      </c>
      <c r="I125" s="14" t="s">
        <v>3764</v>
      </c>
      <c r="J125" s="15" t="s">
        <v>3772</v>
      </c>
      <c r="K125" s="10" t="s">
        <v>81</v>
      </c>
      <c r="L125" s="17">
        <v>15</v>
      </c>
      <c r="M125" s="10" t="s">
        <v>1420</v>
      </c>
      <c r="N125" s="35">
        <v>45436</v>
      </c>
      <c r="O125" s="11" t="s">
        <v>3766</v>
      </c>
      <c r="P125" s="38">
        <v>45457</v>
      </c>
      <c r="Q125" s="11">
        <f>NETWORKDAYS(N125,P125,AV125:AY125:AZ125:BA125:BB125:BC125:BD125:BE125:BF125:BG125:BH125:BL125)</f>
        <v>14</v>
      </c>
      <c r="R125" s="11">
        <v>15</v>
      </c>
      <c r="S125" s="50" t="s">
        <v>3878</v>
      </c>
      <c r="T125" s="11" t="s">
        <v>3766</v>
      </c>
      <c r="U125" s="11" t="s">
        <v>3766</v>
      </c>
      <c r="V125" s="11" t="s">
        <v>3766</v>
      </c>
      <c r="W125" s="11" t="s">
        <v>3766</v>
      </c>
      <c r="X125" s="11" t="s">
        <v>3766</v>
      </c>
      <c r="Y125" s="11" t="s">
        <v>3767</v>
      </c>
      <c r="AV125" s="30">
        <v>45292</v>
      </c>
      <c r="AW125" s="30">
        <v>45299</v>
      </c>
      <c r="AX125" s="30">
        <v>45376</v>
      </c>
      <c r="AY125" s="30">
        <v>45379</v>
      </c>
      <c r="AZ125" s="30">
        <v>45380</v>
      </c>
      <c r="BA125" s="30">
        <v>45413</v>
      </c>
      <c r="BB125" s="30">
        <v>45425</v>
      </c>
      <c r="BC125" s="30">
        <v>45446</v>
      </c>
      <c r="BD125" s="30">
        <v>45453</v>
      </c>
      <c r="BE125" s="30">
        <v>45474</v>
      </c>
      <c r="BF125" s="30">
        <v>45493</v>
      </c>
      <c r="BG125" s="30">
        <v>45511</v>
      </c>
      <c r="BH125" s="30">
        <v>45523</v>
      </c>
      <c r="BI125" s="30">
        <v>45579</v>
      </c>
      <c r="BJ125" s="30">
        <v>45600</v>
      </c>
      <c r="BK125" s="30">
        <v>45607</v>
      </c>
      <c r="BL125" s="30">
        <v>45651</v>
      </c>
    </row>
    <row r="126" spans="1:64" ht="45" x14ac:dyDescent="0.25">
      <c r="A126" s="10" t="s">
        <v>3760</v>
      </c>
      <c r="B126" s="11" t="s">
        <v>3761</v>
      </c>
      <c r="C126" s="11" t="s">
        <v>3797</v>
      </c>
      <c r="D126" s="11" t="s">
        <v>3840</v>
      </c>
      <c r="E126" s="10" t="s">
        <v>1430</v>
      </c>
      <c r="F126" s="11" t="s">
        <v>3798</v>
      </c>
      <c r="G126" s="10" t="s">
        <v>1431</v>
      </c>
      <c r="H126" s="17" t="s">
        <v>3595</v>
      </c>
      <c r="I126" s="14" t="s">
        <v>3764</v>
      </c>
      <c r="J126" s="15" t="s">
        <v>3772</v>
      </c>
      <c r="K126" s="10" t="s">
        <v>81</v>
      </c>
      <c r="L126" s="17">
        <v>15</v>
      </c>
      <c r="M126" s="10" t="s">
        <v>1428</v>
      </c>
      <c r="N126" s="35">
        <v>45436</v>
      </c>
      <c r="O126" s="11" t="s">
        <v>3766</v>
      </c>
      <c r="P126" s="38">
        <v>45457</v>
      </c>
      <c r="Q126" s="11">
        <f>NETWORKDAYS(N126,P126,AV126:AY126:AZ126:BA126:BB126:BC126:BD126:BE126:BF126:BG126:BH126:BL126)</f>
        <v>14</v>
      </c>
      <c r="R126" s="11">
        <v>15</v>
      </c>
      <c r="S126" s="50" t="s">
        <v>3878</v>
      </c>
      <c r="T126" s="11" t="s">
        <v>3766</v>
      </c>
      <c r="U126" s="11" t="s">
        <v>3766</v>
      </c>
      <c r="V126" s="11" t="s">
        <v>3766</v>
      </c>
      <c r="W126" s="11" t="s">
        <v>3766</v>
      </c>
      <c r="X126" s="11" t="s">
        <v>3766</v>
      </c>
      <c r="Y126" s="11" t="s">
        <v>3767</v>
      </c>
      <c r="AV126" s="30">
        <v>45292</v>
      </c>
      <c r="AW126" s="30">
        <v>45299</v>
      </c>
      <c r="AX126" s="30">
        <v>45376</v>
      </c>
      <c r="AY126" s="30">
        <v>45379</v>
      </c>
      <c r="AZ126" s="30">
        <v>45380</v>
      </c>
      <c r="BA126" s="30">
        <v>45413</v>
      </c>
      <c r="BB126" s="30">
        <v>45425</v>
      </c>
      <c r="BC126" s="30">
        <v>45446</v>
      </c>
      <c r="BD126" s="30">
        <v>45453</v>
      </c>
      <c r="BE126" s="30">
        <v>45474</v>
      </c>
      <c r="BF126" s="30">
        <v>45493</v>
      </c>
      <c r="BG126" s="30">
        <v>45511</v>
      </c>
      <c r="BH126" s="30">
        <v>45523</v>
      </c>
      <c r="BI126" s="30">
        <v>45579</v>
      </c>
      <c r="BJ126" s="30">
        <v>45600</v>
      </c>
      <c r="BK126" s="30">
        <v>45607</v>
      </c>
      <c r="BL126" s="30">
        <v>45651</v>
      </c>
    </row>
    <row r="127" spans="1:64" ht="30" x14ac:dyDescent="0.25">
      <c r="A127" s="10" t="s">
        <v>3760</v>
      </c>
      <c r="B127" s="11" t="s">
        <v>3761</v>
      </c>
      <c r="C127" s="11" t="s">
        <v>3806</v>
      </c>
      <c r="D127" s="11" t="s">
        <v>3763</v>
      </c>
      <c r="E127" s="10" t="s">
        <v>1434</v>
      </c>
      <c r="F127" s="11" t="s">
        <v>3813</v>
      </c>
      <c r="G127" s="10" t="s">
        <v>1435</v>
      </c>
      <c r="H127" s="17" t="s">
        <v>3793</v>
      </c>
      <c r="I127" s="14" t="s">
        <v>3764</v>
      </c>
      <c r="J127" s="15" t="s">
        <v>3794</v>
      </c>
      <c r="K127" s="10" t="s">
        <v>81</v>
      </c>
      <c r="L127" s="17">
        <v>15</v>
      </c>
      <c r="M127" s="10" t="s">
        <v>1432</v>
      </c>
      <c r="N127" s="35">
        <v>45436</v>
      </c>
      <c r="O127" s="11" t="s">
        <v>3766</v>
      </c>
      <c r="P127" s="38">
        <v>45452</v>
      </c>
      <c r="Q127" s="11">
        <f>NETWORKDAYS(N127,P127,AV127:AY127:AZ127:BA127:BB127:BC127:BD127:BE127:BF127:BG127:BH127:BL127)</f>
        <v>10</v>
      </c>
      <c r="R127" s="11">
        <v>11</v>
      </c>
      <c r="S127" s="50" t="s">
        <v>3878</v>
      </c>
      <c r="T127" s="11" t="s">
        <v>3766</v>
      </c>
      <c r="U127" s="11" t="s">
        <v>3766</v>
      </c>
      <c r="V127" s="11" t="s">
        <v>3766</v>
      </c>
      <c r="W127" s="11" t="s">
        <v>3766</v>
      </c>
      <c r="X127" s="11" t="s">
        <v>3766</v>
      </c>
      <c r="Y127" s="11" t="s">
        <v>3767</v>
      </c>
      <c r="AV127" s="30">
        <v>45292</v>
      </c>
      <c r="AW127" s="30">
        <v>45299</v>
      </c>
      <c r="AX127" s="30">
        <v>45376</v>
      </c>
      <c r="AY127" s="30">
        <v>45379</v>
      </c>
      <c r="AZ127" s="30">
        <v>45380</v>
      </c>
      <c r="BA127" s="30">
        <v>45413</v>
      </c>
      <c r="BB127" s="30">
        <v>45425</v>
      </c>
      <c r="BC127" s="30">
        <v>45446</v>
      </c>
      <c r="BD127" s="30">
        <v>45453</v>
      </c>
      <c r="BE127" s="30">
        <v>45474</v>
      </c>
      <c r="BF127" s="30">
        <v>45493</v>
      </c>
      <c r="BG127" s="30">
        <v>45511</v>
      </c>
      <c r="BH127" s="30">
        <v>45523</v>
      </c>
      <c r="BI127" s="30">
        <v>45579</v>
      </c>
      <c r="BJ127" s="30">
        <v>45600</v>
      </c>
      <c r="BK127" s="30">
        <v>45607</v>
      </c>
      <c r="BL127" s="30">
        <v>45651</v>
      </c>
    </row>
    <row r="128" spans="1:64" ht="30" x14ac:dyDescent="0.25">
      <c r="A128" s="10" t="s">
        <v>3760</v>
      </c>
      <c r="B128" s="11" t="s">
        <v>3761</v>
      </c>
      <c r="C128" s="11" t="s">
        <v>3784</v>
      </c>
      <c r="D128" s="11" t="s">
        <v>3840</v>
      </c>
      <c r="E128" s="10" t="s">
        <v>1445</v>
      </c>
      <c r="F128" s="11" t="s">
        <v>3813</v>
      </c>
      <c r="G128" s="10" t="s">
        <v>1446</v>
      </c>
      <c r="H128" s="17" t="s">
        <v>3793</v>
      </c>
      <c r="I128" s="14" t="s">
        <v>3764</v>
      </c>
      <c r="J128" s="15" t="s">
        <v>3794</v>
      </c>
      <c r="K128" s="10" t="s">
        <v>81</v>
      </c>
      <c r="L128" s="17">
        <v>15</v>
      </c>
      <c r="M128" s="10" t="s">
        <v>1443</v>
      </c>
      <c r="N128" s="35">
        <v>45436</v>
      </c>
      <c r="O128" s="11" t="s">
        <v>3766</v>
      </c>
      <c r="P128" s="38">
        <v>45457</v>
      </c>
      <c r="Q128" s="11">
        <f>NETWORKDAYS(N128,P128,AV128:AY128:AZ128:BA128:BB128:BC128:BD128:BE128:BF128:BG128:BH128:BL128)</f>
        <v>14</v>
      </c>
      <c r="R128" s="11">
        <v>15</v>
      </c>
      <c r="S128" s="50" t="s">
        <v>3878</v>
      </c>
      <c r="T128" s="11" t="s">
        <v>3766</v>
      </c>
      <c r="U128" s="11" t="s">
        <v>3766</v>
      </c>
      <c r="V128" s="11" t="s">
        <v>3766</v>
      </c>
      <c r="W128" s="11" t="s">
        <v>3766</v>
      </c>
      <c r="X128" s="11" t="s">
        <v>3766</v>
      </c>
      <c r="Y128" s="11" t="s">
        <v>3767</v>
      </c>
      <c r="AV128" s="30">
        <v>45292</v>
      </c>
      <c r="AW128" s="30">
        <v>45299</v>
      </c>
      <c r="AX128" s="30">
        <v>45376</v>
      </c>
      <c r="AY128" s="30">
        <v>45379</v>
      </c>
      <c r="AZ128" s="30">
        <v>45380</v>
      </c>
      <c r="BA128" s="30">
        <v>45413</v>
      </c>
      <c r="BB128" s="30">
        <v>45425</v>
      </c>
      <c r="BC128" s="30">
        <v>45446</v>
      </c>
      <c r="BD128" s="30">
        <v>45453</v>
      </c>
      <c r="BE128" s="30">
        <v>45474</v>
      </c>
      <c r="BF128" s="30">
        <v>45493</v>
      </c>
      <c r="BG128" s="30">
        <v>45511</v>
      </c>
      <c r="BH128" s="30">
        <v>45523</v>
      </c>
      <c r="BI128" s="30">
        <v>45579</v>
      </c>
      <c r="BJ128" s="30">
        <v>45600</v>
      </c>
      <c r="BK128" s="30">
        <v>45607</v>
      </c>
      <c r="BL128" s="30">
        <v>45651</v>
      </c>
    </row>
    <row r="129" spans="1:64" ht="45" x14ac:dyDescent="0.25">
      <c r="A129" s="10" t="s">
        <v>3760</v>
      </c>
      <c r="B129" s="11" t="s">
        <v>3761</v>
      </c>
      <c r="C129" s="11" t="s">
        <v>3815</v>
      </c>
      <c r="D129" s="11" t="s">
        <v>3853</v>
      </c>
      <c r="E129" s="10" t="s">
        <v>1479</v>
      </c>
      <c r="F129" s="11" t="s">
        <v>3770</v>
      </c>
      <c r="G129" s="10" t="s">
        <v>1480</v>
      </c>
      <c r="H129" s="17" t="s">
        <v>3595</v>
      </c>
      <c r="I129" s="14" t="s">
        <v>3764</v>
      </c>
      <c r="J129" s="15" t="s">
        <v>3772</v>
      </c>
      <c r="K129" s="10" t="s">
        <v>81</v>
      </c>
      <c r="L129" s="17">
        <v>15</v>
      </c>
      <c r="M129" s="10" t="s">
        <v>1477</v>
      </c>
      <c r="N129" s="35">
        <v>45436</v>
      </c>
      <c r="O129" s="11" t="s">
        <v>3766</v>
      </c>
      <c r="P129" s="38">
        <v>45457</v>
      </c>
      <c r="Q129" s="11">
        <f>NETWORKDAYS(N129,P129,AV129:AY129:AZ129:BA129:BB129:BC129:BD129:BE129:BF129:BG129:BH129:BL129)</f>
        <v>14</v>
      </c>
      <c r="R129" s="11">
        <v>15</v>
      </c>
      <c r="S129" s="50" t="s">
        <v>3878</v>
      </c>
      <c r="T129" s="11" t="s">
        <v>3766</v>
      </c>
      <c r="U129" s="11" t="s">
        <v>3766</v>
      </c>
      <c r="V129" s="11" t="s">
        <v>3766</v>
      </c>
      <c r="W129" s="11" t="s">
        <v>3766</v>
      </c>
      <c r="X129" s="11" t="s">
        <v>3766</v>
      </c>
      <c r="Y129" s="11" t="s">
        <v>3767</v>
      </c>
      <c r="AV129" s="30">
        <v>45292</v>
      </c>
      <c r="AW129" s="30">
        <v>45299</v>
      </c>
      <c r="AX129" s="30">
        <v>45376</v>
      </c>
      <c r="AY129" s="30">
        <v>45379</v>
      </c>
      <c r="AZ129" s="30">
        <v>45380</v>
      </c>
      <c r="BA129" s="30">
        <v>45413</v>
      </c>
      <c r="BB129" s="30">
        <v>45425</v>
      </c>
      <c r="BC129" s="30">
        <v>45446</v>
      </c>
      <c r="BD129" s="30">
        <v>45453</v>
      </c>
      <c r="BE129" s="30">
        <v>45474</v>
      </c>
      <c r="BF129" s="30">
        <v>45493</v>
      </c>
      <c r="BG129" s="30">
        <v>45511</v>
      </c>
      <c r="BH129" s="30">
        <v>45523</v>
      </c>
      <c r="BI129" s="30">
        <v>45579</v>
      </c>
      <c r="BJ129" s="30">
        <v>45600</v>
      </c>
      <c r="BK129" s="30">
        <v>45607</v>
      </c>
      <c r="BL129" s="30">
        <v>45651</v>
      </c>
    </row>
    <row r="130" spans="1:64" ht="30" x14ac:dyDescent="0.25">
      <c r="A130" s="10" t="s">
        <v>3760</v>
      </c>
      <c r="B130" s="11" t="s">
        <v>3761</v>
      </c>
      <c r="C130" s="11" t="s">
        <v>3811</v>
      </c>
      <c r="D130" s="11" t="s">
        <v>3840</v>
      </c>
      <c r="E130" s="10" t="s">
        <v>1531</v>
      </c>
      <c r="F130" s="11" t="s">
        <v>3802</v>
      </c>
      <c r="G130" s="10" t="s">
        <v>1532</v>
      </c>
      <c r="H130" s="17" t="s">
        <v>3793</v>
      </c>
      <c r="I130" s="14" t="s">
        <v>3764</v>
      </c>
      <c r="J130" s="15" t="s">
        <v>3794</v>
      </c>
      <c r="K130" s="10" t="s">
        <v>81</v>
      </c>
      <c r="L130" s="17">
        <v>15</v>
      </c>
      <c r="M130" s="10" t="s">
        <v>1529</v>
      </c>
      <c r="N130" s="35">
        <v>45436</v>
      </c>
      <c r="O130" s="11" t="s">
        <v>3766</v>
      </c>
      <c r="P130" s="38">
        <v>45457</v>
      </c>
      <c r="Q130" s="11">
        <f>NETWORKDAYS(N130,P130,AV130:AY130:AZ130:BA130:BB130:BC130:BD130:BE130:BF130:BG130:BH130:BL130)</f>
        <v>14</v>
      </c>
      <c r="R130" s="11">
        <v>15</v>
      </c>
      <c r="S130" s="50" t="s">
        <v>3878</v>
      </c>
      <c r="T130" s="11" t="s">
        <v>3766</v>
      </c>
      <c r="U130" s="11" t="s">
        <v>3766</v>
      </c>
      <c r="V130" s="11" t="s">
        <v>3766</v>
      </c>
      <c r="W130" s="11" t="s">
        <v>3766</v>
      </c>
      <c r="X130" s="11" t="s">
        <v>3766</v>
      </c>
      <c r="Y130" s="11" t="s">
        <v>3767</v>
      </c>
      <c r="AV130" s="30">
        <v>45292</v>
      </c>
      <c r="AW130" s="30">
        <v>45299</v>
      </c>
      <c r="AX130" s="30">
        <v>45376</v>
      </c>
      <c r="AY130" s="30">
        <v>45379</v>
      </c>
      <c r="AZ130" s="30">
        <v>45380</v>
      </c>
      <c r="BA130" s="30">
        <v>45413</v>
      </c>
      <c r="BB130" s="30">
        <v>45425</v>
      </c>
      <c r="BC130" s="30">
        <v>45446</v>
      </c>
      <c r="BD130" s="30">
        <v>45453</v>
      </c>
      <c r="BE130" s="30">
        <v>45474</v>
      </c>
      <c r="BF130" s="30">
        <v>45493</v>
      </c>
      <c r="BG130" s="30">
        <v>45511</v>
      </c>
      <c r="BH130" s="30">
        <v>45523</v>
      </c>
      <c r="BI130" s="30">
        <v>45579</v>
      </c>
      <c r="BJ130" s="30">
        <v>45600</v>
      </c>
      <c r="BK130" s="30">
        <v>45607</v>
      </c>
      <c r="BL130" s="30">
        <v>45651</v>
      </c>
    </row>
    <row r="131" spans="1:64" ht="45" x14ac:dyDescent="0.25">
      <c r="A131" s="10" t="s">
        <v>3760</v>
      </c>
      <c r="B131" s="11" t="s">
        <v>3761</v>
      </c>
      <c r="C131" s="11" t="s">
        <v>3777</v>
      </c>
      <c r="D131" s="11" t="s">
        <v>3763</v>
      </c>
      <c r="E131" s="10" t="s">
        <v>1535</v>
      </c>
      <c r="F131" s="11" t="s">
        <v>3770</v>
      </c>
      <c r="G131" s="10" t="s">
        <v>578</v>
      </c>
      <c r="H131" s="17" t="s">
        <v>3595</v>
      </c>
      <c r="I131" s="14" t="s">
        <v>3764</v>
      </c>
      <c r="J131" s="15" t="s">
        <v>3772</v>
      </c>
      <c r="K131" s="10" t="s">
        <v>81</v>
      </c>
      <c r="L131" s="17">
        <v>15</v>
      </c>
      <c r="M131" s="10" t="s">
        <v>1533</v>
      </c>
      <c r="N131" s="35">
        <v>45436</v>
      </c>
      <c r="O131" s="11" t="s">
        <v>3766</v>
      </c>
      <c r="P131" s="38">
        <v>45452</v>
      </c>
      <c r="Q131" s="11">
        <f>NETWORKDAYS(N131,P131,AV131:AY131:AZ131:BA131:BB131:BC131:BD131:BE131:BF131:BG131:BH131:BL131)</f>
        <v>10</v>
      </c>
      <c r="R131" s="11">
        <v>11</v>
      </c>
      <c r="S131" s="50" t="s">
        <v>3878</v>
      </c>
      <c r="T131" s="11" t="s">
        <v>3766</v>
      </c>
      <c r="U131" s="11" t="s">
        <v>3766</v>
      </c>
      <c r="V131" s="11" t="s">
        <v>3766</v>
      </c>
      <c r="W131" s="11" t="s">
        <v>3766</v>
      </c>
      <c r="X131" s="11" t="s">
        <v>3766</v>
      </c>
      <c r="Y131" s="11" t="s">
        <v>3767</v>
      </c>
      <c r="AV131" s="30">
        <v>45292</v>
      </c>
      <c r="AW131" s="30">
        <v>45299</v>
      </c>
      <c r="AX131" s="30">
        <v>45376</v>
      </c>
      <c r="AY131" s="30">
        <v>45379</v>
      </c>
      <c r="AZ131" s="30">
        <v>45380</v>
      </c>
      <c r="BA131" s="30">
        <v>45413</v>
      </c>
      <c r="BB131" s="30">
        <v>45425</v>
      </c>
      <c r="BC131" s="30">
        <v>45446</v>
      </c>
      <c r="BD131" s="30">
        <v>45453</v>
      </c>
      <c r="BE131" s="30">
        <v>45474</v>
      </c>
      <c r="BF131" s="30">
        <v>45493</v>
      </c>
      <c r="BG131" s="30">
        <v>45511</v>
      </c>
      <c r="BH131" s="30">
        <v>45523</v>
      </c>
      <c r="BI131" s="30">
        <v>45579</v>
      </c>
      <c r="BJ131" s="30">
        <v>45600</v>
      </c>
      <c r="BK131" s="30">
        <v>45607</v>
      </c>
      <c r="BL131" s="30">
        <v>45651</v>
      </c>
    </row>
    <row r="132" spans="1:64" ht="30" x14ac:dyDescent="0.25">
      <c r="A132" s="10" t="s">
        <v>3760</v>
      </c>
      <c r="B132" s="11" t="s">
        <v>3761</v>
      </c>
      <c r="C132" s="11" t="s">
        <v>3828</v>
      </c>
      <c r="D132" s="11" t="s">
        <v>3852</v>
      </c>
      <c r="E132" s="10" t="s">
        <v>1538</v>
      </c>
      <c r="F132" s="11" t="s">
        <v>3805</v>
      </c>
      <c r="G132" s="10" t="s">
        <v>1539</v>
      </c>
      <c r="H132" s="13" t="s">
        <v>1749</v>
      </c>
      <c r="I132" s="14" t="s">
        <v>3764</v>
      </c>
      <c r="J132" s="15" t="s">
        <v>3794</v>
      </c>
      <c r="K132" s="10" t="s">
        <v>81</v>
      </c>
      <c r="L132" s="17">
        <v>15</v>
      </c>
      <c r="M132" s="10" t="s">
        <v>1536</v>
      </c>
      <c r="N132" s="35">
        <v>45436</v>
      </c>
      <c r="O132" s="11" t="s">
        <v>3766</v>
      </c>
      <c r="P132" s="38">
        <v>45457</v>
      </c>
      <c r="Q132" s="11">
        <f>NETWORKDAYS(N132,P132,AV132:AY132:AZ132:BA132:BB132:BC132:BD132:BE132:BF132:BG132:BH132:BL132)</f>
        <v>14</v>
      </c>
      <c r="R132" s="11">
        <v>15</v>
      </c>
      <c r="S132" s="50" t="s">
        <v>3878</v>
      </c>
      <c r="T132" s="11" t="s">
        <v>3766</v>
      </c>
      <c r="U132" s="11" t="s">
        <v>3766</v>
      </c>
      <c r="V132" s="11" t="s">
        <v>3766</v>
      </c>
      <c r="W132" s="11" t="s">
        <v>3766</v>
      </c>
      <c r="X132" s="11" t="s">
        <v>3766</v>
      </c>
      <c r="Y132" s="11" t="s">
        <v>3767</v>
      </c>
      <c r="AV132" s="30">
        <v>45292</v>
      </c>
      <c r="AW132" s="30">
        <v>45299</v>
      </c>
      <c r="AX132" s="30">
        <v>45376</v>
      </c>
      <c r="AY132" s="30">
        <v>45379</v>
      </c>
      <c r="AZ132" s="30">
        <v>45380</v>
      </c>
      <c r="BA132" s="30">
        <v>45413</v>
      </c>
      <c r="BB132" s="30">
        <v>45425</v>
      </c>
      <c r="BC132" s="30">
        <v>45446</v>
      </c>
      <c r="BD132" s="30">
        <v>45453</v>
      </c>
      <c r="BE132" s="30">
        <v>45474</v>
      </c>
      <c r="BF132" s="30">
        <v>45493</v>
      </c>
      <c r="BG132" s="30">
        <v>45511</v>
      </c>
      <c r="BH132" s="30">
        <v>45523</v>
      </c>
      <c r="BI132" s="30">
        <v>45579</v>
      </c>
      <c r="BJ132" s="30">
        <v>45600</v>
      </c>
      <c r="BK132" s="30">
        <v>45607</v>
      </c>
      <c r="BL132" s="30">
        <v>45651</v>
      </c>
    </row>
    <row r="133" spans="1:64" ht="60" x14ac:dyDescent="0.25">
      <c r="A133" s="10" t="s">
        <v>3760</v>
      </c>
      <c r="B133" s="11" t="s">
        <v>3761</v>
      </c>
      <c r="C133" s="11" t="s">
        <v>3784</v>
      </c>
      <c r="D133" s="11" t="s">
        <v>3841</v>
      </c>
      <c r="E133" s="10" t="s">
        <v>1546</v>
      </c>
      <c r="F133" s="11" t="s">
        <v>3805</v>
      </c>
      <c r="G133" s="10" t="s">
        <v>1547</v>
      </c>
      <c r="H133" s="45" t="s">
        <v>603</v>
      </c>
      <c r="I133" s="14" t="s">
        <v>3831</v>
      </c>
      <c r="J133" s="15" t="s">
        <v>3832</v>
      </c>
      <c r="K133" s="10" t="s">
        <v>81</v>
      </c>
      <c r="L133" s="17">
        <v>15</v>
      </c>
      <c r="M133" s="10" t="s">
        <v>1544</v>
      </c>
      <c r="N133" s="35">
        <v>45436</v>
      </c>
      <c r="O133" s="9" t="s">
        <v>3867</v>
      </c>
      <c r="P133" s="38">
        <v>45448</v>
      </c>
      <c r="Q133" s="11">
        <f>NETWORKDAYS(N133,P133,AV133:AY133:AZ133:BA133:BB133:BC133:BD133:BE133:BF133:BG133:BH133:BL133)</f>
        <v>8</v>
      </c>
      <c r="R133" s="11">
        <v>9</v>
      </c>
      <c r="S133" s="36" t="s">
        <v>3817</v>
      </c>
      <c r="T133" s="11" t="s">
        <v>3766</v>
      </c>
      <c r="U133" s="38">
        <v>45448</v>
      </c>
      <c r="V133" s="11" t="s">
        <v>3779</v>
      </c>
      <c r="W133" s="11" t="s">
        <v>3816</v>
      </c>
      <c r="X133" s="11" t="s">
        <v>3816</v>
      </c>
      <c r="Y133" s="11" t="s">
        <v>3821</v>
      </c>
      <c r="AV133" s="30">
        <v>45292</v>
      </c>
      <c r="AW133" s="30">
        <v>45299</v>
      </c>
      <c r="AX133" s="30">
        <v>45376</v>
      </c>
      <c r="AY133" s="30">
        <v>45379</v>
      </c>
      <c r="AZ133" s="30">
        <v>45380</v>
      </c>
      <c r="BA133" s="30">
        <v>45413</v>
      </c>
      <c r="BB133" s="30">
        <v>45425</v>
      </c>
      <c r="BC133" s="30">
        <v>45446</v>
      </c>
      <c r="BD133" s="30">
        <v>45453</v>
      </c>
      <c r="BE133" s="30">
        <v>45474</v>
      </c>
      <c r="BF133" s="30">
        <v>45493</v>
      </c>
      <c r="BG133" s="30">
        <v>45511</v>
      </c>
      <c r="BH133" s="30">
        <v>45523</v>
      </c>
      <c r="BI133" s="30">
        <v>45579</v>
      </c>
      <c r="BJ133" s="30">
        <v>45600</v>
      </c>
      <c r="BK133" s="30">
        <v>45607</v>
      </c>
      <c r="BL133" s="30">
        <v>45651</v>
      </c>
    </row>
    <row r="134" spans="1:64" ht="90" x14ac:dyDescent="0.25">
      <c r="A134" s="10" t="s">
        <v>3760</v>
      </c>
      <c r="B134" s="11" t="s">
        <v>3761</v>
      </c>
      <c r="C134" s="11" t="s">
        <v>3811</v>
      </c>
      <c r="D134" s="11" t="s">
        <v>3763</v>
      </c>
      <c r="E134" s="10" t="s">
        <v>1550</v>
      </c>
      <c r="F134" s="11" t="s">
        <v>3769</v>
      </c>
      <c r="G134" s="10" t="s">
        <v>1551</v>
      </c>
      <c r="H134" s="17" t="s">
        <v>3793</v>
      </c>
      <c r="I134" s="14" t="s">
        <v>3764</v>
      </c>
      <c r="J134" s="15" t="s">
        <v>3794</v>
      </c>
      <c r="K134" s="10" t="s">
        <v>81</v>
      </c>
      <c r="L134" s="17">
        <v>15</v>
      </c>
      <c r="M134" s="10" t="s">
        <v>1548</v>
      </c>
      <c r="N134" s="35">
        <v>45436</v>
      </c>
      <c r="O134" s="11" t="s">
        <v>3766</v>
      </c>
      <c r="P134" s="38">
        <v>45452</v>
      </c>
      <c r="Q134" s="11">
        <f>NETWORKDAYS(N134,P134,AV134:AY134:AZ134:BA134:BB134:BC134:BD134:BE134:BF134:BG134:BH134:BL134)</f>
        <v>10</v>
      </c>
      <c r="R134" s="11">
        <v>11</v>
      </c>
      <c r="S134" s="50" t="s">
        <v>3878</v>
      </c>
      <c r="T134" s="11" t="s">
        <v>3766</v>
      </c>
      <c r="U134" s="11" t="s">
        <v>3766</v>
      </c>
      <c r="V134" s="11" t="s">
        <v>3766</v>
      </c>
      <c r="W134" s="11" t="s">
        <v>3766</v>
      </c>
      <c r="X134" s="11" t="s">
        <v>3766</v>
      </c>
      <c r="Y134" s="11" t="s">
        <v>3767</v>
      </c>
      <c r="AV134" s="30">
        <v>45292</v>
      </c>
      <c r="AW134" s="30">
        <v>45299</v>
      </c>
      <c r="AX134" s="30">
        <v>45376</v>
      </c>
      <c r="AY134" s="30">
        <v>45379</v>
      </c>
      <c r="AZ134" s="30">
        <v>45380</v>
      </c>
      <c r="BA134" s="30">
        <v>45413</v>
      </c>
      <c r="BB134" s="30">
        <v>45425</v>
      </c>
      <c r="BC134" s="30">
        <v>45446</v>
      </c>
      <c r="BD134" s="30">
        <v>45453</v>
      </c>
      <c r="BE134" s="30">
        <v>45474</v>
      </c>
      <c r="BF134" s="30">
        <v>45493</v>
      </c>
      <c r="BG134" s="30">
        <v>45511</v>
      </c>
      <c r="BH134" s="30">
        <v>45523</v>
      </c>
      <c r="BI134" s="30">
        <v>45579</v>
      </c>
      <c r="BJ134" s="30">
        <v>45600</v>
      </c>
      <c r="BK134" s="30">
        <v>45607</v>
      </c>
      <c r="BL134" s="30">
        <v>45651</v>
      </c>
    </row>
    <row r="135" spans="1:64" ht="45" x14ac:dyDescent="0.25">
      <c r="A135" s="10" t="s">
        <v>3760</v>
      </c>
      <c r="B135" s="11" t="s">
        <v>3761</v>
      </c>
      <c r="C135" s="11" t="s">
        <v>3808</v>
      </c>
      <c r="D135" s="11" t="s">
        <v>3762</v>
      </c>
      <c r="E135" s="10" t="s">
        <v>1565</v>
      </c>
      <c r="F135" s="11" t="s">
        <v>3805</v>
      </c>
      <c r="G135" s="10" t="s">
        <v>1566</v>
      </c>
      <c r="H135" s="17" t="s">
        <v>3595</v>
      </c>
      <c r="I135" s="14" t="s">
        <v>3764</v>
      </c>
      <c r="J135" s="15" t="s">
        <v>3772</v>
      </c>
      <c r="K135" s="10" t="s">
        <v>81</v>
      </c>
      <c r="L135" s="17">
        <v>15</v>
      </c>
      <c r="M135" s="10" t="s">
        <v>1563</v>
      </c>
      <c r="N135" s="35">
        <v>45436</v>
      </c>
      <c r="O135" s="11" t="s">
        <v>3766</v>
      </c>
      <c r="P135" s="38">
        <v>45457</v>
      </c>
      <c r="Q135" s="11">
        <f>NETWORKDAYS(N135,P135,AV135:AY135:AZ135:BA135:BB135:BC135:BD135:BE135:BF135:BG135:BH135:BL135)</f>
        <v>14</v>
      </c>
      <c r="R135" s="11">
        <v>15</v>
      </c>
      <c r="S135" s="50" t="s">
        <v>3878</v>
      </c>
      <c r="T135" s="11" t="s">
        <v>3766</v>
      </c>
      <c r="U135" s="11" t="s">
        <v>3766</v>
      </c>
      <c r="V135" s="11" t="s">
        <v>3766</v>
      </c>
      <c r="W135" s="11" t="s">
        <v>3766</v>
      </c>
      <c r="X135" s="11" t="s">
        <v>3766</v>
      </c>
      <c r="Y135" s="11" t="s">
        <v>3767</v>
      </c>
      <c r="AV135" s="30">
        <v>45292</v>
      </c>
      <c r="AW135" s="30">
        <v>45299</v>
      </c>
      <c r="AX135" s="30">
        <v>45376</v>
      </c>
      <c r="AY135" s="30">
        <v>45379</v>
      </c>
      <c r="AZ135" s="30">
        <v>45380</v>
      </c>
      <c r="BA135" s="30">
        <v>45413</v>
      </c>
      <c r="BB135" s="30">
        <v>45425</v>
      </c>
      <c r="BC135" s="30">
        <v>45446</v>
      </c>
      <c r="BD135" s="30">
        <v>45453</v>
      </c>
      <c r="BE135" s="30">
        <v>45474</v>
      </c>
      <c r="BF135" s="30">
        <v>45493</v>
      </c>
      <c r="BG135" s="30">
        <v>45511</v>
      </c>
      <c r="BH135" s="30">
        <v>45523</v>
      </c>
      <c r="BI135" s="30">
        <v>45579</v>
      </c>
      <c r="BJ135" s="30">
        <v>45600</v>
      </c>
      <c r="BK135" s="30">
        <v>45607</v>
      </c>
      <c r="BL135" s="30">
        <v>45651</v>
      </c>
    </row>
    <row r="136" spans="1:64" ht="45" x14ac:dyDescent="0.25">
      <c r="A136" s="10" t="s">
        <v>3760</v>
      </c>
      <c r="B136" s="11" t="s">
        <v>3761</v>
      </c>
      <c r="C136" s="11" t="s">
        <v>3868</v>
      </c>
      <c r="D136" s="11" t="s">
        <v>3840</v>
      </c>
      <c r="E136" s="10" t="s">
        <v>1576</v>
      </c>
      <c r="F136" s="11" t="s">
        <v>3805</v>
      </c>
      <c r="G136" s="10" t="s">
        <v>1577</v>
      </c>
      <c r="H136" s="17" t="s">
        <v>3803</v>
      </c>
      <c r="I136" s="14" t="s">
        <v>3764</v>
      </c>
      <c r="J136" s="15" t="s">
        <v>3804</v>
      </c>
      <c r="K136" s="10" t="s">
        <v>81</v>
      </c>
      <c r="L136" s="17">
        <v>15</v>
      </c>
      <c r="M136" s="10" t="s">
        <v>1574</v>
      </c>
      <c r="N136" s="35">
        <v>45436</v>
      </c>
      <c r="O136" s="11" t="s">
        <v>3766</v>
      </c>
      <c r="P136" s="38">
        <v>45457</v>
      </c>
      <c r="Q136" s="11">
        <f>NETWORKDAYS(N136,P136,AV136:AY136:AZ136:BA136:BB136:BC136:BD136:BE136:BF136:BG136:BH136:BL136)</f>
        <v>14</v>
      </c>
      <c r="R136" s="11">
        <v>15</v>
      </c>
      <c r="S136" s="50" t="s">
        <v>3878</v>
      </c>
      <c r="T136" s="11" t="s">
        <v>3766</v>
      </c>
      <c r="U136" s="11" t="s">
        <v>3766</v>
      </c>
      <c r="V136" s="11" t="s">
        <v>3766</v>
      </c>
      <c r="W136" s="11" t="s">
        <v>3766</v>
      </c>
      <c r="X136" s="11" t="s">
        <v>3766</v>
      </c>
      <c r="Y136" s="11" t="s">
        <v>3767</v>
      </c>
      <c r="AV136" s="30">
        <v>45292</v>
      </c>
      <c r="AW136" s="30">
        <v>45299</v>
      </c>
      <c r="AX136" s="30">
        <v>45376</v>
      </c>
      <c r="AY136" s="30">
        <v>45379</v>
      </c>
      <c r="AZ136" s="30">
        <v>45380</v>
      </c>
      <c r="BA136" s="30">
        <v>45413</v>
      </c>
      <c r="BB136" s="30">
        <v>45425</v>
      </c>
      <c r="BC136" s="30">
        <v>45446</v>
      </c>
      <c r="BD136" s="30">
        <v>45453</v>
      </c>
      <c r="BE136" s="30">
        <v>45474</v>
      </c>
      <c r="BF136" s="30">
        <v>45493</v>
      </c>
      <c r="BG136" s="30">
        <v>45511</v>
      </c>
      <c r="BH136" s="30">
        <v>45523</v>
      </c>
      <c r="BI136" s="30">
        <v>45579</v>
      </c>
      <c r="BJ136" s="30">
        <v>45600</v>
      </c>
      <c r="BK136" s="30">
        <v>45607</v>
      </c>
      <c r="BL136" s="30">
        <v>45651</v>
      </c>
    </row>
    <row r="137" spans="1:64" ht="45" x14ac:dyDescent="0.25">
      <c r="A137" s="10" t="s">
        <v>3760</v>
      </c>
      <c r="B137" s="11" t="s">
        <v>3761</v>
      </c>
      <c r="C137" s="11" t="s">
        <v>3784</v>
      </c>
      <c r="D137" s="11" t="s">
        <v>3840</v>
      </c>
      <c r="E137" s="10" t="s">
        <v>1613</v>
      </c>
      <c r="F137" s="11" t="s">
        <v>3792</v>
      </c>
      <c r="G137" s="10" t="s">
        <v>1614</v>
      </c>
      <c r="H137" s="17" t="s">
        <v>3595</v>
      </c>
      <c r="I137" s="14" t="s">
        <v>3764</v>
      </c>
      <c r="J137" s="15" t="s">
        <v>3772</v>
      </c>
      <c r="K137" s="10" t="s">
        <v>81</v>
      </c>
      <c r="L137" s="17">
        <v>15</v>
      </c>
      <c r="M137" s="10" t="s">
        <v>1611</v>
      </c>
      <c r="N137" s="35">
        <v>45435</v>
      </c>
      <c r="O137" s="11" t="s">
        <v>3766</v>
      </c>
      <c r="P137" s="38">
        <v>45457</v>
      </c>
      <c r="Q137" s="11">
        <f>NETWORKDAYS(N137,P137,AV137:AY137:AZ137:BA137:BB137:BC137:BD137:BE137:BF137:BG137:BH137:BL137)</f>
        <v>15</v>
      </c>
      <c r="R137" s="11">
        <v>16</v>
      </c>
      <c r="S137" s="50" t="s">
        <v>3878</v>
      </c>
      <c r="T137" s="11" t="s">
        <v>3766</v>
      </c>
      <c r="U137" s="11" t="s">
        <v>3766</v>
      </c>
      <c r="V137" s="11" t="s">
        <v>3766</v>
      </c>
      <c r="W137" s="11" t="s">
        <v>3766</v>
      </c>
      <c r="X137" s="11" t="s">
        <v>3766</v>
      </c>
      <c r="Y137" s="11" t="s">
        <v>3767</v>
      </c>
      <c r="AV137" s="30">
        <v>45292</v>
      </c>
      <c r="AW137" s="30">
        <v>45299</v>
      </c>
      <c r="AX137" s="30">
        <v>45376</v>
      </c>
      <c r="AY137" s="30">
        <v>45379</v>
      </c>
      <c r="AZ137" s="30">
        <v>45380</v>
      </c>
      <c r="BA137" s="30">
        <v>45413</v>
      </c>
      <c r="BB137" s="30">
        <v>45425</v>
      </c>
      <c r="BC137" s="30">
        <v>45446</v>
      </c>
      <c r="BD137" s="30">
        <v>45453</v>
      </c>
      <c r="BE137" s="30">
        <v>45474</v>
      </c>
      <c r="BF137" s="30">
        <v>45493</v>
      </c>
      <c r="BG137" s="30">
        <v>45511</v>
      </c>
      <c r="BH137" s="30">
        <v>45523</v>
      </c>
      <c r="BI137" s="30">
        <v>45579</v>
      </c>
      <c r="BJ137" s="30">
        <v>45600</v>
      </c>
      <c r="BK137" s="30">
        <v>45607</v>
      </c>
      <c r="BL137" s="30">
        <v>45651</v>
      </c>
    </row>
    <row r="138" spans="1:64" ht="75" x14ac:dyDescent="0.25">
      <c r="A138" s="10" t="s">
        <v>3760</v>
      </c>
      <c r="B138" s="11" t="s">
        <v>3761</v>
      </c>
      <c r="C138" s="11" t="s">
        <v>3777</v>
      </c>
      <c r="D138" s="11" t="s">
        <v>3841</v>
      </c>
      <c r="E138" s="10" t="s">
        <v>1605</v>
      </c>
      <c r="F138" s="11" t="s">
        <v>3770</v>
      </c>
      <c r="G138" s="10" t="s">
        <v>1617</v>
      </c>
      <c r="H138" s="45" t="s">
        <v>3842</v>
      </c>
      <c r="I138" s="11" t="s">
        <v>3831</v>
      </c>
      <c r="J138" s="15" t="s">
        <v>3866</v>
      </c>
      <c r="K138" s="10" t="s">
        <v>81</v>
      </c>
      <c r="L138" s="17">
        <v>15</v>
      </c>
      <c r="M138" s="10" t="s">
        <v>1615</v>
      </c>
      <c r="N138" s="35">
        <v>45435</v>
      </c>
      <c r="O138" s="11" t="s">
        <v>3766</v>
      </c>
      <c r="P138" s="38">
        <v>45457</v>
      </c>
      <c r="Q138" s="11">
        <f>NETWORKDAYS(N138,P138,AV138:AY138:AZ138:BA138:BB138:BC138:BD138:BE138:BF138:BG138:BH138:BL138)</f>
        <v>15</v>
      </c>
      <c r="R138" s="11">
        <v>16</v>
      </c>
      <c r="S138" s="52" t="s">
        <v>3826</v>
      </c>
      <c r="T138" s="11" t="s">
        <v>3766</v>
      </c>
      <c r="U138" s="11" t="s">
        <v>3766</v>
      </c>
      <c r="V138" s="11" t="s">
        <v>3766</v>
      </c>
      <c r="W138" s="11" t="s">
        <v>3766</v>
      </c>
      <c r="X138" s="11" t="s">
        <v>3766</v>
      </c>
      <c r="Y138" s="11"/>
      <c r="AV138" s="30">
        <v>45292</v>
      </c>
      <c r="AW138" s="30">
        <v>45299</v>
      </c>
      <c r="AX138" s="30">
        <v>45376</v>
      </c>
      <c r="AY138" s="30">
        <v>45379</v>
      </c>
      <c r="AZ138" s="30">
        <v>45380</v>
      </c>
      <c r="BA138" s="30">
        <v>45413</v>
      </c>
      <c r="BB138" s="30">
        <v>45425</v>
      </c>
      <c r="BC138" s="30">
        <v>45446</v>
      </c>
      <c r="BD138" s="30">
        <v>45453</v>
      </c>
      <c r="BE138" s="30">
        <v>45474</v>
      </c>
      <c r="BF138" s="30">
        <v>45493</v>
      </c>
      <c r="BG138" s="30">
        <v>45511</v>
      </c>
      <c r="BH138" s="30">
        <v>45523</v>
      </c>
      <c r="BI138" s="30">
        <v>45579</v>
      </c>
      <c r="BJ138" s="30">
        <v>45600</v>
      </c>
      <c r="BK138" s="30">
        <v>45607</v>
      </c>
      <c r="BL138" s="30">
        <v>45651</v>
      </c>
    </row>
    <row r="139" spans="1:64" ht="45" x14ac:dyDescent="0.25">
      <c r="A139" s="10" t="s">
        <v>3760</v>
      </c>
      <c r="B139" s="11" t="s">
        <v>3761</v>
      </c>
      <c r="C139" s="14" t="s">
        <v>3909</v>
      </c>
      <c r="D139" s="11" t="s">
        <v>3762</v>
      </c>
      <c r="E139" s="10" t="s">
        <v>1620</v>
      </c>
      <c r="F139" s="11" t="s">
        <v>3798</v>
      </c>
      <c r="G139" s="10" t="s">
        <v>1621</v>
      </c>
      <c r="H139" s="17" t="s">
        <v>3595</v>
      </c>
      <c r="I139" s="14" t="s">
        <v>3764</v>
      </c>
      <c r="J139" s="15" t="s">
        <v>3772</v>
      </c>
      <c r="K139" s="10" t="s">
        <v>81</v>
      </c>
      <c r="L139" s="17">
        <v>15</v>
      </c>
      <c r="M139" s="10" t="s">
        <v>1618</v>
      </c>
      <c r="N139" s="35">
        <v>45435</v>
      </c>
      <c r="O139" s="11" t="s">
        <v>3766</v>
      </c>
      <c r="P139" s="38">
        <v>45457</v>
      </c>
      <c r="Q139" s="11">
        <f>NETWORKDAYS(N139,P139,AV139:AY139:AZ139:BA139:BB139:BC139:BD139:BE139:BF139:BG139:BH139:BL139)</f>
        <v>15</v>
      </c>
      <c r="R139" s="11">
        <v>16</v>
      </c>
      <c r="S139" s="50" t="s">
        <v>3878</v>
      </c>
      <c r="T139" s="11" t="s">
        <v>3766</v>
      </c>
      <c r="U139" s="11" t="s">
        <v>3766</v>
      </c>
      <c r="V139" s="11" t="s">
        <v>3766</v>
      </c>
      <c r="W139" s="11" t="s">
        <v>3766</v>
      </c>
      <c r="X139" s="11" t="s">
        <v>3766</v>
      </c>
      <c r="Y139" s="11" t="s">
        <v>3767</v>
      </c>
      <c r="AV139" s="30">
        <v>45292</v>
      </c>
      <c r="AW139" s="30">
        <v>45299</v>
      </c>
      <c r="AX139" s="30">
        <v>45376</v>
      </c>
      <c r="AY139" s="30">
        <v>45379</v>
      </c>
      <c r="AZ139" s="30">
        <v>45380</v>
      </c>
      <c r="BA139" s="30">
        <v>45413</v>
      </c>
      <c r="BB139" s="30">
        <v>45425</v>
      </c>
      <c r="BC139" s="30">
        <v>45446</v>
      </c>
      <c r="BD139" s="30">
        <v>45453</v>
      </c>
      <c r="BE139" s="30">
        <v>45474</v>
      </c>
      <c r="BF139" s="30">
        <v>45493</v>
      </c>
      <c r="BG139" s="30">
        <v>45511</v>
      </c>
      <c r="BH139" s="30">
        <v>45523</v>
      </c>
      <c r="BI139" s="30">
        <v>45579</v>
      </c>
      <c r="BJ139" s="30">
        <v>45600</v>
      </c>
      <c r="BK139" s="30">
        <v>45607</v>
      </c>
      <c r="BL139" s="30">
        <v>45651</v>
      </c>
    </row>
    <row r="140" spans="1:64" ht="60" x14ac:dyDescent="0.25">
      <c r="A140" s="10" t="s">
        <v>3760</v>
      </c>
      <c r="B140" s="11" t="s">
        <v>3761</v>
      </c>
      <c r="C140" s="11" t="s">
        <v>3777</v>
      </c>
      <c r="D140" s="11" t="s">
        <v>3762</v>
      </c>
      <c r="E140" s="10" t="s">
        <v>1629</v>
      </c>
      <c r="F140" s="11" t="s">
        <v>3805</v>
      </c>
      <c r="G140" s="10" t="s">
        <v>1630</v>
      </c>
      <c r="H140" s="17" t="s">
        <v>3595</v>
      </c>
      <c r="I140" s="14" t="s">
        <v>3764</v>
      </c>
      <c r="J140" s="15" t="s">
        <v>3772</v>
      </c>
      <c r="K140" s="10" t="s">
        <v>81</v>
      </c>
      <c r="L140" s="17">
        <v>15</v>
      </c>
      <c r="M140" s="10" t="s">
        <v>1627</v>
      </c>
      <c r="N140" s="35">
        <v>45435</v>
      </c>
      <c r="O140" s="11" t="s">
        <v>3766</v>
      </c>
      <c r="P140" s="38">
        <v>45457</v>
      </c>
      <c r="Q140" s="11">
        <f>NETWORKDAYS(N140,P140,AV140:AY140:AZ140:BA140:BB140:BC140:BD140:BE140:BF140:BG140:BH140:BL140)</f>
        <v>15</v>
      </c>
      <c r="R140" s="11">
        <v>16</v>
      </c>
      <c r="S140" s="52" t="s">
        <v>3826</v>
      </c>
      <c r="T140" s="11" t="s">
        <v>3766</v>
      </c>
      <c r="U140" s="11" t="s">
        <v>3766</v>
      </c>
      <c r="V140" s="11" t="s">
        <v>3766</v>
      </c>
      <c r="W140" s="11" t="s">
        <v>3766</v>
      </c>
      <c r="X140" s="11" t="s">
        <v>3766</v>
      </c>
      <c r="Y140" s="21"/>
      <c r="AV140" s="30">
        <v>45292</v>
      </c>
      <c r="AW140" s="30">
        <v>45299</v>
      </c>
      <c r="AX140" s="30">
        <v>45376</v>
      </c>
      <c r="AY140" s="30">
        <v>45379</v>
      </c>
      <c r="AZ140" s="30">
        <v>45380</v>
      </c>
      <c r="BA140" s="30">
        <v>45413</v>
      </c>
      <c r="BB140" s="30">
        <v>45425</v>
      </c>
      <c r="BC140" s="30">
        <v>45446</v>
      </c>
      <c r="BD140" s="30">
        <v>45453</v>
      </c>
      <c r="BE140" s="30">
        <v>45474</v>
      </c>
      <c r="BF140" s="30">
        <v>45493</v>
      </c>
      <c r="BG140" s="30">
        <v>45511</v>
      </c>
      <c r="BH140" s="30">
        <v>45523</v>
      </c>
      <c r="BI140" s="30">
        <v>45579</v>
      </c>
      <c r="BJ140" s="30">
        <v>45600</v>
      </c>
      <c r="BK140" s="30">
        <v>45607</v>
      </c>
      <c r="BL140" s="30">
        <v>45651</v>
      </c>
    </row>
    <row r="141" spans="1:64" ht="30" x14ac:dyDescent="0.25">
      <c r="A141" s="10" t="s">
        <v>3760</v>
      </c>
      <c r="B141" s="11" t="s">
        <v>3761</v>
      </c>
      <c r="C141" s="11" t="s">
        <v>3784</v>
      </c>
      <c r="D141" s="11" t="s">
        <v>3840</v>
      </c>
      <c r="E141" s="10" t="s">
        <v>1637</v>
      </c>
      <c r="F141" s="11" t="s">
        <v>3798</v>
      </c>
      <c r="G141" s="10" t="s">
        <v>1638</v>
      </c>
      <c r="H141" s="17" t="s">
        <v>3803</v>
      </c>
      <c r="I141" s="14" t="s">
        <v>3764</v>
      </c>
      <c r="J141" s="15" t="s">
        <v>3804</v>
      </c>
      <c r="K141" s="10" t="s">
        <v>81</v>
      </c>
      <c r="L141" s="17">
        <v>15</v>
      </c>
      <c r="M141" s="10" t="s">
        <v>1635</v>
      </c>
      <c r="N141" s="35">
        <v>45435</v>
      </c>
      <c r="O141" s="11" t="s">
        <v>3766</v>
      </c>
      <c r="P141" s="38">
        <v>45457</v>
      </c>
      <c r="Q141" s="11">
        <f>NETWORKDAYS(N141,P141,AV141:AY141:AZ141:BA141:BB141:BC141:BD141:BE141:BF141:BG141:BH141:BL141)</f>
        <v>15</v>
      </c>
      <c r="R141" s="11">
        <v>16</v>
      </c>
      <c r="S141" s="52" t="s">
        <v>3826</v>
      </c>
      <c r="T141" s="11" t="s">
        <v>3766</v>
      </c>
      <c r="U141" s="11" t="s">
        <v>3766</v>
      </c>
      <c r="V141" s="11" t="s">
        <v>3766</v>
      </c>
      <c r="W141" s="11" t="s">
        <v>3766</v>
      </c>
      <c r="X141" s="11" t="s">
        <v>3766</v>
      </c>
      <c r="Y141" s="21"/>
      <c r="AV141" s="30">
        <v>45292</v>
      </c>
      <c r="AW141" s="30">
        <v>45299</v>
      </c>
      <c r="AX141" s="30">
        <v>45376</v>
      </c>
      <c r="AY141" s="30">
        <v>45379</v>
      </c>
      <c r="AZ141" s="30">
        <v>45380</v>
      </c>
      <c r="BA141" s="30">
        <v>45413</v>
      </c>
      <c r="BB141" s="30">
        <v>45425</v>
      </c>
      <c r="BC141" s="30">
        <v>45446</v>
      </c>
      <c r="BD141" s="30">
        <v>45453</v>
      </c>
      <c r="BE141" s="30">
        <v>45474</v>
      </c>
      <c r="BF141" s="30">
        <v>45493</v>
      </c>
      <c r="BG141" s="30">
        <v>45511</v>
      </c>
      <c r="BH141" s="30">
        <v>45523</v>
      </c>
      <c r="BI141" s="30">
        <v>45579</v>
      </c>
      <c r="BJ141" s="30">
        <v>45600</v>
      </c>
      <c r="BK141" s="30">
        <v>45607</v>
      </c>
      <c r="BL141" s="30">
        <v>45651</v>
      </c>
    </row>
    <row r="142" spans="1:64" ht="30" x14ac:dyDescent="0.25">
      <c r="A142" s="10" t="s">
        <v>3760</v>
      </c>
      <c r="B142" s="11" t="s">
        <v>3761</v>
      </c>
      <c r="C142" s="11" t="s">
        <v>3784</v>
      </c>
      <c r="D142" s="11" t="s">
        <v>3840</v>
      </c>
      <c r="E142" s="10" t="s">
        <v>1637</v>
      </c>
      <c r="F142" s="11" t="s">
        <v>3798</v>
      </c>
      <c r="G142" s="10" t="s">
        <v>1641</v>
      </c>
      <c r="H142" s="17" t="s">
        <v>3803</v>
      </c>
      <c r="I142" s="14" t="s">
        <v>3764</v>
      </c>
      <c r="J142" s="15" t="s">
        <v>3804</v>
      </c>
      <c r="K142" s="10" t="s">
        <v>81</v>
      </c>
      <c r="L142" s="17">
        <v>15</v>
      </c>
      <c r="M142" s="10" t="s">
        <v>1639</v>
      </c>
      <c r="N142" s="35">
        <v>45435</v>
      </c>
      <c r="O142" s="11" t="s">
        <v>3766</v>
      </c>
      <c r="P142" s="38">
        <v>45457</v>
      </c>
      <c r="Q142" s="11">
        <f>NETWORKDAYS(N142,P142,AV142:AY142:AZ142:BA142:BB142:BC142:BD142:BE142:BF142:BG142:BH142:BL142)</f>
        <v>15</v>
      </c>
      <c r="R142" s="11">
        <v>16</v>
      </c>
      <c r="S142" s="52" t="s">
        <v>3826</v>
      </c>
      <c r="T142" s="11" t="s">
        <v>3766</v>
      </c>
      <c r="U142" s="11" t="s">
        <v>3766</v>
      </c>
      <c r="V142" s="11" t="s">
        <v>3766</v>
      </c>
      <c r="W142" s="11" t="s">
        <v>3766</v>
      </c>
      <c r="X142" s="11" t="s">
        <v>3766</v>
      </c>
      <c r="Y142" s="21"/>
      <c r="AV142" s="30">
        <v>45292</v>
      </c>
      <c r="AW142" s="30">
        <v>45299</v>
      </c>
      <c r="AX142" s="30">
        <v>45376</v>
      </c>
      <c r="AY142" s="30">
        <v>45379</v>
      </c>
      <c r="AZ142" s="30">
        <v>45380</v>
      </c>
      <c r="BA142" s="30">
        <v>45413</v>
      </c>
      <c r="BB142" s="30">
        <v>45425</v>
      </c>
      <c r="BC142" s="30">
        <v>45446</v>
      </c>
      <c r="BD142" s="30">
        <v>45453</v>
      </c>
      <c r="BE142" s="30">
        <v>45474</v>
      </c>
      <c r="BF142" s="30">
        <v>45493</v>
      </c>
      <c r="BG142" s="30">
        <v>45511</v>
      </c>
      <c r="BH142" s="30">
        <v>45523</v>
      </c>
      <c r="BI142" s="30">
        <v>45579</v>
      </c>
      <c r="BJ142" s="30">
        <v>45600</v>
      </c>
      <c r="BK142" s="30">
        <v>45607</v>
      </c>
      <c r="BL142" s="30">
        <v>45651</v>
      </c>
    </row>
    <row r="143" spans="1:64" ht="30" x14ac:dyDescent="0.25">
      <c r="A143" s="10" t="s">
        <v>3760</v>
      </c>
      <c r="B143" s="11" t="s">
        <v>3761</v>
      </c>
      <c r="C143" s="11" t="s">
        <v>3784</v>
      </c>
      <c r="D143" s="11" t="s">
        <v>3840</v>
      </c>
      <c r="E143" s="10" t="s">
        <v>1637</v>
      </c>
      <c r="F143" s="11" t="s">
        <v>3798</v>
      </c>
      <c r="G143" s="10" t="s">
        <v>1641</v>
      </c>
      <c r="H143" s="17" t="s">
        <v>3803</v>
      </c>
      <c r="I143" s="14" t="s">
        <v>3764</v>
      </c>
      <c r="J143" s="15" t="s">
        <v>3804</v>
      </c>
      <c r="K143" s="10" t="s">
        <v>81</v>
      </c>
      <c r="L143" s="17">
        <v>15</v>
      </c>
      <c r="M143" s="10" t="s">
        <v>1646</v>
      </c>
      <c r="N143" s="35">
        <v>45435</v>
      </c>
      <c r="O143" s="11" t="s">
        <v>3766</v>
      </c>
      <c r="P143" s="38">
        <v>45457</v>
      </c>
      <c r="Q143" s="11">
        <f>NETWORKDAYS(N143,P143,AV143:AY143:AZ143:BA143:BB143:BC143:BD143:BE143:BF143:BG143:BH143:BL143)</f>
        <v>15</v>
      </c>
      <c r="R143" s="11">
        <v>16</v>
      </c>
      <c r="S143" s="52" t="s">
        <v>3826</v>
      </c>
      <c r="T143" s="11" t="s">
        <v>3766</v>
      </c>
      <c r="U143" s="11" t="s">
        <v>3766</v>
      </c>
      <c r="V143" s="11" t="s">
        <v>3766</v>
      </c>
      <c r="W143" s="11" t="s">
        <v>3766</v>
      </c>
      <c r="X143" s="11" t="s">
        <v>3766</v>
      </c>
      <c r="Y143" s="21"/>
      <c r="AV143" s="30">
        <v>45292</v>
      </c>
      <c r="AW143" s="30">
        <v>45299</v>
      </c>
      <c r="AX143" s="30">
        <v>45376</v>
      </c>
      <c r="AY143" s="30">
        <v>45379</v>
      </c>
      <c r="AZ143" s="30">
        <v>45380</v>
      </c>
      <c r="BA143" s="30">
        <v>45413</v>
      </c>
      <c r="BB143" s="30">
        <v>45425</v>
      </c>
      <c r="BC143" s="30">
        <v>45446</v>
      </c>
      <c r="BD143" s="30">
        <v>45453</v>
      </c>
      <c r="BE143" s="30">
        <v>45474</v>
      </c>
      <c r="BF143" s="30">
        <v>45493</v>
      </c>
      <c r="BG143" s="30">
        <v>45511</v>
      </c>
      <c r="BH143" s="30">
        <v>45523</v>
      </c>
      <c r="BI143" s="30">
        <v>45579</v>
      </c>
      <c r="BJ143" s="30">
        <v>45600</v>
      </c>
      <c r="BK143" s="30">
        <v>45607</v>
      </c>
      <c r="BL143" s="30">
        <v>45651</v>
      </c>
    </row>
    <row r="144" spans="1:64" ht="30" x14ac:dyDescent="0.25">
      <c r="A144" s="10" t="s">
        <v>3760</v>
      </c>
      <c r="B144" s="11" t="s">
        <v>3761</v>
      </c>
      <c r="C144" s="11" t="s">
        <v>3777</v>
      </c>
      <c r="D144" s="11" t="s">
        <v>3840</v>
      </c>
      <c r="E144" s="10" t="s">
        <v>1656</v>
      </c>
      <c r="F144" s="11" t="s">
        <v>3770</v>
      </c>
      <c r="G144" s="10" t="s">
        <v>1657</v>
      </c>
      <c r="H144" s="17" t="s">
        <v>3833</v>
      </c>
      <c r="I144" s="11" t="s">
        <v>3831</v>
      </c>
      <c r="J144" s="15" t="s">
        <v>3834</v>
      </c>
      <c r="K144" s="10" t="s">
        <v>81</v>
      </c>
      <c r="L144" s="17">
        <v>15</v>
      </c>
      <c r="M144" s="10" t="s">
        <v>1654</v>
      </c>
      <c r="N144" s="35">
        <v>45435</v>
      </c>
      <c r="O144" s="11" t="s">
        <v>3766</v>
      </c>
      <c r="P144" s="38">
        <v>45457</v>
      </c>
      <c r="Q144" s="11">
        <f>NETWORKDAYS(N144,P144,AV144:AY144:AZ144:BA144:BB144:BC144:BD144:BE144:BF144:BG144:BH144:BL144)</f>
        <v>15</v>
      </c>
      <c r="R144" s="11">
        <v>16</v>
      </c>
      <c r="S144" s="52" t="s">
        <v>3826</v>
      </c>
      <c r="T144" s="11" t="s">
        <v>3766</v>
      </c>
      <c r="U144" s="11" t="s">
        <v>3766</v>
      </c>
      <c r="V144" s="11" t="s">
        <v>3766</v>
      </c>
      <c r="W144" s="11" t="s">
        <v>3766</v>
      </c>
      <c r="X144" s="11" t="s">
        <v>3766</v>
      </c>
      <c r="Y144" s="21"/>
      <c r="AV144" s="30">
        <v>45292</v>
      </c>
      <c r="AW144" s="30">
        <v>45299</v>
      </c>
      <c r="AX144" s="30">
        <v>45376</v>
      </c>
      <c r="AY144" s="30">
        <v>45379</v>
      </c>
      <c r="AZ144" s="30">
        <v>45380</v>
      </c>
      <c r="BA144" s="30">
        <v>45413</v>
      </c>
      <c r="BB144" s="30">
        <v>45425</v>
      </c>
      <c r="BC144" s="30">
        <v>45446</v>
      </c>
      <c r="BD144" s="30">
        <v>45453</v>
      </c>
      <c r="BE144" s="30">
        <v>45474</v>
      </c>
      <c r="BF144" s="30">
        <v>45493</v>
      </c>
      <c r="BG144" s="30">
        <v>45511</v>
      </c>
      <c r="BH144" s="30">
        <v>45523</v>
      </c>
      <c r="BI144" s="30">
        <v>45579</v>
      </c>
      <c r="BJ144" s="30">
        <v>45600</v>
      </c>
      <c r="BK144" s="30">
        <v>45607</v>
      </c>
      <c r="BL144" s="30">
        <v>45651</v>
      </c>
    </row>
    <row r="145" spans="1:64" ht="45" x14ac:dyDescent="0.25">
      <c r="A145" s="10" t="s">
        <v>3760</v>
      </c>
      <c r="B145" s="11" t="s">
        <v>3761</v>
      </c>
      <c r="C145" s="11" t="s">
        <v>3788</v>
      </c>
      <c r="D145" s="11" t="s">
        <v>3763</v>
      </c>
      <c r="E145" s="10" t="s">
        <v>1306</v>
      </c>
      <c r="F145" s="11" t="s">
        <v>3769</v>
      </c>
      <c r="G145" s="10" t="s">
        <v>605</v>
      </c>
      <c r="H145" s="18" t="s">
        <v>3778</v>
      </c>
      <c r="I145" s="14" t="s">
        <v>3764</v>
      </c>
      <c r="J145" s="19" t="s">
        <v>3765</v>
      </c>
      <c r="K145" s="12" t="s">
        <v>81</v>
      </c>
      <c r="L145" s="11">
        <v>15</v>
      </c>
      <c r="M145" s="10" t="s">
        <v>1666</v>
      </c>
      <c r="N145" s="35">
        <v>45435</v>
      </c>
      <c r="O145" s="11" t="s">
        <v>1500</v>
      </c>
      <c r="P145" s="38">
        <v>45439</v>
      </c>
      <c r="Q145" s="11">
        <f>NETWORKDAYS(N145,P145,AV145:AY145:AZ145:BA145:BB145:BC145:BD145:BE145:BF145:BG145:BH145:BL145)</f>
        <v>3</v>
      </c>
      <c r="R145" s="11">
        <v>4</v>
      </c>
      <c r="S145" s="36" t="s">
        <v>3817</v>
      </c>
      <c r="T145" s="11" t="s">
        <v>3766</v>
      </c>
      <c r="U145" s="38">
        <v>45436</v>
      </c>
      <c r="V145" s="11" t="s">
        <v>3779</v>
      </c>
      <c r="W145" s="11" t="s">
        <v>3780</v>
      </c>
      <c r="X145" s="11" t="s">
        <v>3816</v>
      </c>
      <c r="Y145" s="14" t="s">
        <v>3781</v>
      </c>
      <c r="AV145" s="30">
        <v>45292</v>
      </c>
      <c r="AW145" s="30">
        <v>45299</v>
      </c>
      <c r="AX145" s="30">
        <v>45376</v>
      </c>
      <c r="AY145" s="30">
        <v>45379</v>
      </c>
      <c r="AZ145" s="30">
        <v>45380</v>
      </c>
      <c r="BA145" s="30">
        <v>45413</v>
      </c>
      <c r="BB145" s="30">
        <v>45425</v>
      </c>
      <c r="BC145" s="30">
        <v>45446</v>
      </c>
      <c r="BD145" s="30">
        <v>45453</v>
      </c>
      <c r="BE145" s="30">
        <v>45474</v>
      </c>
      <c r="BF145" s="30">
        <v>45493</v>
      </c>
      <c r="BG145" s="30">
        <v>45511</v>
      </c>
      <c r="BH145" s="30">
        <v>45523</v>
      </c>
      <c r="BI145" s="30">
        <v>45579</v>
      </c>
      <c r="BJ145" s="30">
        <v>45600</v>
      </c>
      <c r="BK145" s="30">
        <v>45607</v>
      </c>
      <c r="BL145" s="30">
        <v>45651</v>
      </c>
    </row>
    <row r="146" spans="1:64" ht="45" x14ac:dyDescent="0.25">
      <c r="A146" s="10" t="s">
        <v>3760</v>
      </c>
      <c r="B146" s="11" t="s">
        <v>3761</v>
      </c>
      <c r="C146" s="11" t="s">
        <v>3777</v>
      </c>
      <c r="D146" s="11" t="s">
        <v>3840</v>
      </c>
      <c r="E146" s="10" t="s">
        <v>1703</v>
      </c>
      <c r="F146" s="11" t="s">
        <v>3798</v>
      </c>
      <c r="G146" s="10" t="s">
        <v>1704</v>
      </c>
      <c r="H146" s="18" t="s">
        <v>3851</v>
      </c>
      <c r="I146" s="28" t="s">
        <v>3786</v>
      </c>
      <c r="J146" s="19" t="s">
        <v>3839</v>
      </c>
      <c r="K146" s="12" t="s">
        <v>81</v>
      </c>
      <c r="L146" s="11">
        <v>15</v>
      </c>
      <c r="M146" s="10" t="s">
        <v>1701</v>
      </c>
      <c r="N146" s="35">
        <v>45435</v>
      </c>
      <c r="O146" s="11" t="s">
        <v>3766</v>
      </c>
      <c r="P146" s="38">
        <v>45457</v>
      </c>
      <c r="Q146" s="11">
        <f>NETWORKDAYS(N146,P146,AV146:AY146:AZ146:BA146:BB146:BC146:BD146:BE146:BF146:BG146:BH146:BL146)</f>
        <v>15</v>
      </c>
      <c r="R146" s="11">
        <v>16</v>
      </c>
      <c r="S146" s="52" t="s">
        <v>3826</v>
      </c>
      <c r="T146" s="11" t="s">
        <v>3766</v>
      </c>
      <c r="U146" s="11" t="s">
        <v>3766</v>
      </c>
      <c r="V146" s="11" t="s">
        <v>3766</v>
      </c>
      <c r="W146" s="11" t="s">
        <v>3766</v>
      </c>
      <c r="X146" s="11" t="s">
        <v>3766</v>
      </c>
      <c r="Y146" s="21"/>
      <c r="AV146" s="30">
        <v>45292</v>
      </c>
      <c r="AW146" s="30">
        <v>45299</v>
      </c>
      <c r="AX146" s="30">
        <v>45376</v>
      </c>
      <c r="AY146" s="30">
        <v>45379</v>
      </c>
      <c r="AZ146" s="30">
        <v>45380</v>
      </c>
      <c r="BA146" s="30">
        <v>45413</v>
      </c>
      <c r="BB146" s="30">
        <v>45425</v>
      </c>
      <c r="BC146" s="30">
        <v>45446</v>
      </c>
      <c r="BD146" s="30">
        <v>45453</v>
      </c>
      <c r="BE146" s="30">
        <v>45474</v>
      </c>
      <c r="BF146" s="30">
        <v>45493</v>
      </c>
      <c r="BG146" s="30">
        <v>45511</v>
      </c>
      <c r="BH146" s="30">
        <v>45523</v>
      </c>
      <c r="BI146" s="30">
        <v>45579</v>
      </c>
      <c r="BJ146" s="30">
        <v>45600</v>
      </c>
      <c r="BK146" s="30">
        <v>45607</v>
      </c>
      <c r="BL146" s="30">
        <v>45651</v>
      </c>
    </row>
    <row r="147" spans="1:64" ht="45" x14ac:dyDescent="0.25">
      <c r="A147" s="10" t="s">
        <v>3760</v>
      </c>
      <c r="B147" s="11" t="s">
        <v>3761</v>
      </c>
      <c r="C147" s="11" t="s">
        <v>3777</v>
      </c>
      <c r="D147" s="11" t="s">
        <v>3840</v>
      </c>
      <c r="E147" s="10" t="s">
        <v>1708</v>
      </c>
      <c r="F147" s="11" t="s">
        <v>3798</v>
      </c>
      <c r="G147" s="10" t="s">
        <v>1709</v>
      </c>
      <c r="H147" s="18" t="s">
        <v>3851</v>
      </c>
      <c r="I147" s="28" t="s">
        <v>3786</v>
      </c>
      <c r="J147" s="19" t="s">
        <v>3839</v>
      </c>
      <c r="K147" s="12" t="s">
        <v>81</v>
      </c>
      <c r="L147" s="11">
        <v>15</v>
      </c>
      <c r="M147" s="10" t="s">
        <v>1706</v>
      </c>
      <c r="N147" s="35">
        <v>45435</v>
      </c>
      <c r="O147" s="11" t="s">
        <v>3766</v>
      </c>
      <c r="P147" s="38">
        <v>45457</v>
      </c>
      <c r="Q147" s="11">
        <f>NETWORKDAYS(N147,P147,AV147:AY147:AZ147:BA147:BB147:BC147:BD147:BE147:BF147:BG147:BH147:BL147)</f>
        <v>15</v>
      </c>
      <c r="R147" s="11">
        <v>16</v>
      </c>
      <c r="S147" s="52" t="s">
        <v>3826</v>
      </c>
      <c r="T147" s="11" t="s">
        <v>3766</v>
      </c>
      <c r="U147" s="11" t="s">
        <v>3766</v>
      </c>
      <c r="V147" s="11" t="s">
        <v>3766</v>
      </c>
      <c r="W147" s="11" t="s">
        <v>3766</v>
      </c>
      <c r="X147" s="11" t="s">
        <v>3766</v>
      </c>
      <c r="Y147" s="21"/>
      <c r="AV147" s="30">
        <v>45292</v>
      </c>
      <c r="AW147" s="30">
        <v>45299</v>
      </c>
      <c r="AX147" s="30">
        <v>45376</v>
      </c>
      <c r="AY147" s="30">
        <v>45379</v>
      </c>
      <c r="AZ147" s="30">
        <v>45380</v>
      </c>
      <c r="BA147" s="30">
        <v>45413</v>
      </c>
      <c r="BB147" s="30">
        <v>45425</v>
      </c>
      <c r="BC147" s="30">
        <v>45446</v>
      </c>
      <c r="BD147" s="30">
        <v>45453</v>
      </c>
      <c r="BE147" s="30">
        <v>45474</v>
      </c>
      <c r="BF147" s="30">
        <v>45493</v>
      </c>
      <c r="BG147" s="30">
        <v>45511</v>
      </c>
      <c r="BH147" s="30">
        <v>45523</v>
      </c>
      <c r="BI147" s="30">
        <v>45579</v>
      </c>
      <c r="BJ147" s="30">
        <v>45600</v>
      </c>
      <c r="BK147" s="30">
        <v>45607</v>
      </c>
      <c r="BL147" s="30">
        <v>45651</v>
      </c>
    </row>
    <row r="148" spans="1:64" ht="45" x14ac:dyDescent="0.25">
      <c r="A148" s="10" t="s">
        <v>3760</v>
      </c>
      <c r="B148" s="11" t="s">
        <v>3761</v>
      </c>
      <c r="C148" s="11" t="s">
        <v>3777</v>
      </c>
      <c r="D148" s="11" t="s">
        <v>3840</v>
      </c>
      <c r="E148" s="10" t="s">
        <v>1712</v>
      </c>
      <c r="F148" s="11" t="s">
        <v>3798</v>
      </c>
      <c r="G148" s="10" t="s">
        <v>1713</v>
      </c>
      <c r="H148" s="18" t="s">
        <v>3851</v>
      </c>
      <c r="I148" s="28" t="s">
        <v>3786</v>
      </c>
      <c r="J148" s="19" t="s">
        <v>3839</v>
      </c>
      <c r="K148" s="12" t="s">
        <v>81</v>
      </c>
      <c r="L148" s="11">
        <v>15</v>
      </c>
      <c r="M148" s="10" t="s">
        <v>1710</v>
      </c>
      <c r="N148" s="35">
        <v>45435</v>
      </c>
      <c r="O148" s="11" t="s">
        <v>3766</v>
      </c>
      <c r="P148" s="38">
        <v>45457</v>
      </c>
      <c r="Q148" s="11">
        <f>NETWORKDAYS(N148,P148,AV148:AY148:AZ148:BA148:BB148:BC148:BD148:BE148:BF148:BG148:BH148:BL148)</f>
        <v>15</v>
      </c>
      <c r="R148" s="11">
        <v>16</v>
      </c>
      <c r="S148" s="52" t="s">
        <v>3826</v>
      </c>
      <c r="T148" s="11" t="s">
        <v>3766</v>
      </c>
      <c r="U148" s="11" t="s">
        <v>3766</v>
      </c>
      <c r="V148" s="11" t="s">
        <v>3766</v>
      </c>
      <c r="W148" s="11" t="s">
        <v>3766</v>
      </c>
      <c r="X148" s="11" t="s">
        <v>3766</v>
      </c>
      <c r="Y148" s="21"/>
      <c r="AV148" s="30">
        <v>45292</v>
      </c>
      <c r="AW148" s="30">
        <v>45299</v>
      </c>
      <c r="AX148" s="30">
        <v>45376</v>
      </c>
      <c r="AY148" s="30">
        <v>45379</v>
      </c>
      <c r="AZ148" s="30">
        <v>45380</v>
      </c>
      <c r="BA148" s="30">
        <v>45413</v>
      </c>
      <c r="BB148" s="30">
        <v>45425</v>
      </c>
      <c r="BC148" s="30">
        <v>45446</v>
      </c>
      <c r="BD148" s="30">
        <v>45453</v>
      </c>
      <c r="BE148" s="30">
        <v>45474</v>
      </c>
      <c r="BF148" s="30">
        <v>45493</v>
      </c>
      <c r="BG148" s="30">
        <v>45511</v>
      </c>
      <c r="BH148" s="30">
        <v>45523</v>
      </c>
      <c r="BI148" s="30">
        <v>45579</v>
      </c>
      <c r="BJ148" s="30">
        <v>45600</v>
      </c>
      <c r="BK148" s="30">
        <v>45607</v>
      </c>
      <c r="BL148" s="30">
        <v>45651</v>
      </c>
    </row>
    <row r="149" spans="1:64" ht="45" x14ac:dyDescent="0.25">
      <c r="A149" s="10" t="s">
        <v>3760</v>
      </c>
      <c r="B149" s="11" t="s">
        <v>3761</v>
      </c>
      <c r="C149" s="11" t="s">
        <v>3777</v>
      </c>
      <c r="D149" s="11" t="s">
        <v>3840</v>
      </c>
      <c r="E149" s="10" t="s">
        <v>1716</v>
      </c>
      <c r="F149" s="11" t="s">
        <v>3798</v>
      </c>
      <c r="G149" s="10" t="s">
        <v>1717</v>
      </c>
      <c r="H149" s="18" t="s">
        <v>3851</v>
      </c>
      <c r="I149" s="28" t="s">
        <v>3786</v>
      </c>
      <c r="J149" s="19" t="s">
        <v>3839</v>
      </c>
      <c r="K149" s="12" t="s">
        <v>81</v>
      </c>
      <c r="L149" s="11">
        <v>15</v>
      </c>
      <c r="M149" s="10" t="s">
        <v>1714</v>
      </c>
      <c r="N149" s="35">
        <v>45435</v>
      </c>
      <c r="O149" s="11" t="s">
        <v>3766</v>
      </c>
      <c r="P149" s="38">
        <v>45457</v>
      </c>
      <c r="Q149" s="11">
        <f>NETWORKDAYS(N149,P149,AV149:AY149:AZ149:BA149:BB149:BC149:BD149:BE149:BF149:BG149:BH149:BL149)</f>
        <v>15</v>
      </c>
      <c r="R149" s="11">
        <v>16</v>
      </c>
      <c r="S149" s="52" t="s">
        <v>3826</v>
      </c>
      <c r="T149" s="11" t="s">
        <v>3766</v>
      </c>
      <c r="U149" s="11" t="s">
        <v>3766</v>
      </c>
      <c r="V149" s="11" t="s">
        <v>3766</v>
      </c>
      <c r="W149" s="11" t="s">
        <v>3766</v>
      </c>
      <c r="X149" s="11" t="s">
        <v>3766</v>
      </c>
      <c r="Y149" s="21"/>
      <c r="AV149" s="30">
        <v>45292</v>
      </c>
      <c r="AW149" s="30">
        <v>45299</v>
      </c>
      <c r="AX149" s="30">
        <v>45376</v>
      </c>
      <c r="AY149" s="30">
        <v>45379</v>
      </c>
      <c r="AZ149" s="30">
        <v>45380</v>
      </c>
      <c r="BA149" s="30">
        <v>45413</v>
      </c>
      <c r="BB149" s="30">
        <v>45425</v>
      </c>
      <c r="BC149" s="30">
        <v>45446</v>
      </c>
      <c r="BD149" s="30">
        <v>45453</v>
      </c>
      <c r="BE149" s="30">
        <v>45474</v>
      </c>
      <c r="BF149" s="30">
        <v>45493</v>
      </c>
      <c r="BG149" s="30">
        <v>45511</v>
      </c>
      <c r="BH149" s="30">
        <v>45523</v>
      </c>
      <c r="BI149" s="30">
        <v>45579</v>
      </c>
      <c r="BJ149" s="30">
        <v>45600</v>
      </c>
      <c r="BK149" s="30">
        <v>45607</v>
      </c>
      <c r="BL149" s="30">
        <v>45651</v>
      </c>
    </row>
    <row r="150" spans="1:64" ht="45" x14ac:dyDescent="0.25">
      <c r="A150" s="10" t="s">
        <v>3760</v>
      </c>
      <c r="B150" s="11" t="s">
        <v>3761</v>
      </c>
      <c r="C150" s="11" t="s">
        <v>3777</v>
      </c>
      <c r="D150" s="11" t="s">
        <v>3840</v>
      </c>
      <c r="E150" s="10" t="s">
        <v>1364</v>
      </c>
      <c r="F150" s="11" t="s">
        <v>3798</v>
      </c>
      <c r="G150" s="10" t="s">
        <v>1720</v>
      </c>
      <c r="H150" s="18" t="s">
        <v>3851</v>
      </c>
      <c r="I150" s="28" t="s">
        <v>3786</v>
      </c>
      <c r="J150" s="19" t="s">
        <v>3839</v>
      </c>
      <c r="K150" s="12" t="s">
        <v>81</v>
      </c>
      <c r="L150" s="11">
        <v>15</v>
      </c>
      <c r="M150" s="10" t="s">
        <v>1718</v>
      </c>
      <c r="N150" s="35">
        <v>45435</v>
      </c>
      <c r="O150" s="11" t="s">
        <v>3766</v>
      </c>
      <c r="P150" s="38">
        <v>45457</v>
      </c>
      <c r="Q150" s="11">
        <f>NETWORKDAYS(N150,P150,AV150:AY150:AZ150:BA150:BB150:BC150:BD150:BE150:BF150:BG150:BH150:BL150)</f>
        <v>15</v>
      </c>
      <c r="R150" s="11">
        <v>16</v>
      </c>
      <c r="S150" s="52" t="s">
        <v>3826</v>
      </c>
      <c r="T150" s="11" t="s">
        <v>3766</v>
      </c>
      <c r="U150" s="11" t="s">
        <v>3766</v>
      </c>
      <c r="V150" s="11" t="s">
        <v>3766</v>
      </c>
      <c r="W150" s="11" t="s">
        <v>3766</v>
      </c>
      <c r="X150" s="11" t="s">
        <v>3766</v>
      </c>
      <c r="Y150" s="21"/>
      <c r="AV150" s="30">
        <v>45292</v>
      </c>
      <c r="AW150" s="30">
        <v>45299</v>
      </c>
      <c r="AX150" s="30">
        <v>45376</v>
      </c>
      <c r="AY150" s="30">
        <v>45379</v>
      </c>
      <c r="AZ150" s="30">
        <v>45380</v>
      </c>
      <c r="BA150" s="30">
        <v>45413</v>
      </c>
      <c r="BB150" s="30">
        <v>45425</v>
      </c>
      <c r="BC150" s="30">
        <v>45446</v>
      </c>
      <c r="BD150" s="30">
        <v>45453</v>
      </c>
      <c r="BE150" s="30">
        <v>45474</v>
      </c>
      <c r="BF150" s="30">
        <v>45493</v>
      </c>
      <c r="BG150" s="30">
        <v>45511</v>
      </c>
      <c r="BH150" s="30">
        <v>45523</v>
      </c>
      <c r="BI150" s="30">
        <v>45579</v>
      </c>
      <c r="BJ150" s="30">
        <v>45600</v>
      </c>
      <c r="BK150" s="30">
        <v>45607</v>
      </c>
      <c r="BL150" s="30">
        <v>45651</v>
      </c>
    </row>
    <row r="151" spans="1:64" ht="45" x14ac:dyDescent="0.25">
      <c r="A151" s="10" t="s">
        <v>3760</v>
      </c>
      <c r="B151" s="11" t="s">
        <v>3761</v>
      </c>
      <c r="C151" s="11" t="s">
        <v>3777</v>
      </c>
      <c r="D151" s="11" t="s">
        <v>3840</v>
      </c>
      <c r="E151" s="10" t="s">
        <v>1441</v>
      </c>
      <c r="F151" s="11" t="s">
        <v>3798</v>
      </c>
      <c r="G151" s="10" t="s">
        <v>1723</v>
      </c>
      <c r="H151" s="18" t="s">
        <v>3851</v>
      </c>
      <c r="I151" s="28" t="s">
        <v>3786</v>
      </c>
      <c r="J151" s="19" t="s">
        <v>3839</v>
      </c>
      <c r="K151" s="12" t="s">
        <v>81</v>
      </c>
      <c r="L151" s="11">
        <v>15</v>
      </c>
      <c r="M151" s="10" t="s">
        <v>1721</v>
      </c>
      <c r="N151" s="35">
        <v>45435</v>
      </c>
      <c r="O151" s="11" t="s">
        <v>3766</v>
      </c>
      <c r="P151" s="38">
        <v>45457</v>
      </c>
      <c r="Q151" s="11">
        <f>NETWORKDAYS(N151,P151,AV151:AY151:AZ151:BA151:BB151:BC151:BD151:BE151:BF151:BG151:BH151:BL151)</f>
        <v>15</v>
      </c>
      <c r="R151" s="11">
        <v>16</v>
      </c>
      <c r="S151" s="52" t="s">
        <v>3826</v>
      </c>
      <c r="T151" s="11" t="s">
        <v>3766</v>
      </c>
      <c r="U151" s="11" t="s">
        <v>3766</v>
      </c>
      <c r="V151" s="11" t="s">
        <v>3766</v>
      </c>
      <c r="W151" s="11" t="s">
        <v>3766</v>
      </c>
      <c r="X151" s="11" t="s">
        <v>3766</v>
      </c>
      <c r="Y151" s="21"/>
      <c r="AV151" s="30">
        <v>45292</v>
      </c>
      <c r="AW151" s="30">
        <v>45299</v>
      </c>
      <c r="AX151" s="30">
        <v>45376</v>
      </c>
      <c r="AY151" s="30">
        <v>45379</v>
      </c>
      <c r="AZ151" s="30">
        <v>45380</v>
      </c>
      <c r="BA151" s="30">
        <v>45413</v>
      </c>
      <c r="BB151" s="30">
        <v>45425</v>
      </c>
      <c r="BC151" s="30">
        <v>45446</v>
      </c>
      <c r="BD151" s="30">
        <v>45453</v>
      </c>
      <c r="BE151" s="30">
        <v>45474</v>
      </c>
      <c r="BF151" s="30">
        <v>45493</v>
      </c>
      <c r="BG151" s="30">
        <v>45511</v>
      </c>
      <c r="BH151" s="30">
        <v>45523</v>
      </c>
      <c r="BI151" s="30">
        <v>45579</v>
      </c>
      <c r="BJ151" s="30">
        <v>45600</v>
      </c>
      <c r="BK151" s="30">
        <v>45607</v>
      </c>
      <c r="BL151" s="30">
        <v>45651</v>
      </c>
    </row>
    <row r="152" spans="1:64" ht="30" x14ac:dyDescent="0.25">
      <c r="A152" s="10" t="s">
        <v>3760</v>
      </c>
      <c r="B152" s="11" t="s">
        <v>3761</v>
      </c>
      <c r="C152" s="11" t="s">
        <v>3777</v>
      </c>
      <c r="D152" s="11" t="s">
        <v>3840</v>
      </c>
      <c r="E152" s="10" t="s">
        <v>1726</v>
      </c>
      <c r="F152" s="11" t="s">
        <v>3798</v>
      </c>
      <c r="G152" s="10" t="s">
        <v>1727</v>
      </c>
      <c r="H152" s="18" t="s">
        <v>3851</v>
      </c>
      <c r="I152" s="28" t="s">
        <v>3786</v>
      </c>
      <c r="J152" s="19" t="s">
        <v>3839</v>
      </c>
      <c r="K152" s="12" t="s">
        <v>81</v>
      </c>
      <c r="L152" s="11">
        <v>15</v>
      </c>
      <c r="M152" s="10" t="s">
        <v>1724</v>
      </c>
      <c r="N152" s="35">
        <v>45435</v>
      </c>
      <c r="O152" s="11" t="s">
        <v>3766</v>
      </c>
      <c r="P152" s="38">
        <v>45457</v>
      </c>
      <c r="Q152" s="11">
        <f>NETWORKDAYS(N152,P152,AV152:AY152:AZ152:BA152:BB152:BC152:BD152:BE152:BF152:BG152:BH152:BL152)</f>
        <v>15</v>
      </c>
      <c r="R152" s="11">
        <v>16</v>
      </c>
      <c r="S152" s="52" t="s">
        <v>3826</v>
      </c>
      <c r="T152" s="11" t="s">
        <v>3766</v>
      </c>
      <c r="U152" s="11" t="s">
        <v>3766</v>
      </c>
      <c r="V152" s="11" t="s">
        <v>3766</v>
      </c>
      <c r="W152" s="11" t="s">
        <v>3766</v>
      </c>
      <c r="X152" s="11" t="s">
        <v>3766</v>
      </c>
      <c r="Y152" s="21"/>
      <c r="AV152" s="30">
        <v>45292</v>
      </c>
      <c r="AW152" s="30">
        <v>45299</v>
      </c>
      <c r="AX152" s="30">
        <v>45376</v>
      </c>
      <c r="AY152" s="30">
        <v>45379</v>
      </c>
      <c r="AZ152" s="30">
        <v>45380</v>
      </c>
      <c r="BA152" s="30">
        <v>45413</v>
      </c>
      <c r="BB152" s="30">
        <v>45425</v>
      </c>
      <c r="BC152" s="30">
        <v>45446</v>
      </c>
      <c r="BD152" s="30">
        <v>45453</v>
      </c>
      <c r="BE152" s="30">
        <v>45474</v>
      </c>
      <c r="BF152" s="30">
        <v>45493</v>
      </c>
      <c r="BG152" s="30">
        <v>45511</v>
      </c>
      <c r="BH152" s="30">
        <v>45523</v>
      </c>
      <c r="BI152" s="30">
        <v>45579</v>
      </c>
      <c r="BJ152" s="30">
        <v>45600</v>
      </c>
      <c r="BK152" s="30">
        <v>45607</v>
      </c>
      <c r="BL152" s="30">
        <v>45651</v>
      </c>
    </row>
    <row r="153" spans="1:64" ht="45" x14ac:dyDescent="0.25">
      <c r="A153" s="10" t="s">
        <v>3760</v>
      </c>
      <c r="B153" s="11" t="s">
        <v>3761</v>
      </c>
      <c r="C153" s="11" t="s">
        <v>3777</v>
      </c>
      <c r="D153" s="11" t="s">
        <v>3840</v>
      </c>
      <c r="E153" s="10" t="s">
        <v>1730</v>
      </c>
      <c r="F153" s="11" t="s">
        <v>3798</v>
      </c>
      <c r="G153" s="10" t="s">
        <v>1731</v>
      </c>
      <c r="H153" s="18" t="s">
        <v>3851</v>
      </c>
      <c r="I153" s="28" t="s">
        <v>3786</v>
      </c>
      <c r="J153" s="19" t="s">
        <v>3839</v>
      </c>
      <c r="K153" s="12" t="s">
        <v>81</v>
      </c>
      <c r="L153" s="11">
        <v>15</v>
      </c>
      <c r="M153" s="10" t="s">
        <v>1728</v>
      </c>
      <c r="N153" s="35">
        <v>45435</v>
      </c>
      <c r="O153" s="11" t="s">
        <v>3766</v>
      </c>
      <c r="P153" s="38">
        <v>45457</v>
      </c>
      <c r="Q153" s="11">
        <f>NETWORKDAYS(N153,P153,AV153:AY153:AZ153:BA153:BB153:BC153:BD153:BE153:BF153:BG153:BH153:BL153)</f>
        <v>15</v>
      </c>
      <c r="R153" s="11">
        <v>16</v>
      </c>
      <c r="S153" s="52" t="s">
        <v>3826</v>
      </c>
      <c r="T153" s="11" t="s">
        <v>3766</v>
      </c>
      <c r="U153" s="11" t="s">
        <v>3766</v>
      </c>
      <c r="V153" s="11" t="s">
        <v>3766</v>
      </c>
      <c r="W153" s="11" t="s">
        <v>3766</v>
      </c>
      <c r="X153" s="11" t="s">
        <v>3766</v>
      </c>
      <c r="Y153" s="21"/>
      <c r="AV153" s="30">
        <v>45292</v>
      </c>
      <c r="AW153" s="30">
        <v>45299</v>
      </c>
      <c r="AX153" s="30">
        <v>45376</v>
      </c>
      <c r="AY153" s="30">
        <v>45379</v>
      </c>
      <c r="AZ153" s="30">
        <v>45380</v>
      </c>
      <c r="BA153" s="30">
        <v>45413</v>
      </c>
      <c r="BB153" s="30">
        <v>45425</v>
      </c>
      <c r="BC153" s="30">
        <v>45446</v>
      </c>
      <c r="BD153" s="30">
        <v>45453</v>
      </c>
      <c r="BE153" s="30">
        <v>45474</v>
      </c>
      <c r="BF153" s="30">
        <v>45493</v>
      </c>
      <c r="BG153" s="30">
        <v>45511</v>
      </c>
      <c r="BH153" s="30">
        <v>45523</v>
      </c>
      <c r="BI153" s="30">
        <v>45579</v>
      </c>
      <c r="BJ153" s="30">
        <v>45600</v>
      </c>
      <c r="BK153" s="30">
        <v>45607</v>
      </c>
      <c r="BL153" s="30">
        <v>45651</v>
      </c>
    </row>
    <row r="154" spans="1:64" ht="45" x14ac:dyDescent="0.25">
      <c r="A154" s="10" t="s">
        <v>3760</v>
      </c>
      <c r="B154" s="11" t="s">
        <v>3761</v>
      </c>
      <c r="C154" s="11" t="s">
        <v>3777</v>
      </c>
      <c r="D154" s="11" t="s">
        <v>3840</v>
      </c>
      <c r="E154" s="10" t="s">
        <v>1734</v>
      </c>
      <c r="F154" s="11" t="s">
        <v>3798</v>
      </c>
      <c r="G154" s="10" t="s">
        <v>1735</v>
      </c>
      <c r="H154" s="18" t="s">
        <v>3851</v>
      </c>
      <c r="I154" s="28" t="s">
        <v>3786</v>
      </c>
      <c r="J154" s="19" t="s">
        <v>3839</v>
      </c>
      <c r="K154" s="12" t="s">
        <v>81</v>
      </c>
      <c r="L154" s="11">
        <v>15</v>
      </c>
      <c r="M154" s="10" t="s">
        <v>1732</v>
      </c>
      <c r="N154" s="35">
        <v>45435</v>
      </c>
      <c r="O154" s="11" t="s">
        <v>3766</v>
      </c>
      <c r="P154" s="38">
        <v>45457</v>
      </c>
      <c r="Q154" s="11">
        <f>NETWORKDAYS(N154,P154,AV154:AY154:AZ154:BA154:BB154:BC154:BD154:BE154:BF154:BG154:BH154:BL154)</f>
        <v>15</v>
      </c>
      <c r="R154" s="11">
        <v>16</v>
      </c>
      <c r="S154" s="52" t="s">
        <v>3826</v>
      </c>
      <c r="T154" s="11" t="s">
        <v>3766</v>
      </c>
      <c r="U154" s="11" t="s">
        <v>3766</v>
      </c>
      <c r="V154" s="11" t="s">
        <v>3766</v>
      </c>
      <c r="W154" s="11" t="s">
        <v>3766</v>
      </c>
      <c r="X154" s="11" t="s">
        <v>3766</v>
      </c>
      <c r="Y154" s="21"/>
      <c r="AV154" s="30">
        <v>45292</v>
      </c>
      <c r="AW154" s="30">
        <v>45299</v>
      </c>
      <c r="AX154" s="30">
        <v>45376</v>
      </c>
      <c r="AY154" s="30">
        <v>45379</v>
      </c>
      <c r="AZ154" s="30">
        <v>45380</v>
      </c>
      <c r="BA154" s="30">
        <v>45413</v>
      </c>
      <c r="BB154" s="30">
        <v>45425</v>
      </c>
      <c r="BC154" s="30">
        <v>45446</v>
      </c>
      <c r="BD154" s="30">
        <v>45453</v>
      </c>
      <c r="BE154" s="30">
        <v>45474</v>
      </c>
      <c r="BF154" s="30">
        <v>45493</v>
      </c>
      <c r="BG154" s="30">
        <v>45511</v>
      </c>
      <c r="BH154" s="30">
        <v>45523</v>
      </c>
      <c r="BI154" s="30">
        <v>45579</v>
      </c>
      <c r="BJ154" s="30">
        <v>45600</v>
      </c>
      <c r="BK154" s="30">
        <v>45607</v>
      </c>
      <c r="BL154" s="30">
        <v>45651</v>
      </c>
    </row>
    <row r="155" spans="1:64" ht="45" x14ac:dyDescent="0.25">
      <c r="A155" s="10" t="s">
        <v>3760</v>
      </c>
      <c r="B155" s="11" t="s">
        <v>3761</v>
      </c>
      <c r="C155" s="11" t="s">
        <v>3777</v>
      </c>
      <c r="D155" s="11" t="s">
        <v>3840</v>
      </c>
      <c r="E155" s="10" t="s">
        <v>1708</v>
      </c>
      <c r="F155" s="11" t="s">
        <v>3798</v>
      </c>
      <c r="G155" s="10" t="s">
        <v>1741</v>
      </c>
      <c r="H155" s="18" t="s">
        <v>3851</v>
      </c>
      <c r="I155" s="28" t="s">
        <v>3786</v>
      </c>
      <c r="J155" s="19" t="s">
        <v>3839</v>
      </c>
      <c r="K155" s="12" t="s">
        <v>81</v>
      </c>
      <c r="L155" s="11">
        <v>15</v>
      </c>
      <c r="M155" s="10" t="s">
        <v>1739</v>
      </c>
      <c r="N155" s="35">
        <v>45435</v>
      </c>
      <c r="O155" s="11" t="s">
        <v>3766</v>
      </c>
      <c r="P155" s="38">
        <v>45457</v>
      </c>
      <c r="Q155" s="11">
        <f>NETWORKDAYS(N155,P155,AV155:AY155:AZ155:BA155:BB155:BC155:BD155:BE155:BF155:BG155:BH155:BL155)</f>
        <v>15</v>
      </c>
      <c r="R155" s="11">
        <v>16</v>
      </c>
      <c r="S155" s="52" t="s">
        <v>3826</v>
      </c>
      <c r="T155" s="11" t="s">
        <v>3766</v>
      </c>
      <c r="U155" s="11" t="s">
        <v>3766</v>
      </c>
      <c r="V155" s="11" t="s">
        <v>3766</v>
      </c>
      <c r="W155" s="11" t="s">
        <v>3766</v>
      </c>
      <c r="X155" s="11" t="s">
        <v>3766</v>
      </c>
      <c r="Y155" s="21"/>
      <c r="AV155" s="30">
        <v>45292</v>
      </c>
      <c r="AW155" s="30">
        <v>45299</v>
      </c>
      <c r="AX155" s="30">
        <v>45376</v>
      </c>
      <c r="AY155" s="30">
        <v>45379</v>
      </c>
      <c r="AZ155" s="30">
        <v>45380</v>
      </c>
      <c r="BA155" s="30">
        <v>45413</v>
      </c>
      <c r="BB155" s="30">
        <v>45425</v>
      </c>
      <c r="BC155" s="30">
        <v>45446</v>
      </c>
      <c r="BD155" s="30">
        <v>45453</v>
      </c>
      <c r="BE155" s="30">
        <v>45474</v>
      </c>
      <c r="BF155" s="30">
        <v>45493</v>
      </c>
      <c r="BG155" s="30">
        <v>45511</v>
      </c>
      <c r="BH155" s="30">
        <v>45523</v>
      </c>
      <c r="BI155" s="30">
        <v>45579</v>
      </c>
      <c r="BJ155" s="30">
        <v>45600</v>
      </c>
      <c r="BK155" s="30">
        <v>45607</v>
      </c>
      <c r="BL155" s="30">
        <v>45651</v>
      </c>
    </row>
    <row r="156" spans="1:64" ht="45" x14ac:dyDescent="0.25">
      <c r="A156" s="10" t="s">
        <v>3760</v>
      </c>
      <c r="B156" s="11" t="s">
        <v>3761</v>
      </c>
      <c r="C156" s="14" t="s">
        <v>3909</v>
      </c>
      <c r="D156" s="11" t="s">
        <v>3763</v>
      </c>
      <c r="E156" s="10" t="s">
        <v>1744</v>
      </c>
      <c r="F156" s="11" t="s">
        <v>3813</v>
      </c>
      <c r="G156" s="10" t="s">
        <v>1745</v>
      </c>
      <c r="H156" s="17" t="s">
        <v>3793</v>
      </c>
      <c r="I156" s="14" t="s">
        <v>3764</v>
      </c>
      <c r="J156" s="15" t="s">
        <v>3794</v>
      </c>
      <c r="K156" s="10" t="s">
        <v>81</v>
      </c>
      <c r="L156" s="17">
        <v>15</v>
      </c>
      <c r="M156" s="10" t="s">
        <v>1742</v>
      </c>
      <c r="N156" s="35">
        <v>45435</v>
      </c>
      <c r="O156" s="11" t="s">
        <v>3766</v>
      </c>
      <c r="P156" s="38">
        <v>45452</v>
      </c>
      <c r="Q156" s="11">
        <f>NETWORKDAYS(N156,P156,AV156:AY156:AZ156:BA156:BB156:BC156:BD156:BE156:BF156:BG156:BH156:BL156)</f>
        <v>11</v>
      </c>
      <c r="R156" s="11">
        <v>12</v>
      </c>
      <c r="S156" s="50" t="s">
        <v>3878</v>
      </c>
      <c r="T156" s="11" t="s">
        <v>3766</v>
      </c>
      <c r="U156" s="11" t="s">
        <v>3766</v>
      </c>
      <c r="V156" s="11" t="s">
        <v>3766</v>
      </c>
      <c r="W156" s="11" t="s">
        <v>3766</v>
      </c>
      <c r="X156" s="11" t="s">
        <v>3766</v>
      </c>
      <c r="Y156" s="21"/>
      <c r="AV156" s="30">
        <v>45292</v>
      </c>
      <c r="AW156" s="30">
        <v>45299</v>
      </c>
      <c r="AX156" s="30">
        <v>45376</v>
      </c>
      <c r="AY156" s="30">
        <v>45379</v>
      </c>
      <c r="AZ156" s="30">
        <v>45380</v>
      </c>
      <c r="BA156" s="30">
        <v>45413</v>
      </c>
      <c r="BB156" s="30">
        <v>45425</v>
      </c>
      <c r="BC156" s="30">
        <v>45446</v>
      </c>
      <c r="BD156" s="30">
        <v>45453</v>
      </c>
      <c r="BE156" s="30">
        <v>45474</v>
      </c>
      <c r="BF156" s="30">
        <v>45493</v>
      </c>
      <c r="BG156" s="30">
        <v>45511</v>
      </c>
      <c r="BH156" s="30">
        <v>45523</v>
      </c>
      <c r="BI156" s="30">
        <v>45579</v>
      </c>
      <c r="BJ156" s="30">
        <v>45600</v>
      </c>
      <c r="BK156" s="30">
        <v>45607</v>
      </c>
      <c r="BL156" s="30">
        <v>45651</v>
      </c>
    </row>
    <row r="157" spans="1:64" ht="45" x14ac:dyDescent="0.25">
      <c r="A157" s="10" t="s">
        <v>3760</v>
      </c>
      <c r="B157" s="11" t="s">
        <v>3761</v>
      </c>
      <c r="C157" s="11" t="s">
        <v>3777</v>
      </c>
      <c r="D157" s="11" t="s">
        <v>3840</v>
      </c>
      <c r="E157" s="10" t="s">
        <v>1749</v>
      </c>
      <c r="F157" s="11" t="s">
        <v>3798</v>
      </c>
      <c r="G157" s="10" t="s">
        <v>1750</v>
      </c>
      <c r="H157" s="18" t="s">
        <v>3851</v>
      </c>
      <c r="I157" s="28" t="s">
        <v>3786</v>
      </c>
      <c r="J157" s="19" t="s">
        <v>3839</v>
      </c>
      <c r="K157" s="12" t="s">
        <v>81</v>
      </c>
      <c r="L157" s="11">
        <v>15</v>
      </c>
      <c r="M157" s="10" t="s">
        <v>1747</v>
      </c>
      <c r="N157" s="35">
        <v>45435</v>
      </c>
      <c r="O157" s="11" t="s">
        <v>3766</v>
      </c>
      <c r="P157" s="38">
        <v>45457</v>
      </c>
      <c r="Q157" s="11">
        <f>NETWORKDAYS(N157,P157,AV157:AY157:AZ157:BA157:BB157:BC157:BD157:BE157:BF157:BG157:BH157:BL157)</f>
        <v>15</v>
      </c>
      <c r="R157" s="11">
        <v>16</v>
      </c>
      <c r="S157" s="52" t="s">
        <v>3826</v>
      </c>
      <c r="T157" s="11" t="s">
        <v>3766</v>
      </c>
      <c r="U157" s="11" t="s">
        <v>3766</v>
      </c>
      <c r="V157" s="11" t="s">
        <v>3766</v>
      </c>
      <c r="W157" s="11" t="s">
        <v>3766</v>
      </c>
      <c r="X157" s="11" t="s">
        <v>3766</v>
      </c>
      <c r="Y157" s="21"/>
      <c r="AV157" s="30">
        <v>45292</v>
      </c>
      <c r="AW157" s="30">
        <v>45299</v>
      </c>
      <c r="AX157" s="30">
        <v>45376</v>
      </c>
      <c r="AY157" s="30">
        <v>45379</v>
      </c>
      <c r="AZ157" s="30">
        <v>45380</v>
      </c>
      <c r="BA157" s="30">
        <v>45413</v>
      </c>
      <c r="BB157" s="30">
        <v>45425</v>
      </c>
      <c r="BC157" s="30">
        <v>45446</v>
      </c>
      <c r="BD157" s="30">
        <v>45453</v>
      </c>
      <c r="BE157" s="30">
        <v>45474</v>
      </c>
      <c r="BF157" s="30">
        <v>45493</v>
      </c>
      <c r="BG157" s="30">
        <v>45511</v>
      </c>
      <c r="BH157" s="30">
        <v>45523</v>
      </c>
      <c r="BI157" s="30">
        <v>45579</v>
      </c>
      <c r="BJ157" s="30">
        <v>45600</v>
      </c>
      <c r="BK157" s="30">
        <v>45607</v>
      </c>
      <c r="BL157" s="30">
        <v>45651</v>
      </c>
    </row>
    <row r="158" spans="1:64" ht="45" x14ac:dyDescent="0.25">
      <c r="A158" s="10" t="s">
        <v>3760</v>
      </c>
      <c r="B158" s="11" t="s">
        <v>3761</v>
      </c>
      <c r="C158" s="11" t="s">
        <v>3777</v>
      </c>
      <c r="D158" s="11" t="s">
        <v>3840</v>
      </c>
      <c r="E158" s="10" t="s">
        <v>1703</v>
      </c>
      <c r="F158" s="11" t="s">
        <v>3798</v>
      </c>
      <c r="G158" s="10" t="s">
        <v>1753</v>
      </c>
      <c r="H158" s="18" t="s">
        <v>3851</v>
      </c>
      <c r="I158" s="28" t="s">
        <v>3786</v>
      </c>
      <c r="J158" s="19" t="s">
        <v>3839</v>
      </c>
      <c r="K158" s="12" t="s">
        <v>81</v>
      </c>
      <c r="L158" s="11">
        <v>15</v>
      </c>
      <c r="M158" s="10" t="s">
        <v>1751</v>
      </c>
      <c r="N158" s="35">
        <v>45435</v>
      </c>
      <c r="O158" s="11" t="s">
        <v>3766</v>
      </c>
      <c r="P158" s="38">
        <v>45457</v>
      </c>
      <c r="Q158" s="11">
        <f>NETWORKDAYS(N158,P158,AV158:AY158:AZ158:BA158:BB158:BC158:BD158:BE158:BF158:BG158:BH158:BL158)</f>
        <v>15</v>
      </c>
      <c r="R158" s="11">
        <v>16</v>
      </c>
      <c r="S158" s="52" t="s">
        <v>3826</v>
      </c>
      <c r="T158" s="11" t="s">
        <v>3766</v>
      </c>
      <c r="U158" s="11" t="s">
        <v>3766</v>
      </c>
      <c r="V158" s="11" t="s">
        <v>3766</v>
      </c>
      <c r="W158" s="11" t="s">
        <v>3766</v>
      </c>
      <c r="X158" s="11" t="s">
        <v>3766</v>
      </c>
      <c r="Y158" s="21"/>
      <c r="AV158" s="30">
        <v>45292</v>
      </c>
      <c r="AW158" s="30">
        <v>45299</v>
      </c>
      <c r="AX158" s="30">
        <v>45376</v>
      </c>
      <c r="AY158" s="30">
        <v>45379</v>
      </c>
      <c r="AZ158" s="30">
        <v>45380</v>
      </c>
      <c r="BA158" s="30">
        <v>45413</v>
      </c>
      <c r="BB158" s="30">
        <v>45425</v>
      </c>
      <c r="BC158" s="30">
        <v>45446</v>
      </c>
      <c r="BD158" s="30">
        <v>45453</v>
      </c>
      <c r="BE158" s="30">
        <v>45474</v>
      </c>
      <c r="BF158" s="30">
        <v>45493</v>
      </c>
      <c r="BG158" s="30">
        <v>45511</v>
      </c>
      <c r="BH158" s="30">
        <v>45523</v>
      </c>
      <c r="BI158" s="30">
        <v>45579</v>
      </c>
      <c r="BJ158" s="30">
        <v>45600</v>
      </c>
      <c r="BK158" s="30">
        <v>45607</v>
      </c>
      <c r="BL158" s="30">
        <v>45651</v>
      </c>
    </row>
    <row r="159" spans="1:64" ht="45" x14ac:dyDescent="0.25">
      <c r="A159" s="10" t="s">
        <v>3760</v>
      </c>
      <c r="B159" s="11" t="s">
        <v>3761</v>
      </c>
      <c r="C159" s="11" t="s">
        <v>3777</v>
      </c>
      <c r="D159" s="11" t="s">
        <v>3840</v>
      </c>
      <c r="E159" s="10" t="s">
        <v>1487</v>
      </c>
      <c r="F159" s="11" t="s">
        <v>3798</v>
      </c>
      <c r="G159" s="10" t="s">
        <v>1756</v>
      </c>
      <c r="H159" s="18" t="s">
        <v>3851</v>
      </c>
      <c r="I159" s="28" t="s">
        <v>3786</v>
      </c>
      <c r="J159" s="19" t="s">
        <v>3839</v>
      </c>
      <c r="K159" s="12" t="s">
        <v>81</v>
      </c>
      <c r="L159" s="11">
        <v>15</v>
      </c>
      <c r="M159" s="10" t="s">
        <v>1754</v>
      </c>
      <c r="N159" s="35">
        <v>45435</v>
      </c>
      <c r="O159" s="11" t="s">
        <v>3766</v>
      </c>
      <c r="P159" s="38">
        <v>45457</v>
      </c>
      <c r="Q159" s="11">
        <f>NETWORKDAYS(N159,P159,AV159:AY159:AZ159:BA159:BB159:BC159:BD159:BE159:BF159:BG159:BH159:BL159)</f>
        <v>15</v>
      </c>
      <c r="R159" s="11">
        <v>16</v>
      </c>
      <c r="S159" s="52" t="s">
        <v>3826</v>
      </c>
      <c r="T159" s="11" t="s">
        <v>3766</v>
      </c>
      <c r="U159" s="11" t="s">
        <v>3766</v>
      </c>
      <c r="V159" s="11" t="s">
        <v>3766</v>
      </c>
      <c r="W159" s="11" t="s">
        <v>3766</v>
      </c>
      <c r="X159" s="11" t="s">
        <v>3766</v>
      </c>
      <c r="Y159" s="21"/>
      <c r="AV159" s="30">
        <v>45292</v>
      </c>
      <c r="AW159" s="30">
        <v>45299</v>
      </c>
      <c r="AX159" s="30">
        <v>45376</v>
      </c>
      <c r="AY159" s="30">
        <v>45379</v>
      </c>
      <c r="AZ159" s="30">
        <v>45380</v>
      </c>
      <c r="BA159" s="30">
        <v>45413</v>
      </c>
      <c r="BB159" s="30">
        <v>45425</v>
      </c>
      <c r="BC159" s="30">
        <v>45446</v>
      </c>
      <c r="BD159" s="30">
        <v>45453</v>
      </c>
      <c r="BE159" s="30">
        <v>45474</v>
      </c>
      <c r="BF159" s="30">
        <v>45493</v>
      </c>
      <c r="BG159" s="30">
        <v>45511</v>
      </c>
      <c r="BH159" s="30">
        <v>45523</v>
      </c>
      <c r="BI159" s="30">
        <v>45579</v>
      </c>
      <c r="BJ159" s="30">
        <v>45600</v>
      </c>
      <c r="BK159" s="30">
        <v>45607</v>
      </c>
      <c r="BL159" s="30">
        <v>45651</v>
      </c>
    </row>
    <row r="160" spans="1:64" ht="45" x14ac:dyDescent="0.25">
      <c r="A160" s="10" t="s">
        <v>3760</v>
      </c>
      <c r="B160" s="11" t="s">
        <v>3761</v>
      </c>
      <c r="C160" s="11" t="s">
        <v>3777</v>
      </c>
      <c r="D160" s="11" t="s">
        <v>3840</v>
      </c>
      <c r="E160" s="10" t="s">
        <v>1487</v>
      </c>
      <c r="F160" s="11" t="s">
        <v>3798</v>
      </c>
      <c r="G160" s="10" t="s">
        <v>1759</v>
      </c>
      <c r="H160" s="18" t="s">
        <v>3851</v>
      </c>
      <c r="I160" s="28" t="s">
        <v>3786</v>
      </c>
      <c r="J160" s="19" t="s">
        <v>3839</v>
      </c>
      <c r="K160" s="12" t="s">
        <v>81</v>
      </c>
      <c r="L160" s="11">
        <v>15</v>
      </c>
      <c r="M160" s="10" t="s">
        <v>1757</v>
      </c>
      <c r="N160" s="35">
        <v>45435</v>
      </c>
      <c r="O160" s="11" t="s">
        <v>3766</v>
      </c>
      <c r="P160" s="38">
        <v>45457</v>
      </c>
      <c r="Q160" s="11">
        <f>NETWORKDAYS(N160,P160,AV160:AY160:AZ160:BA160:BB160:BC160:BD160:BE160:BF160:BG160:BH160:BL160)</f>
        <v>15</v>
      </c>
      <c r="R160" s="11">
        <v>16</v>
      </c>
      <c r="S160" s="52" t="s">
        <v>3826</v>
      </c>
      <c r="T160" s="11" t="s">
        <v>3766</v>
      </c>
      <c r="U160" s="11" t="s">
        <v>3766</v>
      </c>
      <c r="V160" s="11" t="s">
        <v>3766</v>
      </c>
      <c r="W160" s="11" t="s">
        <v>3766</v>
      </c>
      <c r="X160" s="11" t="s">
        <v>3766</v>
      </c>
      <c r="Y160" s="21"/>
      <c r="AV160" s="30">
        <v>45292</v>
      </c>
      <c r="AW160" s="30">
        <v>45299</v>
      </c>
      <c r="AX160" s="30">
        <v>45376</v>
      </c>
      <c r="AY160" s="30">
        <v>45379</v>
      </c>
      <c r="AZ160" s="30">
        <v>45380</v>
      </c>
      <c r="BA160" s="30">
        <v>45413</v>
      </c>
      <c r="BB160" s="30">
        <v>45425</v>
      </c>
      <c r="BC160" s="30">
        <v>45446</v>
      </c>
      <c r="BD160" s="30">
        <v>45453</v>
      </c>
      <c r="BE160" s="30">
        <v>45474</v>
      </c>
      <c r="BF160" s="30">
        <v>45493</v>
      </c>
      <c r="BG160" s="30">
        <v>45511</v>
      </c>
      <c r="BH160" s="30">
        <v>45523</v>
      </c>
      <c r="BI160" s="30">
        <v>45579</v>
      </c>
      <c r="BJ160" s="30">
        <v>45600</v>
      </c>
      <c r="BK160" s="30">
        <v>45607</v>
      </c>
      <c r="BL160" s="30">
        <v>45651</v>
      </c>
    </row>
    <row r="161" spans="1:64" ht="45" x14ac:dyDescent="0.25">
      <c r="A161" s="10" t="s">
        <v>3760</v>
      </c>
      <c r="B161" s="11" t="s">
        <v>3761</v>
      </c>
      <c r="C161" s="11" t="s">
        <v>3777</v>
      </c>
      <c r="D161" s="11" t="s">
        <v>3840</v>
      </c>
      <c r="E161" s="10" t="s">
        <v>1487</v>
      </c>
      <c r="F161" s="11" t="s">
        <v>3798</v>
      </c>
      <c r="G161" s="10" t="s">
        <v>1762</v>
      </c>
      <c r="H161" s="18" t="s">
        <v>3851</v>
      </c>
      <c r="I161" s="28" t="s">
        <v>3786</v>
      </c>
      <c r="J161" s="19" t="s">
        <v>3839</v>
      </c>
      <c r="K161" s="12" t="s">
        <v>81</v>
      </c>
      <c r="L161" s="11">
        <v>15</v>
      </c>
      <c r="M161" s="10" t="s">
        <v>1760</v>
      </c>
      <c r="N161" s="35">
        <v>45435</v>
      </c>
      <c r="O161" s="11" t="s">
        <v>3766</v>
      </c>
      <c r="P161" s="38">
        <v>45457</v>
      </c>
      <c r="Q161" s="11">
        <f>NETWORKDAYS(N161,P161,AV161:AY161:AZ161:BA161:BB161:BC161:BD161:BE161:BF161:BG161:BH161:BL161)</f>
        <v>15</v>
      </c>
      <c r="R161" s="11">
        <v>16</v>
      </c>
      <c r="S161" s="52" t="s">
        <v>3826</v>
      </c>
      <c r="T161" s="11" t="s">
        <v>3766</v>
      </c>
      <c r="U161" s="11" t="s">
        <v>3766</v>
      </c>
      <c r="V161" s="11" t="s">
        <v>3766</v>
      </c>
      <c r="W161" s="11" t="s">
        <v>3766</v>
      </c>
      <c r="X161" s="11" t="s">
        <v>3766</v>
      </c>
      <c r="Y161" s="21"/>
      <c r="AV161" s="30">
        <v>45292</v>
      </c>
      <c r="AW161" s="30">
        <v>45299</v>
      </c>
      <c r="AX161" s="30">
        <v>45376</v>
      </c>
      <c r="AY161" s="30">
        <v>45379</v>
      </c>
      <c r="AZ161" s="30">
        <v>45380</v>
      </c>
      <c r="BA161" s="30">
        <v>45413</v>
      </c>
      <c r="BB161" s="30">
        <v>45425</v>
      </c>
      <c r="BC161" s="30">
        <v>45446</v>
      </c>
      <c r="BD161" s="30">
        <v>45453</v>
      </c>
      <c r="BE161" s="30">
        <v>45474</v>
      </c>
      <c r="BF161" s="30">
        <v>45493</v>
      </c>
      <c r="BG161" s="30">
        <v>45511</v>
      </c>
      <c r="BH161" s="30">
        <v>45523</v>
      </c>
      <c r="BI161" s="30">
        <v>45579</v>
      </c>
      <c r="BJ161" s="30">
        <v>45600</v>
      </c>
      <c r="BK161" s="30">
        <v>45607</v>
      </c>
      <c r="BL161" s="30">
        <v>45651</v>
      </c>
    </row>
    <row r="162" spans="1:64" ht="45" x14ac:dyDescent="0.25">
      <c r="A162" s="10" t="s">
        <v>3760</v>
      </c>
      <c r="B162" s="11" t="s">
        <v>3761</v>
      </c>
      <c r="C162" s="11" t="s">
        <v>3777</v>
      </c>
      <c r="D162" s="11" t="s">
        <v>3840</v>
      </c>
      <c r="E162" s="10" t="s">
        <v>1527</v>
      </c>
      <c r="F162" s="11" t="s">
        <v>3798</v>
      </c>
      <c r="G162" s="10" t="s">
        <v>1769</v>
      </c>
      <c r="H162" s="18" t="s">
        <v>3851</v>
      </c>
      <c r="I162" s="28" t="s">
        <v>3786</v>
      </c>
      <c r="J162" s="19" t="s">
        <v>3839</v>
      </c>
      <c r="K162" s="12" t="s">
        <v>81</v>
      </c>
      <c r="L162" s="11">
        <v>15</v>
      </c>
      <c r="M162" s="10" t="s">
        <v>1767</v>
      </c>
      <c r="N162" s="35">
        <v>45435</v>
      </c>
      <c r="O162" s="11" t="s">
        <v>3766</v>
      </c>
      <c r="P162" s="38">
        <v>45457</v>
      </c>
      <c r="Q162" s="11">
        <f>NETWORKDAYS(N162,P162,AV162:AY162:AZ162:BA162:BB162:BC162:BD162:BE162:BF162:BG162:BH162:BL162)</f>
        <v>15</v>
      </c>
      <c r="R162" s="11">
        <v>16</v>
      </c>
      <c r="S162" s="52" t="s">
        <v>3826</v>
      </c>
      <c r="T162" s="11" t="s">
        <v>3766</v>
      </c>
      <c r="U162" s="11" t="s">
        <v>3766</v>
      </c>
      <c r="V162" s="11" t="s">
        <v>3766</v>
      </c>
      <c r="W162" s="11" t="s">
        <v>3766</v>
      </c>
      <c r="X162" s="11" t="s">
        <v>3766</v>
      </c>
      <c r="Y162" s="21"/>
      <c r="AV162" s="32">
        <v>45292</v>
      </c>
      <c r="AW162" s="32">
        <v>45299</v>
      </c>
      <c r="AX162" s="32">
        <v>45376</v>
      </c>
      <c r="AY162" s="32">
        <v>45379</v>
      </c>
      <c r="AZ162" s="32">
        <v>45380</v>
      </c>
      <c r="BA162" s="32">
        <v>45413</v>
      </c>
      <c r="BB162" s="32">
        <v>45425</v>
      </c>
      <c r="BC162" s="32">
        <v>45446</v>
      </c>
      <c r="BD162" s="32">
        <v>45453</v>
      </c>
      <c r="BE162" s="32">
        <v>45474</v>
      </c>
      <c r="BF162" s="32">
        <v>45493</v>
      </c>
      <c r="BG162" s="32">
        <v>45511</v>
      </c>
      <c r="BH162" s="32">
        <v>45523</v>
      </c>
      <c r="BI162" s="32">
        <v>45579</v>
      </c>
      <c r="BJ162" s="32">
        <v>45600</v>
      </c>
      <c r="BK162" s="32">
        <v>45607</v>
      </c>
      <c r="BL162" s="32">
        <v>45651</v>
      </c>
    </row>
    <row r="163" spans="1:64" ht="60" x14ac:dyDescent="0.25">
      <c r="A163" s="10" t="s">
        <v>3760</v>
      </c>
      <c r="B163" s="11" t="s">
        <v>3761</v>
      </c>
      <c r="C163" s="11" t="s">
        <v>3777</v>
      </c>
      <c r="D163" s="11" t="s">
        <v>3840</v>
      </c>
      <c r="E163" s="10" t="s">
        <v>1512</v>
      </c>
      <c r="F163" s="11" t="s">
        <v>3798</v>
      </c>
      <c r="G163" s="10" t="s">
        <v>1772</v>
      </c>
      <c r="H163" s="18" t="s">
        <v>3851</v>
      </c>
      <c r="I163" s="28" t="s">
        <v>3786</v>
      </c>
      <c r="J163" s="19" t="s">
        <v>3839</v>
      </c>
      <c r="K163" s="12" t="s">
        <v>81</v>
      </c>
      <c r="L163" s="11">
        <v>15</v>
      </c>
      <c r="M163" s="10" t="s">
        <v>1770</v>
      </c>
      <c r="N163" s="35">
        <v>45435</v>
      </c>
      <c r="O163" s="11" t="s">
        <v>3766</v>
      </c>
      <c r="P163" s="38">
        <v>45457</v>
      </c>
      <c r="Q163" s="11">
        <f>NETWORKDAYS(N163,P163,AV163:AY163:AZ163:BA163:BB163:BC163:BD163:BE163:BF163:BG163:BH163:BL163)</f>
        <v>15</v>
      </c>
      <c r="R163" s="11">
        <v>16</v>
      </c>
      <c r="S163" s="52" t="s">
        <v>3826</v>
      </c>
      <c r="T163" s="11" t="s">
        <v>3766</v>
      </c>
      <c r="U163" s="11" t="s">
        <v>3766</v>
      </c>
      <c r="V163" s="11" t="s">
        <v>3766</v>
      </c>
      <c r="W163" s="11" t="s">
        <v>3766</v>
      </c>
      <c r="X163" s="11" t="s">
        <v>3766</v>
      </c>
      <c r="Y163" s="21"/>
      <c r="AV163" s="30">
        <v>45292</v>
      </c>
      <c r="AW163" s="30">
        <v>45299</v>
      </c>
      <c r="AX163" s="30">
        <v>45376</v>
      </c>
      <c r="AY163" s="30">
        <v>45379</v>
      </c>
      <c r="AZ163" s="30">
        <v>45380</v>
      </c>
      <c r="BA163" s="30">
        <v>45413</v>
      </c>
      <c r="BB163" s="30">
        <v>45425</v>
      </c>
      <c r="BC163" s="30">
        <v>45446</v>
      </c>
      <c r="BD163" s="30">
        <v>45453</v>
      </c>
      <c r="BE163" s="30">
        <v>45474</v>
      </c>
      <c r="BF163" s="30">
        <v>45493</v>
      </c>
      <c r="BG163" s="30">
        <v>45511</v>
      </c>
      <c r="BH163" s="30">
        <v>45523</v>
      </c>
      <c r="BI163" s="30">
        <v>45579</v>
      </c>
      <c r="BJ163" s="30">
        <v>45600</v>
      </c>
      <c r="BK163" s="30">
        <v>45607</v>
      </c>
      <c r="BL163" s="30">
        <v>45651</v>
      </c>
    </row>
    <row r="164" spans="1:64" ht="45" x14ac:dyDescent="0.25">
      <c r="A164" s="10" t="s">
        <v>3760</v>
      </c>
      <c r="B164" s="11" t="s">
        <v>3761</v>
      </c>
      <c r="C164" s="11" t="s">
        <v>3777</v>
      </c>
      <c r="D164" s="11" t="s">
        <v>3840</v>
      </c>
      <c r="E164" s="10" t="s">
        <v>1487</v>
      </c>
      <c r="F164" s="11" t="s">
        <v>3798</v>
      </c>
      <c r="G164" s="10" t="s">
        <v>1775</v>
      </c>
      <c r="H164" s="18" t="s">
        <v>3851</v>
      </c>
      <c r="I164" s="28" t="s">
        <v>3786</v>
      </c>
      <c r="J164" s="19" t="s">
        <v>3839</v>
      </c>
      <c r="K164" s="12" t="s">
        <v>81</v>
      </c>
      <c r="L164" s="11">
        <v>15</v>
      </c>
      <c r="M164" s="10" t="s">
        <v>1773</v>
      </c>
      <c r="N164" s="35">
        <v>45435</v>
      </c>
      <c r="O164" s="11" t="s">
        <v>3766</v>
      </c>
      <c r="P164" s="38">
        <v>45457</v>
      </c>
      <c r="Q164" s="11">
        <f>NETWORKDAYS(N164,P164,AV164:AY164:AZ164:BA164:BB164:BC164:BD164:BE164:BF164:BG164:BH164:BL164)</f>
        <v>15</v>
      </c>
      <c r="R164" s="11">
        <v>16</v>
      </c>
      <c r="S164" s="52" t="s">
        <v>3826</v>
      </c>
      <c r="T164" s="11" t="s">
        <v>3766</v>
      </c>
      <c r="U164" s="11" t="s">
        <v>3766</v>
      </c>
      <c r="V164" s="11" t="s">
        <v>3766</v>
      </c>
      <c r="W164" s="11" t="s">
        <v>3766</v>
      </c>
      <c r="X164" s="11" t="s">
        <v>3766</v>
      </c>
      <c r="Y164" s="21"/>
      <c r="AV164" s="30">
        <v>45292</v>
      </c>
      <c r="AW164" s="30">
        <v>45299</v>
      </c>
      <c r="AX164" s="30">
        <v>45376</v>
      </c>
      <c r="AY164" s="30">
        <v>45379</v>
      </c>
      <c r="AZ164" s="30">
        <v>45380</v>
      </c>
      <c r="BA164" s="30">
        <v>45413</v>
      </c>
      <c r="BB164" s="30">
        <v>45425</v>
      </c>
      <c r="BC164" s="30">
        <v>45446</v>
      </c>
      <c r="BD164" s="30">
        <v>45453</v>
      </c>
      <c r="BE164" s="30">
        <v>45474</v>
      </c>
      <c r="BF164" s="30">
        <v>45493</v>
      </c>
      <c r="BG164" s="30">
        <v>45511</v>
      </c>
      <c r="BH164" s="30">
        <v>45523</v>
      </c>
      <c r="BI164" s="30">
        <v>45579</v>
      </c>
      <c r="BJ164" s="30">
        <v>45600</v>
      </c>
      <c r="BK164" s="30">
        <v>45607</v>
      </c>
      <c r="BL164" s="30">
        <v>45651</v>
      </c>
    </row>
    <row r="165" spans="1:64" ht="45" x14ac:dyDescent="0.25">
      <c r="A165" s="10" t="s">
        <v>3760</v>
      </c>
      <c r="B165" s="11" t="s">
        <v>3761</v>
      </c>
      <c r="C165" s="11" t="s">
        <v>3777</v>
      </c>
      <c r="D165" s="11" t="s">
        <v>3840</v>
      </c>
      <c r="E165" s="10" t="s">
        <v>1487</v>
      </c>
      <c r="F165" s="11" t="s">
        <v>3798</v>
      </c>
      <c r="G165" s="10" t="s">
        <v>1778</v>
      </c>
      <c r="H165" s="18" t="s">
        <v>3851</v>
      </c>
      <c r="I165" s="28" t="s">
        <v>3786</v>
      </c>
      <c r="J165" s="19" t="s">
        <v>3839</v>
      </c>
      <c r="K165" s="12" t="s">
        <v>81</v>
      </c>
      <c r="L165" s="11">
        <v>15</v>
      </c>
      <c r="M165" s="10" t="s">
        <v>1776</v>
      </c>
      <c r="N165" s="35">
        <v>45435</v>
      </c>
      <c r="O165" s="11" t="s">
        <v>3766</v>
      </c>
      <c r="P165" s="38">
        <v>45457</v>
      </c>
      <c r="Q165" s="11">
        <f>NETWORKDAYS(N165,P165,AV165:AY165:AZ165:BA165:BB165:BC165:BD165:BE165:BF165:BG165:BH165:BL165)</f>
        <v>15</v>
      </c>
      <c r="R165" s="11">
        <v>16</v>
      </c>
      <c r="S165" s="52" t="s">
        <v>3826</v>
      </c>
      <c r="T165" s="11" t="s">
        <v>3766</v>
      </c>
      <c r="U165" s="11" t="s">
        <v>3766</v>
      </c>
      <c r="V165" s="11" t="s">
        <v>3766</v>
      </c>
      <c r="W165" s="11" t="s">
        <v>3766</v>
      </c>
      <c r="X165" s="11" t="s">
        <v>3766</v>
      </c>
      <c r="Y165" s="21"/>
      <c r="AV165" s="30">
        <v>45292</v>
      </c>
      <c r="AW165" s="30">
        <v>45299</v>
      </c>
      <c r="AX165" s="30">
        <v>45376</v>
      </c>
      <c r="AY165" s="30">
        <v>45379</v>
      </c>
      <c r="AZ165" s="30">
        <v>45380</v>
      </c>
      <c r="BA165" s="30">
        <v>45413</v>
      </c>
      <c r="BB165" s="30">
        <v>45425</v>
      </c>
      <c r="BC165" s="30">
        <v>45446</v>
      </c>
      <c r="BD165" s="30">
        <v>45453</v>
      </c>
      <c r="BE165" s="30">
        <v>45474</v>
      </c>
      <c r="BF165" s="30">
        <v>45493</v>
      </c>
      <c r="BG165" s="30">
        <v>45511</v>
      </c>
      <c r="BH165" s="30">
        <v>45523</v>
      </c>
      <c r="BI165" s="30">
        <v>45579</v>
      </c>
      <c r="BJ165" s="30">
        <v>45600</v>
      </c>
      <c r="BK165" s="30">
        <v>45607</v>
      </c>
      <c r="BL165" s="30">
        <v>45651</v>
      </c>
    </row>
    <row r="166" spans="1:64" ht="45" x14ac:dyDescent="0.25">
      <c r="A166" s="10" t="s">
        <v>3760</v>
      </c>
      <c r="B166" s="11" t="s">
        <v>3761</v>
      </c>
      <c r="C166" s="11" t="s">
        <v>3777</v>
      </c>
      <c r="D166" s="11" t="s">
        <v>3840</v>
      </c>
      <c r="E166" s="10" t="s">
        <v>1487</v>
      </c>
      <c r="F166" s="11" t="s">
        <v>3798</v>
      </c>
      <c r="G166" s="10" t="s">
        <v>1781</v>
      </c>
      <c r="H166" s="18" t="s">
        <v>3851</v>
      </c>
      <c r="I166" s="28" t="s">
        <v>3786</v>
      </c>
      <c r="J166" s="19" t="s">
        <v>3839</v>
      </c>
      <c r="K166" s="12" t="s">
        <v>81</v>
      </c>
      <c r="L166" s="11">
        <v>15</v>
      </c>
      <c r="M166" s="10" t="s">
        <v>1779</v>
      </c>
      <c r="N166" s="35">
        <v>45435</v>
      </c>
      <c r="O166" s="11" t="s">
        <v>3766</v>
      </c>
      <c r="P166" s="38">
        <v>45457</v>
      </c>
      <c r="Q166" s="11">
        <f>NETWORKDAYS(N166,P166,AV166:AY166:AZ166:BA166:BB166:BC166:BD166:BE166:BF166:BG166:BH166:BL166)</f>
        <v>15</v>
      </c>
      <c r="R166" s="11">
        <v>16</v>
      </c>
      <c r="S166" s="52" t="s">
        <v>3826</v>
      </c>
      <c r="T166" s="11" t="s">
        <v>3766</v>
      </c>
      <c r="U166" s="11" t="s">
        <v>3766</v>
      </c>
      <c r="V166" s="11" t="s">
        <v>3766</v>
      </c>
      <c r="W166" s="11" t="s">
        <v>3766</v>
      </c>
      <c r="X166" s="11" t="s">
        <v>3766</v>
      </c>
      <c r="Y166" s="21"/>
      <c r="AV166" s="30">
        <v>45292</v>
      </c>
      <c r="AW166" s="30">
        <v>45299</v>
      </c>
      <c r="AX166" s="30">
        <v>45376</v>
      </c>
      <c r="AY166" s="30">
        <v>45379</v>
      </c>
      <c r="AZ166" s="30">
        <v>45380</v>
      </c>
      <c r="BA166" s="30">
        <v>45413</v>
      </c>
      <c r="BB166" s="30">
        <v>45425</v>
      </c>
      <c r="BC166" s="30">
        <v>45446</v>
      </c>
      <c r="BD166" s="30">
        <v>45453</v>
      </c>
      <c r="BE166" s="30">
        <v>45474</v>
      </c>
      <c r="BF166" s="30">
        <v>45493</v>
      </c>
      <c r="BG166" s="30">
        <v>45511</v>
      </c>
      <c r="BH166" s="30">
        <v>45523</v>
      </c>
      <c r="BI166" s="30">
        <v>45579</v>
      </c>
      <c r="BJ166" s="30">
        <v>45600</v>
      </c>
      <c r="BK166" s="30">
        <v>45607</v>
      </c>
      <c r="BL166" s="30">
        <v>45651</v>
      </c>
    </row>
    <row r="167" spans="1:64" ht="45" x14ac:dyDescent="0.25">
      <c r="A167" s="10" t="s">
        <v>3760</v>
      </c>
      <c r="B167" s="11" t="s">
        <v>3761</v>
      </c>
      <c r="C167" s="11" t="s">
        <v>3777</v>
      </c>
      <c r="D167" s="11" t="s">
        <v>3840</v>
      </c>
      <c r="E167" s="10" t="s">
        <v>1487</v>
      </c>
      <c r="F167" s="11" t="s">
        <v>3798</v>
      </c>
      <c r="G167" s="10" t="s">
        <v>1784</v>
      </c>
      <c r="H167" s="18" t="s">
        <v>3851</v>
      </c>
      <c r="I167" s="28" t="s">
        <v>3786</v>
      </c>
      <c r="J167" s="19" t="s">
        <v>3839</v>
      </c>
      <c r="K167" s="12" t="s">
        <v>81</v>
      </c>
      <c r="L167" s="11">
        <v>15</v>
      </c>
      <c r="M167" s="10" t="s">
        <v>1782</v>
      </c>
      <c r="N167" s="35">
        <v>45435</v>
      </c>
      <c r="O167" s="11" t="s">
        <v>3766</v>
      </c>
      <c r="P167" s="38">
        <v>45457</v>
      </c>
      <c r="Q167" s="11">
        <f>NETWORKDAYS(N167,P167,AV167:AY167:AZ167:BA167:BB167:BC167:BD167:BE167:BF167:BG167:BH167:BL167)</f>
        <v>15</v>
      </c>
      <c r="R167" s="11">
        <v>16</v>
      </c>
      <c r="S167" s="52" t="s">
        <v>3826</v>
      </c>
      <c r="T167" s="11" t="s">
        <v>3766</v>
      </c>
      <c r="U167" s="11" t="s">
        <v>3766</v>
      </c>
      <c r="V167" s="11" t="s">
        <v>3766</v>
      </c>
      <c r="W167" s="11" t="s">
        <v>3766</v>
      </c>
      <c r="X167" s="11" t="s">
        <v>3766</v>
      </c>
      <c r="Y167" s="21"/>
      <c r="AV167" s="30">
        <v>45292</v>
      </c>
      <c r="AW167" s="30">
        <v>45299</v>
      </c>
      <c r="AX167" s="30">
        <v>45376</v>
      </c>
      <c r="AY167" s="30">
        <v>45379</v>
      </c>
      <c r="AZ167" s="30">
        <v>45380</v>
      </c>
      <c r="BA167" s="30">
        <v>45413</v>
      </c>
      <c r="BB167" s="30">
        <v>45425</v>
      </c>
      <c r="BC167" s="30">
        <v>45446</v>
      </c>
      <c r="BD167" s="30">
        <v>45453</v>
      </c>
      <c r="BE167" s="30">
        <v>45474</v>
      </c>
      <c r="BF167" s="30">
        <v>45493</v>
      </c>
      <c r="BG167" s="30">
        <v>45511</v>
      </c>
      <c r="BH167" s="30">
        <v>45523</v>
      </c>
      <c r="BI167" s="30">
        <v>45579</v>
      </c>
      <c r="BJ167" s="30">
        <v>45600</v>
      </c>
      <c r="BK167" s="30">
        <v>45607</v>
      </c>
      <c r="BL167" s="30">
        <v>45651</v>
      </c>
    </row>
    <row r="168" spans="1:64" ht="30" x14ac:dyDescent="0.25">
      <c r="A168" s="10" t="s">
        <v>3760</v>
      </c>
      <c r="B168" s="11" t="s">
        <v>3761</v>
      </c>
      <c r="C168" s="11" t="s">
        <v>3800</v>
      </c>
      <c r="D168" s="11" t="s">
        <v>3762</v>
      </c>
      <c r="E168" s="10" t="s">
        <v>560</v>
      </c>
      <c r="F168" s="11" t="s">
        <v>3813</v>
      </c>
      <c r="G168" s="10" t="s">
        <v>1791</v>
      </c>
      <c r="H168" s="13" t="s">
        <v>1749</v>
      </c>
      <c r="I168" s="14" t="s">
        <v>3764</v>
      </c>
      <c r="J168" s="15" t="s">
        <v>3794</v>
      </c>
      <c r="K168" s="10" t="s">
        <v>81</v>
      </c>
      <c r="L168" s="17">
        <v>15</v>
      </c>
      <c r="M168" s="10" t="s">
        <v>1789</v>
      </c>
      <c r="N168" s="35">
        <v>45435</v>
      </c>
      <c r="O168" s="11" t="s">
        <v>3766</v>
      </c>
      <c r="P168" s="38">
        <v>45457</v>
      </c>
      <c r="Q168" s="11">
        <f>NETWORKDAYS(N168,P168,AV168:AY168:AZ168:BA168:BB168:BC168:BD168:BE168:BF168:BG168:BH168:BL168)</f>
        <v>17</v>
      </c>
      <c r="R168" s="11">
        <v>18</v>
      </c>
      <c r="S168" s="52" t="s">
        <v>3826</v>
      </c>
      <c r="T168" s="11" t="s">
        <v>3766</v>
      </c>
      <c r="U168" s="11" t="s">
        <v>3766</v>
      </c>
      <c r="V168" s="11" t="s">
        <v>3766</v>
      </c>
      <c r="W168" s="11" t="s">
        <v>3766</v>
      </c>
      <c r="X168" s="11" t="s">
        <v>3766</v>
      </c>
      <c r="Y168" s="21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</row>
    <row r="169" spans="1:64" ht="45" x14ac:dyDescent="0.25">
      <c r="A169" s="10" t="s">
        <v>3760</v>
      </c>
      <c r="B169" s="11" t="s">
        <v>3761</v>
      </c>
      <c r="C169" s="11" t="s">
        <v>3869</v>
      </c>
      <c r="D169" s="11" t="s">
        <v>3762</v>
      </c>
      <c r="E169" s="10" t="s">
        <v>1802</v>
      </c>
      <c r="F169" s="11" t="s">
        <v>3813</v>
      </c>
      <c r="G169" s="10" t="s">
        <v>1803</v>
      </c>
      <c r="H169" s="17" t="s">
        <v>3793</v>
      </c>
      <c r="I169" s="14" t="s">
        <v>3764</v>
      </c>
      <c r="J169" s="15" t="s">
        <v>3794</v>
      </c>
      <c r="K169" s="10" t="s">
        <v>81</v>
      </c>
      <c r="L169" s="17">
        <v>15</v>
      </c>
      <c r="M169" s="10" t="s">
        <v>1800</v>
      </c>
      <c r="N169" s="35">
        <v>45434</v>
      </c>
      <c r="O169" s="11" t="s">
        <v>3766</v>
      </c>
      <c r="P169" s="38">
        <v>45457</v>
      </c>
      <c r="Q169" s="11">
        <f>NETWORKDAYS(N169,P169,AV169:AY169:AZ169:BA169:BB169:BC169:BD169:BE169:BF169:BG169:BH169:BL169)</f>
        <v>18</v>
      </c>
      <c r="R169" s="11">
        <v>19</v>
      </c>
      <c r="S169" s="52" t="s">
        <v>3826</v>
      </c>
      <c r="T169" s="11" t="s">
        <v>3766</v>
      </c>
      <c r="U169" s="11" t="s">
        <v>3766</v>
      </c>
      <c r="V169" s="11" t="s">
        <v>3766</v>
      </c>
      <c r="W169" s="11" t="s">
        <v>3766</v>
      </c>
      <c r="X169" s="11" t="s">
        <v>3766</v>
      </c>
      <c r="Y169" s="21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</row>
    <row r="170" spans="1:64" ht="45" x14ac:dyDescent="0.25">
      <c r="A170" s="10" t="s">
        <v>3760</v>
      </c>
      <c r="B170" s="11" t="s">
        <v>3761</v>
      </c>
      <c r="C170" s="11" t="s">
        <v>3857</v>
      </c>
      <c r="D170" s="11" t="s">
        <v>3762</v>
      </c>
      <c r="E170" s="10" t="s">
        <v>1810</v>
      </c>
      <c r="F170" s="11" t="s">
        <v>3802</v>
      </c>
      <c r="G170" s="10" t="s">
        <v>1811</v>
      </c>
      <c r="H170" s="13" t="s">
        <v>1749</v>
      </c>
      <c r="I170" s="14" t="s">
        <v>3764</v>
      </c>
      <c r="J170" s="15" t="s">
        <v>3794</v>
      </c>
      <c r="K170" s="10" t="s">
        <v>81</v>
      </c>
      <c r="L170" s="17">
        <v>15</v>
      </c>
      <c r="M170" s="10" t="s">
        <v>1808</v>
      </c>
      <c r="N170" s="35">
        <v>45434</v>
      </c>
      <c r="O170" s="11" t="s">
        <v>3766</v>
      </c>
      <c r="P170" s="38">
        <v>45457</v>
      </c>
      <c r="Q170" s="11">
        <f>NETWORKDAYS(N170,P170,AV170:AY170:AZ170:BA170:BB170:BC170:BD170:BE170:BF170:BG170:BH170:BL170)</f>
        <v>18</v>
      </c>
      <c r="R170" s="11">
        <v>19</v>
      </c>
      <c r="S170" s="52" t="s">
        <v>3826</v>
      </c>
      <c r="T170" s="11" t="s">
        <v>3766</v>
      </c>
      <c r="U170" s="11" t="s">
        <v>3766</v>
      </c>
      <c r="V170" s="11" t="s">
        <v>3766</v>
      </c>
      <c r="W170" s="11" t="s">
        <v>3766</v>
      </c>
      <c r="X170" s="11" t="s">
        <v>3766</v>
      </c>
      <c r="Y170" s="21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</row>
    <row r="171" spans="1:64" ht="45" x14ac:dyDescent="0.25">
      <c r="A171" s="10" t="s">
        <v>3760</v>
      </c>
      <c r="B171" s="11" t="s">
        <v>3761</v>
      </c>
      <c r="C171" s="11" t="s">
        <v>3777</v>
      </c>
      <c r="D171" s="11" t="s">
        <v>3852</v>
      </c>
      <c r="E171" s="10" t="s">
        <v>1135</v>
      </c>
      <c r="F171" s="11" t="s">
        <v>3805</v>
      </c>
      <c r="G171" s="10" t="s">
        <v>1822</v>
      </c>
      <c r="H171" s="17" t="s">
        <v>3865</v>
      </c>
      <c r="I171" s="11" t="s">
        <v>3831</v>
      </c>
      <c r="J171" s="15" t="s">
        <v>3866</v>
      </c>
      <c r="K171" s="10" t="s">
        <v>81</v>
      </c>
      <c r="L171" s="17">
        <v>15</v>
      </c>
      <c r="M171" s="10" t="s">
        <v>1820</v>
      </c>
      <c r="N171" s="35">
        <v>45434</v>
      </c>
      <c r="O171" s="11" t="s">
        <v>3766</v>
      </c>
      <c r="P171" s="38">
        <v>45457</v>
      </c>
      <c r="Q171" s="11">
        <f>NETWORKDAYS(N171,P171,AV171:AY171:AZ171:BA171:BB171:BC171:BD171:BE171:BF171:BG171:BH171:BL171)</f>
        <v>18</v>
      </c>
      <c r="R171" s="11">
        <v>19</v>
      </c>
      <c r="S171" s="52" t="s">
        <v>3826</v>
      </c>
      <c r="T171" s="11" t="s">
        <v>3766</v>
      </c>
      <c r="U171" s="11" t="s">
        <v>3766</v>
      </c>
      <c r="V171" s="11" t="s">
        <v>3766</v>
      </c>
      <c r="W171" s="11" t="s">
        <v>3766</v>
      </c>
      <c r="X171" s="11" t="s">
        <v>3766</v>
      </c>
      <c r="Y171" s="21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</row>
    <row r="172" spans="1:64" ht="30" x14ac:dyDescent="0.25">
      <c r="A172" s="10" t="s">
        <v>3760</v>
      </c>
      <c r="B172" s="11" t="s">
        <v>3761</v>
      </c>
      <c r="C172" s="11" t="s">
        <v>3806</v>
      </c>
      <c r="D172" s="11" t="s">
        <v>3763</v>
      </c>
      <c r="E172" s="10" t="s">
        <v>1829</v>
      </c>
      <c r="F172" s="11" t="s">
        <v>3813</v>
      </c>
      <c r="G172" s="10" t="s">
        <v>1830</v>
      </c>
      <c r="H172" s="17" t="s">
        <v>3793</v>
      </c>
      <c r="I172" s="14" t="s">
        <v>3764</v>
      </c>
      <c r="J172" s="15" t="s">
        <v>3794</v>
      </c>
      <c r="K172" s="10" t="s">
        <v>81</v>
      </c>
      <c r="L172" s="17">
        <v>15</v>
      </c>
      <c r="M172" s="10" t="s">
        <v>1827</v>
      </c>
      <c r="N172" s="35">
        <v>45434</v>
      </c>
      <c r="O172" s="11" t="s">
        <v>3766</v>
      </c>
      <c r="P172" s="38">
        <v>45452</v>
      </c>
      <c r="Q172" s="11">
        <f>NETWORKDAYS(N172,P172,AV172:AY172:AZ172:BA172:BB172:BC172:BD172:BE172:BF172:BG172:BH172:BL172)</f>
        <v>13</v>
      </c>
      <c r="R172" s="11">
        <v>14</v>
      </c>
      <c r="S172" s="50" t="s">
        <v>3878</v>
      </c>
      <c r="T172" s="11" t="s">
        <v>3766</v>
      </c>
      <c r="U172" s="11" t="s">
        <v>3766</v>
      </c>
      <c r="V172" s="11" t="s">
        <v>3766</v>
      </c>
      <c r="W172" s="11" t="s">
        <v>3766</v>
      </c>
      <c r="X172" s="11" t="s">
        <v>3766</v>
      </c>
      <c r="Y172" s="21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</row>
    <row r="173" spans="1:64" ht="45" x14ac:dyDescent="0.25">
      <c r="A173" s="10" t="s">
        <v>3760</v>
      </c>
      <c r="B173" s="11" t="s">
        <v>3761</v>
      </c>
      <c r="C173" s="11" t="s">
        <v>3777</v>
      </c>
      <c r="D173" s="11" t="s">
        <v>3763</v>
      </c>
      <c r="E173" s="10" t="s">
        <v>1833</v>
      </c>
      <c r="F173" s="11" t="s">
        <v>3769</v>
      </c>
      <c r="G173" s="10" t="s">
        <v>1834</v>
      </c>
      <c r="H173" s="11" t="s">
        <v>3863</v>
      </c>
      <c r="I173" s="14" t="s">
        <v>3764</v>
      </c>
      <c r="J173" s="15" t="s">
        <v>3765</v>
      </c>
      <c r="K173" s="10" t="s">
        <v>81</v>
      </c>
      <c r="L173" s="17">
        <v>15</v>
      </c>
      <c r="M173" s="10" t="s">
        <v>1831</v>
      </c>
      <c r="N173" s="35">
        <v>45434</v>
      </c>
      <c r="O173" s="11" t="s">
        <v>3766</v>
      </c>
      <c r="P173" s="38">
        <v>45457</v>
      </c>
      <c r="Q173" s="11">
        <f>NETWORKDAYS(N173,P173,AV173:AY173:AZ173:BA173:BB173:BC173:BD173:BE173:BF173:BG173:BH173:BL173)</f>
        <v>18</v>
      </c>
      <c r="R173" s="11">
        <v>19</v>
      </c>
      <c r="S173" s="52" t="s">
        <v>3826</v>
      </c>
      <c r="T173" s="11" t="s">
        <v>3766</v>
      </c>
      <c r="U173" s="11" t="s">
        <v>3766</v>
      </c>
      <c r="V173" s="11" t="s">
        <v>3766</v>
      </c>
      <c r="W173" s="11" t="s">
        <v>3766</v>
      </c>
      <c r="X173" s="11" t="s">
        <v>3766</v>
      </c>
      <c r="Y173" s="21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</row>
    <row r="174" spans="1:64" ht="45" x14ac:dyDescent="0.25">
      <c r="A174" s="10" t="s">
        <v>3760</v>
      </c>
      <c r="B174" s="11" t="s">
        <v>3761</v>
      </c>
      <c r="C174" s="11" t="s">
        <v>3777</v>
      </c>
      <c r="D174" s="11" t="s">
        <v>3762</v>
      </c>
      <c r="E174" s="10" t="s">
        <v>1841</v>
      </c>
      <c r="F174" s="11" t="s">
        <v>3813</v>
      </c>
      <c r="G174" s="10" t="s">
        <v>578</v>
      </c>
      <c r="H174" s="17" t="s">
        <v>3865</v>
      </c>
      <c r="I174" s="11" t="s">
        <v>3831</v>
      </c>
      <c r="J174" s="15" t="s">
        <v>3866</v>
      </c>
      <c r="K174" s="10" t="s">
        <v>81</v>
      </c>
      <c r="L174" s="17">
        <v>15</v>
      </c>
      <c r="M174" s="10" t="s">
        <v>1839</v>
      </c>
      <c r="N174" s="35">
        <v>45434</v>
      </c>
      <c r="O174" s="11" t="s">
        <v>3766</v>
      </c>
      <c r="P174" s="38">
        <v>45457</v>
      </c>
      <c r="Q174" s="11">
        <f>NETWORKDAYS(N174,P174,AV174:AY174:AZ174:BA174:BB174:BC174:BD174:BE174:BF174:BG174:BH174:BL174)</f>
        <v>18</v>
      </c>
      <c r="R174" s="11">
        <v>19</v>
      </c>
      <c r="S174" s="52" t="s">
        <v>3826</v>
      </c>
      <c r="T174" s="11" t="s">
        <v>3766</v>
      </c>
      <c r="U174" s="11" t="s">
        <v>3766</v>
      </c>
      <c r="V174" s="11" t="s">
        <v>3766</v>
      </c>
      <c r="W174" s="11" t="s">
        <v>3766</v>
      </c>
      <c r="X174" s="11" t="s">
        <v>3766</v>
      </c>
      <c r="Y174" s="21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</row>
    <row r="175" spans="1:64" ht="30" x14ac:dyDescent="0.25">
      <c r="A175" s="10" t="s">
        <v>3760</v>
      </c>
      <c r="B175" s="11" t="s">
        <v>3761</v>
      </c>
      <c r="C175" s="11" t="s">
        <v>3784</v>
      </c>
      <c r="D175" s="11" t="s">
        <v>3840</v>
      </c>
      <c r="E175" s="10" t="s">
        <v>1844</v>
      </c>
      <c r="F175" s="11" t="s">
        <v>3798</v>
      </c>
      <c r="G175" s="10" t="s">
        <v>1845</v>
      </c>
      <c r="H175" s="45" t="s">
        <v>3870</v>
      </c>
      <c r="I175" s="11" t="s">
        <v>3831</v>
      </c>
      <c r="J175" s="15" t="s">
        <v>3843</v>
      </c>
      <c r="K175" s="10" t="s">
        <v>81</v>
      </c>
      <c r="L175" s="17">
        <v>15</v>
      </c>
      <c r="M175" s="10" t="s">
        <v>1842</v>
      </c>
      <c r="N175" s="35">
        <v>45434</v>
      </c>
      <c r="O175" s="11" t="s">
        <v>3766</v>
      </c>
      <c r="P175" s="38">
        <v>45457</v>
      </c>
      <c r="Q175" s="11">
        <f>NETWORKDAYS(N175,P175,AV175:AY175:AZ175:BA175:BB175:BC175:BD175:BE175:BF175:BG175:BH175:BL175)</f>
        <v>18</v>
      </c>
      <c r="R175" s="11">
        <v>19</v>
      </c>
      <c r="S175" s="52" t="s">
        <v>3826</v>
      </c>
      <c r="T175" s="11" t="s">
        <v>3766</v>
      </c>
      <c r="U175" s="11" t="s">
        <v>3766</v>
      </c>
      <c r="V175" s="11" t="s">
        <v>3766</v>
      </c>
      <c r="W175" s="11" t="s">
        <v>3766</v>
      </c>
      <c r="X175" s="11" t="s">
        <v>3766</v>
      </c>
      <c r="Y175" s="21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</row>
    <row r="176" spans="1:64" ht="45" x14ac:dyDescent="0.25">
      <c r="A176" s="10" t="s">
        <v>3760</v>
      </c>
      <c r="B176" s="11" t="s">
        <v>3761</v>
      </c>
      <c r="C176" s="11" t="s">
        <v>3811</v>
      </c>
      <c r="D176" s="11" t="s">
        <v>3840</v>
      </c>
      <c r="E176" s="10" t="s">
        <v>1852</v>
      </c>
      <c r="F176" s="11" t="s">
        <v>3805</v>
      </c>
      <c r="G176" s="10" t="s">
        <v>1853</v>
      </c>
      <c r="H176" s="17" t="s">
        <v>3595</v>
      </c>
      <c r="I176" s="14" t="s">
        <v>3764</v>
      </c>
      <c r="J176" s="15" t="s">
        <v>3772</v>
      </c>
      <c r="K176" s="10" t="s">
        <v>81</v>
      </c>
      <c r="L176" s="17">
        <v>15</v>
      </c>
      <c r="M176" s="10" t="s">
        <v>1850</v>
      </c>
      <c r="N176" s="35">
        <v>45433</v>
      </c>
      <c r="O176" s="11" t="s">
        <v>3766</v>
      </c>
      <c r="P176" s="38">
        <v>45457</v>
      </c>
      <c r="Q176" s="11">
        <f>NETWORKDAYS(N176,P176,AV176:AY176:AZ176:BA176:BB176:BC176:BD176:BE176:BF176:BG176:BH176:BL176)</f>
        <v>19</v>
      </c>
      <c r="R176" s="11">
        <v>20</v>
      </c>
      <c r="S176" s="52" t="s">
        <v>3826</v>
      </c>
      <c r="T176" s="11" t="s">
        <v>3766</v>
      </c>
      <c r="U176" s="11" t="s">
        <v>3766</v>
      </c>
      <c r="V176" s="11" t="s">
        <v>3766</v>
      </c>
      <c r="W176" s="11" t="s">
        <v>3766</v>
      </c>
      <c r="X176" s="11" t="s">
        <v>3766</v>
      </c>
      <c r="Y176" s="21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</row>
    <row r="177" spans="1:64" ht="60" x14ac:dyDescent="0.25">
      <c r="A177" s="10" t="s">
        <v>3760</v>
      </c>
      <c r="B177" s="11" t="s">
        <v>3761</v>
      </c>
      <c r="C177" s="11" t="s">
        <v>3811</v>
      </c>
      <c r="D177" s="11" t="s">
        <v>3762</v>
      </c>
      <c r="E177" s="10" t="s">
        <v>1856</v>
      </c>
      <c r="F177" s="11" t="s">
        <v>3813</v>
      </c>
      <c r="G177" s="10" t="s">
        <v>1857</v>
      </c>
      <c r="H177" s="22" t="s">
        <v>3825</v>
      </c>
      <c r="I177" s="14" t="s">
        <v>3764</v>
      </c>
      <c r="J177" s="15" t="s">
        <v>3794</v>
      </c>
      <c r="K177" s="10" t="s">
        <v>81</v>
      </c>
      <c r="L177" s="17">
        <v>15</v>
      </c>
      <c r="M177" s="10" t="s">
        <v>1854</v>
      </c>
      <c r="N177" s="35">
        <v>45433</v>
      </c>
      <c r="O177" s="11" t="s">
        <v>3766</v>
      </c>
      <c r="P177" s="38">
        <v>45457</v>
      </c>
      <c r="Q177" s="11">
        <f>NETWORKDAYS(N177,P177,AV177:AY177:AZ177:BA177:BB177:BC177:BD177:BE177:BF177:BG177:BH177:BL177)</f>
        <v>19</v>
      </c>
      <c r="R177" s="11">
        <v>20</v>
      </c>
      <c r="S177" s="52" t="s">
        <v>3826</v>
      </c>
      <c r="T177" s="11" t="s">
        <v>3766</v>
      </c>
      <c r="U177" s="11" t="s">
        <v>3766</v>
      </c>
      <c r="V177" s="11" t="s">
        <v>3766</v>
      </c>
      <c r="W177" s="11" t="s">
        <v>3766</v>
      </c>
      <c r="X177" s="11" t="s">
        <v>3766</v>
      </c>
      <c r="Y177" s="21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</row>
    <row r="178" spans="1:64" ht="75" x14ac:dyDescent="0.25">
      <c r="A178" s="10" t="s">
        <v>3760</v>
      </c>
      <c r="B178" s="11" t="s">
        <v>3761</v>
      </c>
      <c r="C178" s="11" t="s">
        <v>3810</v>
      </c>
      <c r="D178" s="11" t="s">
        <v>3762</v>
      </c>
      <c r="E178" s="10" t="s">
        <v>1860</v>
      </c>
      <c r="F178" s="11" t="s">
        <v>3802</v>
      </c>
      <c r="G178" s="10" t="s">
        <v>1861</v>
      </c>
      <c r="H178" s="13" t="s">
        <v>1749</v>
      </c>
      <c r="I178" s="14" t="s">
        <v>3764</v>
      </c>
      <c r="J178" s="15" t="s">
        <v>3794</v>
      </c>
      <c r="K178" s="10" t="s">
        <v>81</v>
      </c>
      <c r="L178" s="17">
        <v>15</v>
      </c>
      <c r="M178" s="10" t="s">
        <v>1858</v>
      </c>
      <c r="N178" s="35">
        <v>45433</v>
      </c>
      <c r="O178" s="11" t="s">
        <v>3766</v>
      </c>
      <c r="P178" s="38">
        <v>45457</v>
      </c>
      <c r="Q178" s="11">
        <f>NETWORKDAYS(N178,P178,AV178:AY178:AZ178:BA178:BB178:BC178:BD178:BE178:BF178:BG178:BH178:BL178)</f>
        <v>19</v>
      </c>
      <c r="R178" s="11">
        <v>20</v>
      </c>
      <c r="S178" s="52" t="s">
        <v>3826</v>
      </c>
      <c r="T178" s="11" t="s">
        <v>3766</v>
      </c>
      <c r="U178" s="11" t="s">
        <v>3766</v>
      </c>
      <c r="V178" s="11" t="s">
        <v>3766</v>
      </c>
      <c r="W178" s="11" t="s">
        <v>3766</v>
      </c>
      <c r="X178" s="11" t="s">
        <v>3766</v>
      </c>
      <c r="Y178" s="21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</row>
    <row r="179" spans="1:64" ht="60" x14ac:dyDescent="0.25">
      <c r="A179" s="10" t="s">
        <v>3760</v>
      </c>
      <c r="B179" s="11" t="s">
        <v>3761</v>
      </c>
      <c r="C179" s="11" t="s">
        <v>3777</v>
      </c>
      <c r="D179" s="11" t="s">
        <v>3840</v>
      </c>
      <c r="E179" s="10" t="s">
        <v>1864</v>
      </c>
      <c r="F179" s="11" t="s">
        <v>3770</v>
      </c>
      <c r="G179" s="10" t="s">
        <v>1865</v>
      </c>
      <c r="H179" s="17" t="s">
        <v>3595</v>
      </c>
      <c r="I179" s="14" t="s">
        <v>3764</v>
      </c>
      <c r="J179" s="15" t="s">
        <v>3772</v>
      </c>
      <c r="K179" s="11" t="s">
        <v>3773</v>
      </c>
      <c r="L179" s="17">
        <v>10</v>
      </c>
      <c r="M179" s="10" t="s">
        <v>1862</v>
      </c>
      <c r="N179" s="35">
        <v>45433</v>
      </c>
      <c r="O179" s="11" t="s">
        <v>3766</v>
      </c>
      <c r="P179" s="38">
        <v>45457</v>
      </c>
      <c r="Q179" s="11">
        <f>NETWORKDAYS(N179,P179,AV179:AY179:AZ179:BA179:BB179:BC179:BD179:BE179:BF179:BG179:BH179:BL179)</f>
        <v>19</v>
      </c>
      <c r="R179" s="11">
        <v>20</v>
      </c>
      <c r="S179" s="52" t="s">
        <v>3826</v>
      </c>
      <c r="T179" s="11" t="s">
        <v>3766</v>
      </c>
      <c r="U179" s="11" t="s">
        <v>3766</v>
      </c>
      <c r="V179" s="11" t="s">
        <v>3766</v>
      </c>
      <c r="W179" s="11" t="s">
        <v>3766</v>
      </c>
      <c r="X179" s="11" t="s">
        <v>3766</v>
      </c>
      <c r="Y179" s="11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</row>
    <row r="180" spans="1:64" ht="45" x14ac:dyDescent="0.25">
      <c r="A180" s="10" t="s">
        <v>3760</v>
      </c>
      <c r="B180" s="11" t="s">
        <v>3761</v>
      </c>
      <c r="C180" s="11" t="s">
        <v>3910</v>
      </c>
      <c r="D180" s="11" t="s">
        <v>3763</v>
      </c>
      <c r="E180" s="10" t="s">
        <v>1868</v>
      </c>
      <c r="F180" s="11" t="s">
        <v>3769</v>
      </c>
      <c r="G180" s="10" t="s">
        <v>1869</v>
      </c>
      <c r="H180" s="17" t="s">
        <v>3789</v>
      </c>
      <c r="I180" s="14" t="s">
        <v>3764</v>
      </c>
      <c r="J180" s="15" t="s">
        <v>3765</v>
      </c>
      <c r="K180" s="10" t="s">
        <v>81</v>
      </c>
      <c r="L180" s="17">
        <v>15</v>
      </c>
      <c r="M180" s="10" t="s">
        <v>1866</v>
      </c>
      <c r="N180" s="35">
        <v>45433</v>
      </c>
      <c r="O180" s="9" t="s">
        <v>3818</v>
      </c>
      <c r="P180" s="38">
        <v>45452</v>
      </c>
      <c r="Q180" s="11">
        <f>NETWORKDAYS(N180,P180,AV180:AY180:AZ180:BA180:BB180:BC180:BD180:BE180:BF180:BG180:BH180:BL180)</f>
        <v>14</v>
      </c>
      <c r="R180" s="11">
        <v>15</v>
      </c>
      <c r="S180" s="36" t="s">
        <v>3817</v>
      </c>
      <c r="T180" s="11" t="s">
        <v>3766</v>
      </c>
      <c r="U180" s="38">
        <v>45450</v>
      </c>
      <c r="V180" s="11" t="s">
        <v>3779</v>
      </c>
      <c r="W180" s="11" t="s">
        <v>3780</v>
      </c>
      <c r="X180" s="11" t="s">
        <v>3816</v>
      </c>
      <c r="Y180" s="14" t="s">
        <v>3781</v>
      </c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</row>
    <row r="181" spans="1:64" ht="45" x14ac:dyDescent="0.25">
      <c r="A181" s="10" t="s">
        <v>3760</v>
      </c>
      <c r="B181" s="11" t="s">
        <v>3761</v>
      </c>
      <c r="C181" s="11" t="s">
        <v>3788</v>
      </c>
      <c r="D181" s="11" t="s">
        <v>3763</v>
      </c>
      <c r="E181" s="10" t="s">
        <v>1306</v>
      </c>
      <c r="F181" s="11" t="s">
        <v>3798</v>
      </c>
      <c r="G181" s="10" t="s">
        <v>1872</v>
      </c>
      <c r="H181" s="20" t="s">
        <v>3785</v>
      </c>
      <c r="I181" s="14" t="s">
        <v>3786</v>
      </c>
      <c r="J181" s="15" t="s">
        <v>3787</v>
      </c>
      <c r="K181" s="10" t="s">
        <v>81</v>
      </c>
      <c r="L181" s="17">
        <v>15</v>
      </c>
      <c r="M181" s="10" t="s">
        <v>1870</v>
      </c>
      <c r="N181" s="35">
        <v>45433</v>
      </c>
      <c r="O181" s="11" t="s">
        <v>3766</v>
      </c>
      <c r="P181" s="38">
        <v>45452</v>
      </c>
      <c r="Q181" s="11">
        <f>NETWORKDAYS(N181,P181,AV181:AY181:AZ181:BA181:BB181:BC181:BD181:BE181:BF181:BG181:BH181:BL181)</f>
        <v>14</v>
      </c>
      <c r="R181" s="11">
        <v>15</v>
      </c>
      <c r="S181" s="50" t="s">
        <v>3878</v>
      </c>
      <c r="T181" s="11" t="s">
        <v>3766</v>
      </c>
      <c r="U181" s="11" t="s">
        <v>3766</v>
      </c>
      <c r="V181" s="11" t="s">
        <v>3766</v>
      </c>
      <c r="W181" s="11" t="s">
        <v>3766</v>
      </c>
      <c r="X181" s="11" t="s">
        <v>3766</v>
      </c>
      <c r="Y181" s="21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</row>
    <row r="182" spans="1:64" ht="30" x14ac:dyDescent="0.25">
      <c r="A182" s="10" t="s">
        <v>3760</v>
      </c>
      <c r="B182" s="11" t="s">
        <v>3761</v>
      </c>
      <c r="C182" s="11" t="s">
        <v>3837</v>
      </c>
      <c r="D182" s="11" t="s">
        <v>3840</v>
      </c>
      <c r="E182" s="10" t="s">
        <v>1875</v>
      </c>
      <c r="F182" s="11" t="s">
        <v>3805</v>
      </c>
      <c r="G182" s="10" t="s">
        <v>1876</v>
      </c>
      <c r="H182" s="17" t="s">
        <v>3803</v>
      </c>
      <c r="I182" s="14" t="s">
        <v>3764</v>
      </c>
      <c r="J182" s="15" t="s">
        <v>3804</v>
      </c>
      <c r="K182" s="11" t="s">
        <v>3773</v>
      </c>
      <c r="L182" s="17">
        <v>10</v>
      </c>
      <c r="M182" s="10" t="s">
        <v>1873</v>
      </c>
      <c r="N182" s="35">
        <v>45433</v>
      </c>
      <c r="O182" s="11" t="s">
        <v>3766</v>
      </c>
      <c r="P182" s="38">
        <v>45457</v>
      </c>
      <c r="Q182" s="11">
        <f>NETWORKDAYS(N182,P182,AV182:AY182:AZ182:BA182:BB182:BC182:BD182:BE182:BF182:BG182:BH182:BL182)</f>
        <v>19</v>
      </c>
      <c r="R182" s="11">
        <v>20</v>
      </c>
      <c r="S182" s="52" t="s">
        <v>3826</v>
      </c>
      <c r="T182" s="11" t="s">
        <v>3766</v>
      </c>
      <c r="U182" s="11" t="s">
        <v>3766</v>
      </c>
      <c r="V182" s="11" t="s">
        <v>3766</v>
      </c>
      <c r="W182" s="11" t="s">
        <v>3766</v>
      </c>
      <c r="X182" s="11" t="s">
        <v>3766</v>
      </c>
      <c r="Y182" s="11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</row>
    <row r="183" spans="1:64" ht="45" x14ac:dyDescent="0.25">
      <c r="A183" s="10" t="s">
        <v>3760</v>
      </c>
      <c r="B183" s="11" t="s">
        <v>3761</v>
      </c>
      <c r="C183" s="11" t="s">
        <v>3799</v>
      </c>
      <c r="D183" s="11" t="s">
        <v>3840</v>
      </c>
      <c r="E183" s="10" t="s">
        <v>1883</v>
      </c>
      <c r="F183" s="11" t="s">
        <v>3805</v>
      </c>
      <c r="G183" s="10" t="s">
        <v>1884</v>
      </c>
      <c r="H183" s="17" t="s">
        <v>3595</v>
      </c>
      <c r="I183" s="14" t="s">
        <v>3764</v>
      </c>
      <c r="J183" s="15" t="s">
        <v>3772</v>
      </c>
      <c r="K183" s="10" t="s">
        <v>81</v>
      </c>
      <c r="L183" s="17">
        <v>15</v>
      </c>
      <c r="M183" s="10" t="s">
        <v>1881</v>
      </c>
      <c r="N183" s="35">
        <v>45433</v>
      </c>
      <c r="O183" s="11" t="s">
        <v>3766</v>
      </c>
      <c r="P183" s="38">
        <v>45457</v>
      </c>
      <c r="Q183" s="11">
        <f>NETWORKDAYS(N183,P183,AV183:AY183:AZ183:BA183:BB183:BC183:BD183:BE183:BF183:BG183:BH183:BL183)</f>
        <v>19</v>
      </c>
      <c r="R183" s="11">
        <v>20</v>
      </c>
      <c r="S183" s="52" t="s">
        <v>3826</v>
      </c>
      <c r="T183" s="11" t="s">
        <v>3766</v>
      </c>
      <c r="U183" s="11" t="s">
        <v>3766</v>
      </c>
      <c r="V183" s="11" t="s">
        <v>3766</v>
      </c>
      <c r="W183" s="11" t="s">
        <v>3766</v>
      </c>
      <c r="X183" s="11" t="s">
        <v>3766</v>
      </c>
      <c r="Y183" s="21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</row>
    <row r="184" spans="1:64" ht="45" x14ac:dyDescent="0.25">
      <c r="A184" s="10" t="s">
        <v>3760</v>
      </c>
      <c r="B184" s="11" t="s">
        <v>3761</v>
      </c>
      <c r="C184" s="11" t="s">
        <v>3808</v>
      </c>
      <c r="D184" s="11" t="s">
        <v>3762</v>
      </c>
      <c r="E184" s="10" t="s">
        <v>1887</v>
      </c>
      <c r="F184" s="11" t="s">
        <v>3805</v>
      </c>
      <c r="G184" s="10" t="s">
        <v>1888</v>
      </c>
      <c r="H184" s="17" t="s">
        <v>3595</v>
      </c>
      <c r="I184" s="14" t="s">
        <v>3764</v>
      </c>
      <c r="J184" s="15" t="s">
        <v>3772</v>
      </c>
      <c r="K184" s="10" t="s">
        <v>81</v>
      </c>
      <c r="L184" s="17">
        <v>15</v>
      </c>
      <c r="M184" s="10" t="s">
        <v>1885</v>
      </c>
      <c r="N184" s="35">
        <v>45433</v>
      </c>
      <c r="O184" s="11" t="s">
        <v>3766</v>
      </c>
      <c r="P184" s="38">
        <v>45457</v>
      </c>
      <c r="Q184" s="11">
        <f>NETWORKDAYS(N184,P184,AV184:AY184:AZ184:BA184:BB184:BC184:BD184:BE184:BF184:BG184:BH184:BL184)</f>
        <v>19</v>
      </c>
      <c r="R184" s="11">
        <v>20</v>
      </c>
      <c r="S184" s="52" t="s">
        <v>3826</v>
      </c>
      <c r="T184" s="11" t="s">
        <v>3766</v>
      </c>
      <c r="U184" s="11" t="s">
        <v>3766</v>
      </c>
      <c r="V184" s="11" t="s">
        <v>3766</v>
      </c>
      <c r="W184" s="11" t="s">
        <v>3766</v>
      </c>
      <c r="X184" s="11" t="s">
        <v>3766</v>
      </c>
      <c r="Y184" s="21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</row>
    <row r="185" spans="1:64" ht="75" x14ac:dyDescent="0.25">
      <c r="A185" s="10" t="s">
        <v>3760</v>
      </c>
      <c r="B185" s="11" t="s">
        <v>3761</v>
      </c>
      <c r="C185" s="11" t="s">
        <v>3799</v>
      </c>
      <c r="D185" s="11" t="s">
        <v>3840</v>
      </c>
      <c r="E185" s="10" t="s">
        <v>1372</v>
      </c>
      <c r="F185" s="11" t="s">
        <v>3769</v>
      </c>
      <c r="G185" s="10" t="s">
        <v>1900</v>
      </c>
      <c r="H185" s="45" t="s">
        <v>3871</v>
      </c>
      <c r="I185" s="14" t="s">
        <v>3764</v>
      </c>
      <c r="J185" s="15" t="s">
        <v>3765</v>
      </c>
      <c r="K185" s="10" t="s">
        <v>81</v>
      </c>
      <c r="L185" s="17">
        <v>15</v>
      </c>
      <c r="M185" s="10" t="s">
        <v>1898</v>
      </c>
      <c r="N185" s="35">
        <v>45433</v>
      </c>
      <c r="O185" s="11" t="s">
        <v>3766</v>
      </c>
      <c r="P185" s="38">
        <v>45457</v>
      </c>
      <c r="Q185" s="11">
        <f>NETWORKDAYS(N185,P185,AV185:AY185:AZ185:BA185:BB185:BC185:BD185:BE185:BF185:BG185:BH185:BL185)</f>
        <v>19</v>
      </c>
      <c r="R185" s="11">
        <v>20</v>
      </c>
      <c r="S185" s="52" t="s">
        <v>3826</v>
      </c>
      <c r="T185" s="11" t="s">
        <v>3766</v>
      </c>
      <c r="U185" s="11" t="s">
        <v>3766</v>
      </c>
      <c r="V185" s="11" t="s">
        <v>3766</v>
      </c>
      <c r="W185" s="11" t="s">
        <v>3766</v>
      </c>
      <c r="X185" s="11" t="s">
        <v>3766</v>
      </c>
      <c r="Y185" s="21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</row>
    <row r="186" spans="1:64" ht="45" x14ac:dyDescent="0.25">
      <c r="A186" s="10" t="s">
        <v>3760</v>
      </c>
      <c r="B186" s="11" t="s">
        <v>3761</v>
      </c>
      <c r="C186" s="11" t="s">
        <v>3808</v>
      </c>
      <c r="D186" s="11" t="s">
        <v>3762</v>
      </c>
      <c r="E186" s="10" t="s">
        <v>1197</v>
      </c>
      <c r="F186" s="11" t="s">
        <v>3805</v>
      </c>
      <c r="G186" s="10" t="s">
        <v>1904</v>
      </c>
      <c r="H186" s="17" t="s">
        <v>3595</v>
      </c>
      <c r="I186" s="14" t="s">
        <v>3764</v>
      </c>
      <c r="J186" s="15" t="s">
        <v>3772</v>
      </c>
      <c r="K186" s="11" t="s">
        <v>3773</v>
      </c>
      <c r="L186" s="17">
        <v>10</v>
      </c>
      <c r="M186" s="10" t="s">
        <v>1902</v>
      </c>
      <c r="N186" s="35">
        <v>45433</v>
      </c>
      <c r="O186" s="11" t="s">
        <v>3766</v>
      </c>
      <c r="P186" s="38">
        <v>45457</v>
      </c>
      <c r="Q186" s="11">
        <f>NETWORKDAYS(N186,P186,AV186:AY186:AZ186:BA186:BB186:BC186:BD186:BE186:BF186:BG186:BH186:BL186)</f>
        <v>19</v>
      </c>
      <c r="R186" s="11">
        <v>20</v>
      </c>
      <c r="S186" s="52" t="s">
        <v>3826</v>
      </c>
      <c r="T186" s="11" t="s">
        <v>3766</v>
      </c>
      <c r="U186" s="11" t="s">
        <v>3766</v>
      </c>
      <c r="V186" s="11" t="s">
        <v>3766</v>
      </c>
      <c r="W186" s="11" t="s">
        <v>3766</v>
      </c>
      <c r="X186" s="11" t="s">
        <v>3766</v>
      </c>
      <c r="Y186" s="11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</row>
    <row r="187" spans="1:64" ht="30" x14ac:dyDescent="0.25">
      <c r="A187" s="10" t="s">
        <v>3760</v>
      </c>
      <c r="B187" s="11" t="s">
        <v>3761</v>
      </c>
      <c r="C187" s="11" t="s">
        <v>3784</v>
      </c>
      <c r="D187" s="11" t="s">
        <v>3840</v>
      </c>
      <c r="E187" s="10" t="s">
        <v>1921</v>
      </c>
      <c r="F187" s="11" t="s">
        <v>3798</v>
      </c>
      <c r="G187" s="10" t="s">
        <v>1922</v>
      </c>
      <c r="H187" s="18" t="s">
        <v>1708</v>
      </c>
      <c r="I187" s="14" t="s">
        <v>3764</v>
      </c>
      <c r="J187" s="19" t="s">
        <v>3858</v>
      </c>
      <c r="K187" s="12" t="s">
        <v>81</v>
      </c>
      <c r="L187" s="18">
        <v>15</v>
      </c>
      <c r="M187" s="10" t="s">
        <v>1919</v>
      </c>
      <c r="N187" s="35">
        <v>45433</v>
      </c>
      <c r="O187" s="11" t="s">
        <v>3766</v>
      </c>
      <c r="P187" s="38">
        <v>45457</v>
      </c>
      <c r="Q187" s="11">
        <f>NETWORKDAYS(N187,P187,AV187:AY187:AZ187:BA187:BB187:BC187:BD187:BE187:BF187:BG187:BH187:BL187)</f>
        <v>19</v>
      </c>
      <c r="R187" s="11">
        <v>20</v>
      </c>
      <c r="S187" s="52" t="s">
        <v>3826</v>
      </c>
      <c r="T187" s="11" t="s">
        <v>3766</v>
      </c>
      <c r="U187" s="11" t="s">
        <v>3766</v>
      </c>
      <c r="V187" s="11" t="s">
        <v>3766</v>
      </c>
      <c r="W187" s="11" t="s">
        <v>3766</v>
      </c>
      <c r="X187" s="11" t="s">
        <v>3766</v>
      </c>
      <c r="Y187" s="21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</row>
    <row r="188" spans="1:64" ht="75" x14ac:dyDescent="0.25">
      <c r="A188" s="10" t="s">
        <v>3760</v>
      </c>
      <c r="B188" s="11" t="s">
        <v>3761</v>
      </c>
      <c r="C188" s="11" t="s">
        <v>3790</v>
      </c>
      <c r="D188" s="11" t="s">
        <v>3762</v>
      </c>
      <c r="E188" s="10" t="s">
        <v>1228</v>
      </c>
      <c r="F188" s="11" t="s">
        <v>3770</v>
      </c>
      <c r="G188" s="10" t="s">
        <v>1925</v>
      </c>
      <c r="H188" s="13" t="s">
        <v>1749</v>
      </c>
      <c r="I188" s="14" t="s">
        <v>3764</v>
      </c>
      <c r="J188" s="15" t="s">
        <v>3794</v>
      </c>
      <c r="K188" s="10" t="s">
        <v>81</v>
      </c>
      <c r="L188" s="17">
        <v>15</v>
      </c>
      <c r="M188" s="10" t="s">
        <v>1923</v>
      </c>
      <c r="N188" s="35">
        <v>45433</v>
      </c>
      <c r="O188" s="11" t="s">
        <v>3766</v>
      </c>
      <c r="P188" s="38">
        <v>45457</v>
      </c>
      <c r="Q188" s="11">
        <f>NETWORKDAYS(N188,P188,AV188:AY188:AZ188:BA188:BB188:BC188:BD188:BE188:BF188:BG188:BH188:BL188)</f>
        <v>19</v>
      </c>
      <c r="R188" s="11">
        <v>20</v>
      </c>
      <c r="S188" s="52" t="s">
        <v>3826</v>
      </c>
      <c r="T188" s="11" t="s">
        <v>3766</v>
      </c>
      <c r="U188" s="11" t="s">
        <v>3766</v>
      </c>
      <c r="V188" s="11" t="s">
        <v>3766</v>
      </c>
      <c r="W188" s="11" t="s">
        <v>3766</v>
      </c>
      <c r="X188" s="11" t="s">
        <v>3766</v>
      </c>
      <c r="Y188" s="21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</row>
    <row r="189" spans="1:64" ht="60" x14ac:dyDescent="0.25">
      <c r="A189" s="10" t="s">
        <v>3760</v>
      </c>
      <c r="B189" s="11" t="s">
        <v>3761</v>
      </c>
      <c r="C189" s="11" t="s">
        <v>3815</v>
      </c>
      <c r="D189" s="11" t="s">
        <v>3763</v>
      </c>
      <c r="E189" s="10" t="s">
        <v>1068</v>
      </c>
      <c r="F189" s="11" t="s">
        <v>3769</v>
      </c>
      <c r="G189" s="10" t="s">
        <v>1225</v>
      </c>
      <c r="H189" s="46" t="s">
        <v>3872</v>
      </c>
      <c r="I189" s="14" t="s">
        <v>3764</v>
      </c>
      <c r="J189" s="15" t="s">
        <v>3765</v>
      </c>
      <c r="K189" s="10" t="s">
        <v>81</v>
      </c>
      <c r="L189" s="17">
        <v>15</v>
      </c>
      <c r="M189" s="10" t="s">
        <v>1926</v>
      </c>
      <c r="N189" s="35">
        <v>45433</v>
      </c>
      <c r="O189" s="9" t="s">
        <v>1223</v>
      </c>
      <c r="P189" s="38">
        <v>45440</v>
      </c>
      <c r="Q189" s="11">
        <f>NETWORKDAYS(N189,P189,AV189:AY189:AZ189:BA189:BB189:BC189:BD189:BE189:BF189:BG189:BH189:BL189)</f>
        <v>6</v>
      </c>
      <c r="R189" s="11">
        <v>7</v>
      </c>
      <c r="S189" s="36" t="s">
        <v>3817</v>
      </c>
      <c r="T189" s="11" t="s">
        <v>3766</v>
      </c>
      <c r="U189" s="38">
        <v>45440</v>
      </c>
      <c r="V189" s="11" t="s">
        <v>3779</v>
      </c>
      <c r="W189" s="11" t="s">
        <v>3816</v>
      </c>
      <c r="X189" s="11" t="s">
        <v>3816</v>
      </c>
      <c r="Y189" s="11" t="s">
        <v>3821</v>
      </c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</row>
    <row r="190" spans="1:64" ht="30" x14ac:dyDescent="0.25">
      <c r="A190" s="10" t="s">
        <v>3760</v>
      </c>
      <c r="B190" s="11" t="s">
        <v>3761</v>
      </c>
      <c r="C190" s="11" t="s">
        <v>3814</v>
      </c>
      <c r="D190" s="11" t="s">
        <v>3763</v>
      </c>
      <c r="E190" s="10" t="s">
        <v>1930</v>
      </c>
      <c r="F190" s="11" t="s">
        <v>3798</v>
      </c>
      <c r="G190" s="10" t="s">
        <v>1931</v>
      </c>
      <c r="H190" s="20" t="s">
        <v>3785</v>
      </c>
      <c r="I190" s="14" t="s">
        <v>3786</v>
      </c>
      <c r="J190" s="15" t="s">
        <v>3787</v>
      </c>
      <c r="K190" s="10" t="s">
        <v>81</v>
      </c>
      <c r="L190" s="17">
        <v>15</v>
      </c>
      <c r="M190" s="10" t="s">
        <v>1928</v>
      </c>
      <c r="N190" s="35">
        <v>45433</v>
      </c>
      <c r="O190" s="11" t="s">
        <v>3766</v>
      </c>
      <c r="P190" s="38">
        <v>45457</v>
      </c>
      <c r="Q190" s="11">
        <f>NETWORKDAYS(N190,P190,AV190:AY190:AZ190:BA190:BB190:BC190:BD190:BE190:BF190:BG190:BH190:BL190)</f>
        <v>19</v>
      </c>
      <c r="R190" s="11">
        <v>20</v>
      </c>
      <c r="S190" s="52" t="s">
        <v>3826</v>
      </c>
      <c r="T190" s="11" t="s">
        <v>3766</v>
      </c>
      <c r="U190" s="11" t="s">
        <v>3766</v>
      </c>
      <c r="V190" s="11" t="s">
        <v>3766</v>
      </c>
      <c r="W190" s="11" t="s">
        <v>3766</v>
      </c>
      <c r="X190" s="11" t="s">
        <v>3766</v>
      </c>
      <c r="Y190" s="21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</row>
    <row r="191" spans="1:64" ht="60" x14ac:dyDescent="0.25">
      <c r="A191" s="10" t="s">
        <v>3760</v>
      </c>
      <c r="B191" s="11" t="s">
        <v>3761</v>
      </c>
      <c r="C191" s="11" t="s">
        <v>3806</v>
      </c>
      <c r="D191" s="11" t="s">
        <v>3762</v>
      </c>
      <c r="E191" s="10" t="s">
        <v>1943</v>
      </c>
      <c r="F191" s="11" t="s">
        <v>3813</v>
      </c>
      <c r="G191" s="10" t="s">
        <v>1944</v>
      </c>
      <c r="H191" s="22" t="s">
        <v>3825</v>
      </c>
      <c r="I191" s="14" t="s">
        <v>3764</v>
      </c>
      <c r="J191" s="15" t="s">
        <v>3794</v>
      </c>
      <c r="K191" s="10" t="s">
        <v>81</v>
      </c>
      <c r="L191" s="17">
        <v>15</v>
      </c>
      <c r="M191" s="10" t="s">
        <v>1941</v>
      </c>
      <c r="N191" s="35">
        <v>45432</v>
      </c>
      <c r="O191" s="11" t="s">
        <v>3766</v>
      </c>
      <c r="P191" s="38">
        <v>45457</v>
      </c>
      <c r="Q191" s="11">
        <f>NETWORKDAYS(N191,P191,AV191:AY191:AZ191:BA191:BB191:BC191:BD191:BE191:BF191:BG191:BH191:BL191)</f>
        <v>20</v>
      </c>
      <c r="R191" s="11">
        <v>21</v>
      </c>
      <c r="S191" s="52" t="s">
        <v>3826</v>
      </c>
      <c r="T191" s="11" t="s">
        <v>3766</v>
      </c>
      <c r="U191" s="11" t="s">
        <v>3766</v>
      </c>
      <c r="V191" s="11" t="s">
        <v>3766</v>
      </c>
      <c r="W191" s="11" t="s">
        <v>3766</v>
      </c>
      <c r="X191" s="11" t="s">
        <v>3766</v>
      </c>
      <c r="Y191" s="21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</row>
    <row r="192" spans="1:64" ht="45" x14ac:dyDescent="0.25">
      <c r="A192" s="10" t="s">
        <v>3760</v>
      </c>
      <c r="B192" s="11" t="s">
        <v>3761</v>
      </c>
      <c r="C192" s="11" t="s">
        <v>3784</v>
      </c>
      <c r="D192" s="11" t="s">
        <v>3763</v>
      </c>
      <c r="E192" s="10" t="s">
        <v>532</v>
      </c>
      <c r="F192" s="11" t="s">
        <v>3769</v>
      </c>
      <c r="G192" s="10" t="s">
        <v>1947</v>
      </c>
      <c r="H192" s="11" t="s">
        <v>3801</v>
      </c>
      <c r="I192" s="14" t="s">
        <v>3764</v>
      </c>
      <c r="J192" s="15" t="s">
        <v>3765</v>
      </c>
      <c r="K192" s="10" t="s">
        <v>81</v>
      </c>
      <c r="L192" s="17">
        <v>15</v>
      </c>
      <c r="M192" s="10" t="s">
        <v>1945</v>
      </c>
      <c r="N192" s="35">
        <v>45432</v>
      </c>
      <c r="O192" s="60" t="s">
        <v>3819</v>
      </c>
      <c r="P192" s="38">
        <v>45452</v>
      </c>
      <c r="Q192" s="11">
        <f>NETWORKDAYS(N192,P192,AV192:AY192:AZ192:BA192:BB192:BC192:BD192:BE192:BF192:BG192:BH192:BL192)</f>
        <v>15</v>
      </c>
      <c r="R192" s="11">
        <v>16</v>
      </c>
      <c r="S192" s="52" t="s">
        <v>3826</v>
      </c>
      <c r="T192" s="11" t="s">
        <v>3766</v>
      </c>
      <c r="U192" s="38">
        <v>45447</v>
      </c>
      <c r="V192" s="11" t="s">
        <v>3779</v>
      </c>
      <c r="W192" s="11" t="s">
        <v>3766</v>
      </c>
      <c r="X192" s="11" t="s">
        <v>3766</v>
      </c>
      <c r="Y192" s="21" t="s">
        <v>3820</v>
      </c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</row>
    <row r="193" spans="1:64" ht="30" x14ac:dyDescent="0.25">
      <c r="A193" s="10" t="s">
        <v>3760</v>
      </c>
      <c r="B193" s="11" t="s">
        <v>3761</v>
      </c>
      <c r="C193" s="11" t="s">
        <v>3777</v>
      </c>
      <c r="D193" s="11" t="s">
        <v>3763</v>
      </c>
      <c r="E193" s="10" t="s">
        <v>1957</v>
      </c>
      <c r="F193" s="11" t="s">
        <v>3805</v>
      </c>
      <c r="G193" s="10" t="s">
        <v>1958</v>
      </c>
      <c r="H193" s="17" t="s">
        <v>3803</v>
      </c>
      <c r="I193" s="14" t="s">
        <v>3764</v>
      </c>
      <c r="J193" s="15" t="s">
        <v>3804</v>
      </c>
      <c r="K193" s="10" t="s">
        <v>81</v>
      </c>
      <c r="L193" s="17">
        <v>15</v>
      </c>
      <c r="M193" s="10" t="s">
        <v>1955</v>
      </c>
      <c r="N193" s="35">
        <v>45432</v>
      </c>
      <c r="O193" s="11" t="s">
        <v>3766</v>
      </c>
      <c r="P193" s="38">
        <v>45457</v>
      </c>
      <c r="Q193" s="11">
        <f>NETWORKDAYS(N193,P193,AV193:AY193:AZ193:BA193:BB193:BC193:BD193:BE193:BF193:BG193:BH193:BL193)</f>
        <v>20</v>
      </c>
      <c r="R193" s="11">
        <v>21</v>
      </c>
      <c r="S193" s="52" t="s">
        <v>3826</v>
      </c>
      <c r="T193" s="11" t="s">
        <v>3766</v>
      </c>
      <c r="U193" s="11" t="s">
        <v>3766</v>
      </c>
      <c r="V193" s="11" t="s">
        <v>3766</v>
      </c>
      <c r="W193" s="11" t="s">
        <v>3766</v>
      </c>
      <c r="X193" s="11" t="s">
        <v>3766</v>
      </c>
      <c r="Y193" s="21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</row>
    <row r="194" spans="1:64" ht="45" x14ac:dyDescent="0.25">
      <c r="A194" s="10" t="s">
        <v>3760</v>
      </c>
      <c r="B194" s="11" t="s">
        <v>3761</v>
      </c>
      <c r="C194" s="11" t="s">
        <v>3797</v>
      </c>
      <c r="D194" s="11" t="s">
        <v>3763</v>
      </c>
      <c r="E194" s="10" t="s">
        <v>1981</v>
      </c>
      <c r="F194" s="11" t="s">
        <v>3802</v>
      </c>
      <c r="G194" s="10" t="s">
        <v>1982</v>
      </c>
      <c r="H194" s="17" t="s">
        <v>3595</v>
      </c>
      <c r="I194" s="14" t="s">
        <v>3764</v>
      </c>
      <c r="J194" s="15" t="s">
        <v>3772</v>
      </c>
      <c r="K194" s="11" t="s">
        <v>3773</v>
      </c>
      <c r="L194" s="17">
        <v>10</v>
      </c>
      <c r="M194" s="10" t="s">
        <v>1979</v>
      </c>
      <c r="N194" s="35">
        <v>45432</v>
      </c>
      <c r="O194" s="11" t="s">
        <v>3766</v>
      </c>
      <c r="P194" s="38">
        <v>45452</v>
      </c>
      <c r="Q194" s="11">
        <f>NETWORKDAYS(N194,P194,AV194:AY194:AZ194:BA194:BB194:BC194:BD194:BE194:BF194:BG194:BH194:BL194)</f>
        <v>15</v>
      </c>
      <c r="R194" s="11">
        <v>16</v>
      </c>
      <c r="S194" s="52" t="s">
        <v>3829</v>
      </c>
      <c r="T194" s="11" t="s">
        <v>3766</v>
      </c>
      <c r="U194" s="11" t="s">
        <v>3766</v>
      </c>
      <c r="V194" s="11" t="s">
        <v>3766</v>
      </c>
      <c r="W194" s="11" t="s">
        <v>3766</v>
      </c>
      <c r="X194" s="11" t="s">
        <v>3766</v>
      </c>
      <c r="Y194" s="11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</row>
    <row r="195" spans="1:64" ht="60" x14ac:dyDescent="0.25">
      <c r="A195" s="10" t="s">
        <v>3760</v>
      </c>
      <c r="B195" s="11" t="s">
        <v>3761</v>
      </c>
      <c r="C195" s="11" t="s">
        <v>3811</v>
      </c>
      <c r="D195" s="11" t="s">
        <v>3840</v>
      </c>
      <c r="E195" s="10" t="s">
        <v>1914</v>
      </c>
      <c r="F195" s="11" t="s">
        <v>3798</v>
      </c>
      <c r="G195" s="10" t="s">
        <v>1915</v>
      </c>
      <c r="H195" s="18" t="s">
        <v>1708</v>
      </c>
      <c r="I195" s="14" t="s">
        <v>3764</v>
      </c>
      <c r="J195" s="19" t="s">
        <v>3858</v>
      </c>
      <c r="K195" s="12" t="s">
        <v>81</v>
      </c>
      <c r="L195" s="18">
        <v>15</v>
      </c>
      <c r="M195" s="10" t="s">
        <v>1983</v>
      </c>
      <c r="N195" s="35">
        <v>45432</v>
      </c>
      <c r="O195" s="60" t="s">
        <v>1912</v>
      </c>
      <c r="P195" s="38">
        <v>45436</v>
      </c>
      <c r="Q195" s="11">
        <f>NETWORKDAYS(N195,P195,AV195:AY195:AZ195:BA195:BB195:BC195:BD195:BE195:BF195:BG195:BH195:BL195)</f>
        <v>5</v>
      </c>
      <c r="R195" s="11">
        <v>6</v>
      </c>
      <c r="S195" s="36" t="s">
        <v>3817</v>
      </c>
      <c r="T195" s="11" t="s">
        <v>3766</v>
      </c>
      <c r="U195" s="38">
        <v>45433</v>
      </c>
      <c r="V195" s="11" t="s">
        <v>3779</v>
      </c>
      <c r="W195" s="11" t="s">
        <v>3816</v>
      </c>
      <c r="X195" s="11" t="s">
        <v>3816</v>
      </c>
      <c r="Y195" s="11" t="s">
        <v>3821</v>
      </c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</row>
    <row r="196" spans="1:64" ht="45" x14ac:dyDescent="0.25">
      <c r="A196" s="10" t="s">
        <v>3760</v>
      </c>
      <c r="B196" s="11" t="s">
        <v>3761</v>
      </c>
      <c r="C196" s="11" t="s">
        <v>3784</v>
      </c>
      <c r="D196" s="11" t="s">
        <v>3841</v>
      </c>
      <c r="E196" s="10" t="s">
        <v>316</v>
      </c>
      <c r="F196" s="11" t="s">
        <v>3802</v>
      </c>
      <c r="G196" s="10" t="s">
        <v>2005</v>
      </c>
      <c r="H196" s="27" t="s">
        <v>3848</v>
      </c>
      <c r="I196" s="14" t="s">
        <v>3764</v>
      </c>
      <c r="J196" s="15" t="s">
        <v>3849</v>
      </c>
      <c r="K196" s="11" t="s">
        <v>3773</v>
      </c>
      <c r="L196" s="17">
        <v>10</v>
      </c>
      <c r="M196" s="10" t="s">
        <v>2003</v>
      </c>
      <c r="N196" s="35">
        <v>45432</v>
      </c>
      <c r="O196" s="11" t="s">
        <v>3766</v>
      </c>
      <c r="P196" s="38">
        <v>45452</v>
      </c>
      <c r="Q196" s="11">
        <f>NETWORKDAYS(N196,P196,AV196:AY196:AZ196:BA196:BB196:BC196:BD196:BE196:BF196:BG196:BH196:BL196)</f>
        <v>15</v>
      </c>
      <c r="R196" s="11">
        <v>16</v>
      </c>
      <c r="S196" s="52" t="s">
        <v>3829</v>
      </c>
      <c r="T196" s="11" t="s">
        <v>3766</v>
      </c>
      <c r="U196" s="11" t="s">
        <v>3766</v>
      </c>
      <c r="V196" s="11" t="s">
        <v>3766</v>
      </c>
      <c r="W196" s="11" t="s">
        <v>3766</v>
      </c>
      <c r="X196" s="11" t="s">
        <v>3766</v>
      </c>
      <c r="Y196" s="11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</row>
    <row r="197" spans="1:64" ht="105" x14ac:dyDescent="0.25">
      <c r="A197" s="10" t="s">
        <v>3760</v>
      </c>
      <c r="B197" s="11" t="s">
        <v>3761</v>
      </c>
      <c r="C197" s="11" t="s">
        <v>3777</v>
      </c>
      <c r="D197" s="11" t="s">
        <v>3763</v>
      </c>
      <c r="E197" s="10" t="s">
        <v>1644</v>
      </c>
      <c r="F197" s="11" t="s">
        <v>3802</v>
      </c>
      <c r="G197" s="10" t="s">
        <v>1645</v>
      </c>
      <c r="H197" s="17" t="s">
        <v>3595</v>
      </c>
      <c r="I197" s="14" t="s">
        <v>3764</v>
      </c>
      <c r="J197" s="15" t="s">
        <v>3772</v>
      </c>
      <c r="K197" s="10" t="s">
        <v>81</v>
      </c>
      <c r="L197" s="17">
        <v>15</v>
      </c>
      <c r="M197" s="10" t="s">
        <v>2006</v>
      </c>
      <c r="N197" s="35">
        <v>45432</v>
      </c>
      <c r="O197" s="11" t="s">
        <v>1694</v>
      </c>
      <c r="P197" s="38">
        <v>45441</v>
      </c>
      <c r="Q197" s="11">
        <f>NETWORKDAYS(N197,P197,AV197:AY197:AZ197:BA197:BB197:BC197:BD197:BE197:BF197:BG197:BH197:BL197)</f>
        <v>8</v>
      </c>
      <c r="R197" s="11">
        <v>9</v>
      </c>
      <c r="S197" s="36" t="s">
        <v>3782</v>
      </c>
      <c r="T197" s="11" t="s">
        <v>3766</v>
      </c>
      <c r="U197" s="38">
        <v>45435</v>
      </c>
      <c r="V197" s="11" t="s">
        <v>3779</v>
      </c>
      <c r="W197" s="11" t="s">
        <v>3816</v>
      </c>
      <c r="X197" s="11" t="s">
        <v>3816</v>
      </c>
      <c r="Y197" s="11" t="s">
        <v>3821</v>
      </c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</row>
    <row r="198" spans="1:64" ht="60" x14ac:dyDescent="0.25">
      <c r="A198" s="10" t="s">
        <v>3760</v>
      </c>
      <c r="B198" s="11" t="s">
        <v>3761</v>
      </c>
      <c r="C198" s="11" t="s">
        <v>3806</v>
      </c>
      <c r="D198" s="11" t="s">
        <v>3763</v>
      </c>
      <c r="E198" s="10" t="s">
        <v>1498</v>
      </c>
      <c r="F198" s="11" t="s">
        <v>3769</v>
      </c>
      <c r="G198" s="10" t="s">
        <v>1499</v>
      </c>
      <c r="H198" s="11" t="s">
        <v>3823</v>
      </c>
      <c r="I198" s="14" t="s">
        <v>3764</v>
      </c>
      <c r="J198" s="15" t="s">
        <v>3765</v>
      </c>
      <c r="K198" s="10" t="s">
        <v>81</v>
      </c>
      <c r="L198" s="17">
        <v>15</v>
      </c>
      <c r="M198" s="10" t="s">
        <v>2008</v>
      </c>
      <c r="N198" s="35">
        <v>45432</v>
      </c>
      <c r="O198" s="9" t="s">
        <v>1496</v>
      </c>
      <c r="P198" s="38">
        <v>45436</v>
      </c>
      <c r="Q198" s="11">
        <f>NETWORKDAYS(N198,P198,AV198:AY198:AZ198:BA198:BB198:BC198:BD198:BE198:BF198:BG198:BH198:BL198)</f>
        <v>5</v>
      </c>
      <c r="R198" s="37"/>
      <c r="S198" s="36" t="s">
        <v>3782</v>
      </c>
      <c r="T198" s="11" t="s">
        <v>3766</v>
      </c>
      <c r="U198" s="38">
        <v>45436</v>
      </c>
      <c r="V198" s="11" t="s">
        <v>3779</v>
      </c>
      <c r="W198" s="11" t="s">
        <v>3816</v>
      </c>
      <c r="X198" s="11" t="s">
        <v>3816</v>
      </c>
      <c r="Y198" s="11" t="s">
        <v>3821</v>
      </c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</row>
    <row r="199" spans="1:64" ht="45" x14ac:dyDescent="0.25">
      <c r="A199" s="10" t="s">
        <v>3760</v>
      </c>
      <c r="B199" s="11" t="s">
        <v>3761</v>
      </c>
      <c r="C199" s="11" t="s">
        <v>3797</v>
      </c>
      <c r="D199" s="11" t="s">
        <v>3840</v>
      </c>
      <c r="E199" s="10" t="s">
        <v>2012</v>
      </c>
      <c r="F199" s="11" t="s">
        <v>3813</v>
      </c>
      <c r="G199" s="10" t="s">
        <v>2013</v>
      </c>
      <c r="H199" s="22" t="s">
        <v>3825</v>
      </c>
      <c r="I199" s="14" t="s">
        <v>3764</v>
      </c>
      <c r="J199" s="15" t="s">
        <v>3794</v>
      </c>
      <c r="K199" s="10" t="s">
        <v>81</v>
      </c>
      <c r="L199" s="17">
        <v>15</v>
      </c>
      <c r="M199" s="10" t="s">
        <v>2010</v>
      </c>
      <c r="N199" s="35">
        <v>45432</v>
      </c>
      <c r="O199" s="11" t="s">
        <v>3766</v>
      </c>
      <c r="P199" s="38">
        <v>45457</v>
      </c>
      <c r="Q199" s="11">
        <f>NETWORKDAYS(N199,P199,AV199:AY199:AZ199:BA199:BB199:BC199:BD199:BE199:BF199:BG199:BH199:BL199)</f>
        <v>20</v>
      </c>
      <c r="R199" s="11">
        <v>21</v>
      </c>
      <c r="S199" s="52" t="s">
        <v>3826</v>
      </c>
      <c r="T199" s="11" t="s">
        <v>3766</v>
      </c>
      <c r="U199" s="11" t="s">
        <v>3766</v>
      </c>
      <c r="V199" s="11" t="s">
        <v>3766</v>
      </c>
      <c r="W199" s="11" t="s">
        <v>3766</v>
      </c>
      <c r="X199" s="11" t="s">
        <v>3766</v>
      </c>
      <c r="Y199" s="21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</row>
    <row r="200" spans="1:64" ht="45" x14ac:dyDescent="0.25">
      <c r="A200" s="10" t="s">
        <v>3760</v>
      </c>
      <c r="B200" s="11" t="s">
        <v>3761</v>
      </c>
      <c r="C200" s="11" t="s">
        <v>3784</v>
      </c>
      <c r="D200" s="11" t="s">
        <v>3763</v>
      </c>
      <c r="E200" s="10" t="s">
        <v>2016</v>
      </c>
      <c r="F200" s="11" t="s">
        <v>3813</v>
      </c>
      <c r="G200" s="10" t="s">
        <v>2017</v>
      </c>
      <c r="H200" s="22" t="s">
        <v>3825</v>
      </c>
      <c r="I200" s="14" t="s">
        <v>3764</v>
      </c>
      <c r="J200" s="15" t="s">
        <v>3794</v>
      </c>
      <c r="K200" s="10" t="s">
        <v>81</v>
      </c>
      <c r="L200" s="17">
        <v>15</v>
      </c>
      <c r="M200" s="10" t="s">
        <v>2014</v>
      </c>
      <c r="N200" s="35">
        <v>45432</v>
      </c>
      <c r="O200" s="11" t="s">
        <v>3766</v>
      </c>
      <c r="P200" s="38">
        <v>45457</v>
      </c>
      <c r="Q200" s="11">
        <f>NETWORKDAYS(N200,P200,AV200:AY200:AZ200:BA200:BB200:BC200:BD200:BE200:BF200:BG200:BH200:BL200)</f>
        <v>20</v>
      </c>
      <c r="R200" s="11">
        <v>21</v>
      </c>
      <c r="S200" s="52" t="s">
        <v>3826</v>
      </c>
      <c r="T200" s="11" t="s">
        <v>3766</v>
      </c>
      <c r="U200" s="11" t="s">
        <v>3766</v>
      </c>
      <c r="V200" s="11" t="s">
        <v>3766</v>
      </c>
      <c r="W200" s="11" t="s">
        <v>3766</v>
      </c>
      <c r="X200" s="11" t="s">
        <v>3766</v>
      </c>
      <c r="Y200" s="21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</row>
    <row r="201" spans="1:64" ht="105" x14ac:dyDescent="0.25">
      <c r="A201" s="10" t="s">
        <v>3760</v>
      </c>
      <c r="B201" s="11" t="s">
        <v>3761</v>
      </c>
      <c r="C201" s="11" t="s">
        <v>3777</v>
      </c>
      <c r="D201" s="11" t="s">
        <v>3841</v>
      </c>
      <c r="E201" s="10" t="s">
        <v>150</v>
      </c>
      <c r="F201" s="11" t="s">
        <v>3770</v>
      </c>
      <c r="G201" s="10" t="s">
        <v>2022</v>
      </c>
      <c r="H201" s="17" t="s">
        <v>3595</v>
      </c>
      <c r="I201" s="14" t="s">
        <v>3764</v>
      </c>
      <c r="J201" s="15" t="s">
        <v>3772</v>
      </c>
      <c r="K201" s="10" t="s">
        <v>81</v>
      </c>
      <c r="L201" s="17">
        <v>15</v>
      </c>
      <c r="M201" s="10" t="s">
        <v>2020</v>
      </c>
      <c r="N201" s="35">
        <v>45432</v>
      </c>
      <c r="O201" s="11" t="s">
        <v>3766</v>
      </c>
      <c r="P201" s="38">
        <v>45457</v>
      </c>
      <c r="Q201" s="11">
        <f>NETWORKDAYS(N201,P201,AV201:AY201:AZ201:BA201:BB201:BC201:BD201:BE201:BF201:BG201:BH201:BL201)</f>
        <v>20</v>
      </c>
      <c r="R201" s="11">
        <v>21</v>
      </c>
      <c r="S201" s="52" t="s">
        <v>3826</v>
      </c>
      <c r="T201" s="11" t="s">
        <v>3766</v>
      </c>
      <c r="U201" s="11" t="s">
        <v>3766</v>
      </c>
      <c r="V201" s="11" t="s">
        <v>3766</v>
      </c>
      <c r="W201" s="11" t="s">
        <v>3766</v>
      </c>
      <c r="X201" s="11" t="s">
        <v>3766</v>
      </c>
      <c r="Y201" s="21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</row>
    <row r="202" spans="1:64" ht="45" x14ac:dyDescent="0.25">
      <c r="A202" s="10" t="s">
        <v>3760</v>
      </c>
      <c r="B202" s="11" t="s">
        <v>3761</v>
      </c>
      <c r="C202" s="11" t="s">
        <v>3797</v>
      </c>
      <c r="D202" s="11" t="s">
        <v>3763</v>
      </c>
      <c r="E202" s="10" t="s">
        <v>1981</v>
      </c>
      <c r="F202" s="11" t="s">
        <v>3805</v>
      </c>
      <c r="G202" s="10" t="s">
        <v>2025</v>
      </c>
      <c r="H202" s="18" t="s">
        <v>1708</v>
      </c>
      <c r="I202" s="14" t="s">
        <v>3764</v>
      </c>
      <c r="J202" s="19" t="s">
        <v>3794</v>
      </c>
      <c r="K202" s="12" t="s">
        <v>81</v>
      </c>
      <c r="L202" s="18">
        <v>15</v>
      </c>
      <c r="M202" s="10" t="s">
        <v>2023</v>
      </c>
      <c r="N202" s="35">
        <v>45432</v>
      </c>
      <c r="O202" s="11" t="s">
        <v>3766</v>
      </c>
      <c r="P202" s="38">
        <v>45452</v>
      </c>
      <c r="Q202" s="11">
        <f>NETWORKDAYS(N202,P202,AV202:AY202:AZ202:BA202:BB202:BC202:BD202:BE202:BF202:BG202:BH202:BL202)</f>
        <v>15</v>
      </c>
      <c r="R202" s="11">
        <v>16</v>
      </c>
      <c r="S202" s="52" t="s">
        <v>3829</v>
      </c>
      <c r="T202" s="11" t="s">
        <v>3766</v>
      </c>
      <c r="U202" s="11" t="s">
        <v>3766</v>
      </c>
      <c r="V202" s="11" t="s">
        <v>3766</v>
      </c>
      <c r="W202" s="11" t="s">
        <v>3766</v>
      </c>
      <c r="X202" s="11" t="s">
        <v>3766</v>
      </c>
      <c r="Y202" s="11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</row>
    <row r="203" spans="1:64" ht="120" x14ac:dyDescent="0.25">
      <c r="A203" s="10" t="s">
        <v>3760</v>
      </c>
      <c r="B203" s="11" t="s">
        <v>3761</v>
      </c>
      <c r="C203" s="11" t="s">
        <v>3784</v>
      </c>
      <c r="D203" s="11" t="s">
        <v>3840</v>
      </c>
      <c r="E203" s="10" t="s">
        <v>73</v>
      </c>
      <c r="F203" s="11" t="s">
        <v>3770</v>
      </c>
      <c r="G203" s="10" t="s">
        <v>2028</v>
      </c>
      <c r="H203" s="11" t="s">
        <v>3854</v>
      </c>
      <c r="I203" s="11" t="s">
        <v>3791</v>
      </c>
      <c r="J203" s="11" t="s">
        <v>3791</v>
      </c>
      <c r="K203" s="12" t="s">
        <v>81</v>
      </c>
      <c r="L203" s="18">
        <v>15</v>
      </c>
      <c r="M203" s="10" t="s">
        <v>2026</v>
      </c>
      <c r="N203" s="35">
        <v>45432</v>
      </c>
      <c r="O203" s="11" t="s">
        <v>3766</v>
      </c>
      <c r="P203" s="38">
        <v>45457</v>
      </c>
      <c r="Q203" s="11">
        <f>NETWORKDAYS(N203,P203,AV203:AY203:AZ203:BA203:BB203:BC203:BD203:BE203:BF203:BG203:BH203:BL203)</f>
        <v>20</v>
      </c>
      <c r="R203" s="11">
        <v>21</v>
      </c>
      <c r="S203" s="52" t="s">
        <v>3826</v>
      </c>
      <c r="T203" s="11" t="s">
        <v>3766</v>
      </c>
      <c r="U203" s="11" t="s">
        <v>3766</v>
      </c>
      <c r="V203" s="11" t="s">
        <v>3766</v>
      </c>
      <c r="W203" s="11" t="s">
        <v>3766</v>
      </c>
      <c r="X203" s="11" t="s">
        <v>3766</v>
      </c>
      <c r="Y203" s="21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</row>
    <row r="204" spans="1:64" ht="45" x14ac:dyDescent="0.25">
      <c r="A204" s="10" t="s">
        <v>3760</v>
      </c>
      <c r="B204" s="11" t="s">
        <v>3761</v>
      </c>
      <c r="C204" s="11" t="s">
        <v>3777</v>
      </c>
      <c r="D204" s="11" t="s">
        <v>3763</v>
      </c>
      <c r="E204" s="10" t="s">
        <v>967</v>
      </c>
      <c r="F204" s="11" t="s">
        <v>3769</v>
      </c>
      <c r="G204" s="10" t="s">
        <v>2031</v>
      </c>
      <c r="H204" s="17" t="s">
        <v>3789</v>
      </c>
      <c r="I204" s="14" t="s">
        <v>3764</v>
      </c>
      <c r="J204" s="15" t="s">
        <v>3765</v>
      </c>
      <c r="K204" s="10" t="s">
        <v>81</v>
      </c>
      <c r="L204" s="17">
        <v>15</v>
      </c>
      <c r="M204" s="10" t="s">
        <v>2029</v>
      </c>
      <c r="N204" s="35">
        <v>45432</v>
      </c>
      <c r="O204" s="11" t="s">
        <v>3766</v>
      </c>
      <c r="P204" s="38">
        <v>45452</v>
      </c>
      <c r="Q204" s="11">
        <f>NETWORKDAYS(N204,P204,AV204:AY204:AZ204:BA204:BB204:BC204:BD204:BE204:BF204:BG204:BH204:BL204)</f>
        <v>15</v>
      </c>
      <c r="R204" s="11">
        <v>16</v>
      </c>
      <c r="S204" s="52" t="s">
        <v>3826</v>
      </c>
      <c r="T204" s="11" t="s">
        <v>3766</v>
      </c>
      <c r="U204" s="11" t="s">
        <v>3766</v>
      </c>
      <c r="V204" s="11" t="s">
        <v>3766</v>
      </c>
      <c r="W204" s="11" t="s">
        <v>3766</v>
      </c>
      <c r="X204" s="11" t="s">
        <v>3766</v>
      </c>
      <c r="Y204" s="21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</row>
    <row r="205" spans="1:64" ht="45" x14ac:dyDescent="0.25">
      <c r="A205" s="10" t="s">
        <v>3760</v>
      </c>
      <c r="B205" s="11" t="s">
        <v>3761</v>
      </c>
      <c r="C205" s="11" t="s">
        <v>3777</v>
      </c>
      <c r="D205" s="11" t="s">
        <v>3840</v>
      </c>
      <c r="E205" s="10" t="s">
        <v>2034</v>
      </c>
      <c r="F205" s="11" t="s">
        <v>3805</v>
      </c>
      <c r="G205" s="10" t="s">
        <v>2035</v>
      </c>
      <c r="H205" s="17" t="s">
        <v>3595</v>
      </c>
      <c r="I205" s="14" t="s">
        <v>3764</v>
      </c>
      <c r="J205" s="15" t="s">
        <v>3772</v>
      </c>
      <c r="K205" s="10" t="s">
        <v>81</v>
      </c>
      <c r="L205" s="17">
        <v>15</v>
      </c>
      <c r="M205" s="10" t="s">
        <v>2032</v>
      </c>
      <c r="N205" s="35">
        <v>45432</v>
      </c>
      <c r="O205" s="11" t="s">
        <v>3766</v>
      </c>
      <c r="P205" s="38">
        <v>45457</v>
      </c>
      <c r="Q205" s="11">
        <f>NETWORKDAYS(N205,P205,AV205:AY205:AZ205:BA205:BB205:BC205:BD205:BE205:BF205:BG205:BH205:BL205)</f>
        <v>20</v>
      </c>
      <c r="R205" s="11">
        <v>21</v>
      </c>
      <c r="S205" s="52" t="s">
        <v>3826</v>
      </c>
      <c r="T205" s="11" t="s">
        <v>3766</v>
      </c>
      <c r="U205" s="11" t="s">
        <v>3766</v>
      </c>
      <c r="V205" s="11" t="s">
        <v>3766</v>
      </c>
      <c r="W205" s="11" t="s">
        <v>3766</v>
      </c>
      <c r="X205" s="11" t="s">
        <v>3766</v>
      </c>
      <c r="Y205" s="21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</row>
    <row r="206" spans="1:64" ht="30" x14ac:dyDescent="0.25">
      <c r="A206" s="10" t="s">
        <v>3760</v>
      </c>
      <c r="B206" s="11" t="s">
        <v>3761</v>
      </c>
      <c r="C206" s="11" t="s">
        <v>3777</v>
      </c>
      <c r="D206" s="11" t="s">
        <v>3840</v>
      </c>
      <c r="E206" s="10" t="s">
        <v>2038</v>
      </c>
      <c r="F206" s="11" t="s">
        <v>3805</v>
      </c>
      <c r="G206" s="10" t="s">
        <v>2039</v>
      </c>
      <c r="H206" s="18" t="s">
        <v>3851</v>
      </c>
      <c r="I206" s="28" t="s">
        <v>3786</v>
      </c>
      <c r="J206" s="19" t="s">
        <v>3839</v>
      </c>
      <c r="K206" s="12" t="s">
        <v>81</v>
      </c>
      <c r="L206" s="11">
        <v>15</v>
      </c>
      <c r="M206" s="10" t="s">
        <v>2036</v>
      </c>
      <c r="N206" s="35">
        <v>45432</v>
      </c>
      <c r="O206" s="11" t="s">
        <v>3766</v>
      </c>
      <c r="P206" s="38">
        <v>45457</v>
      </c>
      <c r="Q206" s="11">
        <f>NETWORKDAYS(N206,P206,AV206:AY206:AZ206:BA206:BB206:BC206:BD206:BE206:BF206:BG206:BH206:BL206)</f>
        <v>20</v>
      </c>
      <c r="R206" s="11">
        <v>21</v>
      </c>
      <c r="S206" s="52" t="s">
        <v>3826</v>
      </c>
      <c r="T206" s="11" t="s">
        <v>3766</v>
      </c>
      <c r="U206" s="11" t="s">
        <v>3766</v>
      </c>
      <c r="V206" s="11" t="s">
        <v>3766</v>
      </c>
      <c r="W206" s="11" t="s">
        <v>3766</v>
      </c>
      <c r="X206" s="11" t="s">
        <v>3766</v>
      </c>
      <c r="Y206" s="21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</row>
    <row r="207" spans="1:64" ht="45" x14ac:dyDescent="0.25">
      <c r="A207" s="10" t="s">
        <v>3760</v>
      </c>
      <c r="B207" s="11" t="s">
        <v>3761</v>
      </c>
      <c r="C207" s="11" t="s">
        <v>3777</v>
      </c>
      <c r="D207" s="11" t="s">
        <v>3840</v>
      </c>
      <c r="E207" s="10" t="s">
        <v>2057</v>
      </c>
      <c r="F207" s="11" t="s">
        <v>3805</v>
      </c>
      <c r="G207" s="10" t="s">
        <v>2058</v>
      </c>
      <c r="H207" s="17" t="s">
        <v>3803</v>
      </c>
      <c r="I207" s="14" t="s">
        <v>3764</v>
      </c>
      <c r="J207" s="15" t="s">
        <v>3804</v>
      </c>
      <c r="K207" s="12" t="s">
        <v>81</v>
      </c>
      <c r="L207" s="11">
        <v>15</v>
      </c>
      <c r="M207" s="10" t="s">
        <v>2055</v>
      </c>
      <c r="N207" s="35">
        <v>45432</v>
      </c>
      <c r="O207" s="11" t="s">
        <v>3766</v>
      </c>
      <c r="P207" s="38">
        <v>45457</v>
      </c>
      <c r="Q207" s="11">
        <f>NETWORKDAYS(N207,P207,AV207:AY207:AZ207:BA207:BB207:BC207:BD207:BE207:BF207:BG207:BH207:BL207)</f>
        <v>20</v>
      </c>
      <c r="R207" s="11">
        <v>21</v>
      </c>
      <c r="S207" s="52" t="s">
        <v>3826</v>
      </c>
      <c r="T207" s="11" t="s">
        <v>3766</v>
      </c>
      <c r="U207" s="11" t="s">
        <v>3766</v>
      </c>
      <c r="V207" s="11" t="s">
        <v>3766</v>
      </c>
      <c r="W207" s="11" t="s">
        <v>3766</v>
      </c>
      <c r="X207" s="11" t="s">
        <v>3766</v>
      </c>
      <c r="Y207" s="21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</row>
    <row r="208" spans="1:64" ht="30" x14ac:dyDescent="0.25">
      <c r="A208" s="10" t="s">
        <v>3760</v>
      </c>
      <c r="B208" s="11" t="s">
        <v>3761</v>
      </c>
      <c r="C208" s="11" t="s">
        <v>3862</v>
      </c>
      <c r="D208" s="11" t="s">
        <v>3840</v>
      </c>
      <c r="E208" s="10" t="s">
        <v>2050</v>
      </c>
      <c r="F208" s="11" t="s">
        <v>3805</v>
      </c>
      <c r="G208" s="10" t="s">
        <v>2061</v>
      </c>
      <c r="H208" s="18" t="s">
        <v>1708</v>
      </c>
      <c r="I208" s="14" t="s">
        <v>3764</v>
      </c>
      <c r="J208" s="19" t="s">
        <v>3858</v>
      </c>
      <c r="K208" s="12" t="s">
        <v>81</v>
      </c>
      <c r="L208" s="18">
        <v>15</v>
      </c>
      <c r="M208" s="10" t="s">
        <v>2059</v>
      </c>
      <c r="N208" s="35">
        <v>45432</v>
      </c>
      <c r="O208" s="11" t="s">
        <v>3766</v>
      </c>
      <c r="P208" s="38">
        <v>45457</v>
      </c>
      <c r="Q208" s="11">
        <f>NETWORKDAYS(N208,P208,AV208:AY208:AZ208:BA208:BB208:BC208:BD208:BE208:BF208:BG208:BH208:BL208)</f>
        <v>20</v>
      </c>
      <c r="R208" s="11">
        <v>21</v>
      </c>
      <c r="S208" s="52" t="s">
        <v>3826</v>
      </c>
      <c r="T208" s="11" t="s">
        <v>3766</v>
      </c>
      <c r="U208" s="11" t="s">
        <v>3766</v>
      </c>
      <c r="V208" s="11" t="s">
        <v>3766</v>
      </c>
      <c r="W208" s="11" t="s">
        <v>3766</v>
      </c>
      <c r="X208" s="11" t="s">
        <v>3766</v>
      </c>
      <c r="Y208" s="21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</row>
    <row r="209" spans="1:64" ht="45" x14ac:dyDescent="0.25">
      <c r="A209" s="10" t="s">
        <v>3760</v>
      </c>
      <c r="B209" s="11" t="s">
        <v>3761</v>
      </c>
      <c r="C209" s="11" t="s">
        <v>3806</v>
      </c>
      <c r="D209" s="11" t="s">
        <v>3840</v>
      </c>
      <c r="E209" s="10" t="s">
        <v>1155</v>
      </c>
      <c r="F209" s="11" t="s">
        <v>3802</v>
      </c>
      <c r="G209" s="10" t="s">
        <v>2068</v>
      </c>
      <c r="H209" s="17" t="s">
        <v>3595</v>
      </c>
      <c r="I209" s="14" t="s">
        <v>3764</v>
      </c>
      <c r="J209" s="15" t="s">
        <v>3772</v>
      </c>
      <c r="K209" s="10" t="s">
        <v>81</v>
      </c>
      <c r="L209" s="17">
        <v>15</v>
      </c>
      <c r="M209" s="10" t="s">
        <v>2066</v>
      </c>
      <c r="N209" s="35">
        <v>45432</v>
      </c>
      <c r="O209" s="11" t="s">
        <v>3766</v>
      </c>
      <c r="P209" s="38">
        <v>45457</v>
      </c>
      <c r="Q209" s="11">
        <f>NETWORKDAYS(N209,P209,AV209:AY209:AZ209:BA209:BB209:BC209:BD209:BE209:BF209:BG209:BH209:BL209)</f>
        <v>20</v>
      </c>
      <c r="R209" s="11">
        <v>21</v>
      </c>
      <c r="S209" s="52" t="s">
        <v>3826</v>
      </c>
      <c r="T209" s="11" t="s">
        <v>3766</v>
      </c>
      <c r="U209" s="11" t="s">
        <v>3766</v>
      </c>
      <c r="V209" s="11" t="s">
        <v>3766</v>
      </c>
      <c r="W209" s="11" t="s">
        <v>3766</v>
      </c>
      <c r="X209" s="11" t="s">
        <v>3766</v>
      </c>
      <c r="Y209" s="21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</row>
    <row r="210" spans="1:64" ht="45" x14ac:dyDescent="0.25">
      <c r="A210" s="10" t="s">
        <v>3760</v>
      </c>
      <c r="B210" s="11" t="s">
        <v>3761</v>
      </c>
      <c r="C210" s="11" t="s">
        <v>3799</v>
      </c>
      <c r="D210" s="11" t="s">
        <v>3840</v>
      </c>
      <c r="E210" s="10" t="s">
        <v>2071</v>
      </c>
      <c r="F210" s="11" t="s">
        <v>3805</v>
      </c>
      <c r="G210" s="10" t="s">
        <v>2072</v>
      </c>
      <c r="H210" s="17" t="s">
        <v>3595</v>
      </c>
      <c r="I210" s="14" t="s">
        <v>3764</v>
      </c>
      <c r="J210" s="15" t="s">
        <v>3772</v>
      </c>
      <c r="K210" s="11" t="s">
        <v>3773</v>
      </c>
      <c r="L210" s="17">
        <v>10</v>
      </c>
      <c r="M210" s="10" t="s">
        <v>2069</v>
      </c>
      <c r="N210" s="35">
        <v>45432</v>
      </c>
      <c r="O210" s="11" t="s">
        <v>3766</v>
      </c>
      <c r="P210" s="38">
        <v>45457</v>
      </c>
      <c r="Q210" s="11">
        <f>NETWORKDAYS(N210,P210,AV210:AY210:AZ210:BA210:BB210:BC210:BD210:BE210:BF210:BG210:BH210:BL210)</f>
        <v>20</v>
      </c>
      <c r="R210" s="11">
        <v>21</v>
      </c>
      <c r="S210" s="52" t="s">
        <v>3826</v>
      </c>
      <c r="T210" s="11" t="s">
        <v>3766</v>
      </c>
      <c r="U210" s="11" t="s">
        <v>3766</v>
      </c>
      <c r="V210" s="11" t="s">
        <v>3766</v>
      </c>
      <c r="W210" s="11" t="s">
        <v>3766</v>
      </c>
      <c r="X210" s="11" t="s">
        <v>3766</v>
      </c>
      <c r="Y210" s="11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</row>
    <row r="211" spans="1:64" ht="60" x14ac:dyDescent="0.25">
      <c r="A211" s="10" t="s">
        <v>3760</v>
      </c>
      <c r="B211" s="11" t="s">
        <v>3761</v>
      </c>
      <c r="C211" s="11" t="s">
        <v>3777</v>
      </c>
      <c r="D211" s="11" t="s">
        <v>3841</v>
      </c>
      <c r="E211" s="10" t="s">
        <v>2075</v>
      </c>
      <c r="F211" s="11" t="s">
        <v>3813</v>
      </c>
      <c r="G211" s="10" t="s">
        <v>2076</v>
      </c>
      <c r="H211" s="17" t="s">
        <v>3793</v>
      </c>
      <c r="I211" s="14" t="s">
        <v>3764</v>
      </c>
      <c r="J211" s="15" t="s">
        <v>3794</v>
      </c>
      <c r="K211" s="10" t="s">
        <v>81</v>
      </c>
      <c r="L211" s="17">
        <v>15</v>
      </c>
      <c r="M211" s="10" t="s">
        <v>2073</v>
      </c>
      <c r="N211" s="35">
        <v>45432</v>
      </c>
      <c r="O211" s="11" t="s">
        <v>3766</v>
      </c>
      <c r="P211" s="38">
        <v>45457</v>
      </c>
      <c r="Q211" s="11">
        <f>NETWORKDAYS(N211,P211,AV211:AY211:AZ211:BA211:BB211:BC211:BD211:BE211:BF211:BG211:BH211:BL211)</f>
        <v>20</v>
      </c>
      <c r="R211" s="11">
        <v>21</v>
      </c>
      <c r="S211" s="52" t="s">
        <v>3826</v>
      </c>
      <c r="T211" s="11" t="s">
        <v>3766</v>
      </c>
      <c r="U211" s="11" t="s">
        <v>3766</v>
      </c>
      <c r="V211" s="11" t="s">
        <v>3766</v>
      </c>
      <c r="W211" s="11" t="s">
        <v>3766</v>
      </c>
      <c r="X211" s="11" t="s">
        <v>3766</v>
      </c>
      <c r="Y211" s="21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</row>
    <row r="212" spans="1:64" ht="30" x14ac:dyDescent="0.25">
      <c r="A212" s="10" t="s">
        <v>3760</v>
      </c>
      <c r="B212" s="11" t="s">
        <v>3761</v>
      </c>
      <c r="C212" s="11" t="s">
        <v>3784</v>
      </c>
      <c r="D212" s="11" t="s">
        <v>3840</v>
      </c>
      <c r="E212" s="10" t="s">
        <v>2079</v>
      </c>
      <c r="F212" s="11" t="s">
        <v>3805</v>
      </c>
      <c r="G212" s="10" t="s">
        <v>2080</v>
      </c>
      <c r="H212" s="17" t="s">
        <v>3803</v>
      </c>
      <c r="I212" s="14" t="s">
        <v>3764</v>
      </c>
      <c r="J212" s="15" t="s">
        <v>3804</v>
      </c>
      <c r="K212" s="12" t="s">
        <v>81</v>
      </c>
      <c r="L212" s="11">
        <v>15</v>
      </c>
      <c r="M212" s="10" t="s">
        <v>2077</v>
      </c>
      <c r="N212" s="35">
        <v>45432</v>
      </c>
      <c r="O212" s="11" t="s">
        <v>3766</v>
      </c>
      <c r="P212" s="38">
        <v>45457</v>
      </c>
      <c r="Q212" s="11">
        <f>NETWORKDAYS(N212,P212,AV212:AY212:AZ212:BA212:BB212:BC212:BD212:BE212:BF212:BG212:BH212:BL212)</f>
        <v>20</v>
      </c>
      <c r="R212" s="11">
        <v>21</v>
      </c>
      <c r="S212" s="52" t="s">
        <v>3826</v>
      </c>
      <c r="T212" s="11" t="s">
        <v>3766</v>
      </c>
      <c r="U212" s="11" t="s">
        <v>3766</v>
      </c>
      <c r="V212" s="11" t="s">
        <v>3766</v>
      </c>
      <c r="W212" s="11" t="s">
        <v>3766</v>
      </c>
      <c r="X212" s="11" t="s">
        <v>3766</v>
      </c>
      <c r="Y212" s="21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</row>
    <row r="213" spans="1:64" ht="30" x14ac:dyDescent="0.25">
      <c r="A213" s="10" t="s">
        <v>3760</v>
      </c>
      <c r="B213" s="11" t="s">
        <v>3761</v>
      </c>
      <c r="C213" s="11" t="s">
        <v>3800</v>
      </c>
      <c r="D213" s="11" t="s">
        <v>3762</v>
      </c>
      <c r="E213" s="10" t="s">
        <v>2089</v>
      </c>
      <c r="F213" s="11" t="s">
        <v>3813</v>
      </c>
      <c r="G213" s="10" t="s">
        <v>2090</v>
      </c>
      <c r="H213" s="17" t="s">
        <v>3793</v>
      </c>
      <c r="I213" s="14" t="s">
        <v>3764</v>
      </c>
      <c r="J213" s="15" t="s">
        <v>3794</v>
      </c>
      <c r="K213" s="10" t="s">
        <v>81</v>
      </c>
      <c r="L213" s="17">
        <v>15</v>
      </c>
      <c r="M213" s="10" t="s">
        <v>2087</v>
      </c>
      <c r="N213" s="35">
        <v>45432</v>
      </c>
      <c r="O213" s="11" t="s">
        <v>3766</v>
      </c>
      <c r="P213" s="38">
        <v>45457</v>
      </c>
      <c r="Q213" s="11">
        <f>NETWORKDAYS(N213,P213,AV213:AY213:AZ213:BA213:BB213:BC213:BD213:BE213:BF213:BG213:BH213:BL213)</f>
        <v>20</v>
      </c>
      <c r="R213" s="11">
        <v>21</v>
      </c>
      <c r="S213" s="52" t="s">
        <v>3826</v>
      </c>
      <c r="T213" s="11" t="s">
        <v>3766</v>
      </c>
      <c r="U213" s="11" t="s">
        <v>3766</v>
      </c>
      <c r="V213" s="11" t="s">
        <v>3766</v>
      </c>
      <c r="W213" s="11" t="s">
        <v>3766</v>
      </c>
      <c r="X213" s="11" t="s">
        <v>3766</v>
      </c>
      <c r="Y213" s="21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</row>
    <row r="214" spans="1:64" ht="60" x14ac:dyDescent="0.25">
      <c r="A214" s="10" t="s">
        <v>3760</v>
      </c>
      <c r="B214" s="11" t="s">
        <v>3761</v>
      </c>
      <c r="C214" s="11" t="s">
        <v>3824</v>
      </c>
      <c r="D214" s="11" t="s">
        <v>3763</v>
      </c>
      <c r="E214" s="10" t="s">
        <v>2093</v>
      </c>
      <c r="F214" s="11" t="s">
        <v>3813</v>
      </c>
      <c r="G214" s="10" t="s">
        <v>2094</v>
      </c>
      <c r="H214" s="17" t="s">
        <v>3793</v>
      </c>
      <c r="I214" s="14" t="s">
        <v>3764</v>
      </c>
      <c r="J214" s="15" t="s">
        <v>3794</v>
      </c>
      <c r="K214" s="10" t="s">
        <v>81</v>
      </c>
      <c r="L214" s="17">
        <v>15</v>
      </c>
      <c r="M214" s="10" t="s">
        <v>2091</v>
      </c>
      <c r="N214" s="35">
        <v>45432</v>
      </c>
      <c r="O214" s="11" t="s">
        <v>3766</v>
      </c>
      <c r="P214" s="38">
        <v>45452</v>
      </c>
      <c r="Q214" s="11">
        <f>NETWORKDAYS(N214,P214,AV214:AY214:AZ214:BA214:BB214:BC214:BD214:BE214:BF214:BG214:BH214:BL214)</f>
        <v>15</v>
      </c>
      <c r="R214" s="11">
        <v>16</v>
      </c>
      <c r="S214" s="52" t="s">
        <v>3826</v>
      </c>
      <c r="T214" s="11" t="s">
        <v>3766</v>
      </c>
      <c r="U214" s="11" t="s">
        <v>3766</v>
      </c>
      <c r="V214" s="11" t="s">
        <v>3766</v>
      </c>
      <c r="W214" s="11" t="s">
        <v>3766</v>
      </c>
      <c r="X214" s="11" t="s">
        <v>3766</v>
      </c>
      <c r="Y214" s="21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</row>
    <row r="215" spans="1:64" ht="60" x14ac:dyDescent="0.25">
      <c r="A215" s="10" t="s">
        <v>3760</v>
      </c>
      <c r="B215" s="11" t="s">
        <v>3761</v>
      </c>
      <c r="C215" s="11" t="s">
        <v>3777</v>
      </c>
      <c r="D215" s="11" t="s">
        <v>3762</v>
      </c>
      <c r="E215" s="10" t="s">
        <v>1171</v>
      </c>
      <c r="F215" s="11" t="s">
        <v>3813</v>
      </c>
      <c r="G215" s="10" t="s">
        <v>2097</v>
      </c>
      <c r="H215" s="47" t="s">
        <v>3825</v>
      </c>
      <c r="I215" s="14" t="s">
        <v>3764</v>
      </c>
      <c r="J215" s="15" t="s">
        <v>3794</v>
      </c>
      <c r="K215" s="10" t="s">
        <v>81</v>
      </c>
      <c r="L215" s="17">
        <v>15</v>
      </c>
      <c r="M215" s="10" t="s">
        <v>2095</v>
      </c>
      <c r="N215" s="35">
        <v>45432</v>
      </c>
      <c r="O215" s="11" t="s">
        <v>3766</v>
      </c>
      <c r="P215" s="38">
        <v>45457</v>
      </c>
      <c r="Q215" s="11">
        <f>NETWORKDAYS(N215,P215,AV215:AY215:AZ215:BA215:BB215:BC215:BD215:BE215:BF215:BG215:BH215:BL215)</f>
        <v>20</v>
      </c>
      <c r="R215" s="11">
        <v>21</v>
      </c>
      <c r="S215" s="52" t="s">
        <v>3826</v>
      </c>
      <c r="T215" s="11" t="s">
        <v>3766</v>
      </c>
      <c r="U215" s="11" t="s">
        <v>3766</v>
      </c>
      <c r="V215" s="11" t="s">
        <v>3766</v>
      </c>
      <c r="W215" s="11" t="s">
        <v>3766</v>
      </c>
      <c r="X215" s="11" t="s">
        <v>3766</v>
      </c>
      <c r="Y215" s="21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</row>
    <row r="216" spans="1:64" ht="30" x14ac:dyDescent="0.25">
      <c r="A216" s="10" t="s">
        <v>3760</v>
      </c>
      <c r="B216" s="11" t="s">
        <v>3761</v>
      </c>
      <c r="C216" s="11" t="s">
        <v>3777</v>
      </c>
      <c r="D216" s="11" t="s">
        <v>3762</v>
      </c>
      <c r="E216" s="10" t="s">
        <v>2108</v>
      </c>
      <c r="F216" s="11" t="s">
        <v>3798</v>
      </c>
      <c r="G216" s="10" t="s">
        <v>2109</v>
      </c>
      <c r="H216" s="22" t="s">
        <v>3825</v>
      </c>
      <c r="I216" s="14" t="s">
        <v>3764</v>
      </c>
      <c r="J216" s="15" t="s">
        <v>3794</v>
      </c>
      <c r="K216" s="10" t="s">
        <v>81</v>
      </c>
      <c r="L216" s="17">
        <v>15</v>
      </c>
      <c r="M216" s="10" t="s">
        <v>2106</v>
      </c>
      <c r="N216" s="35">
        <v>45432</v>
      </c>
      <c r="O216" s="11" t="s">
        <v>3766</v>
      </c>
      <c r="P216" s="38">
        <v>45457</v>
      </c>
      <c r="Q216" s="11">
        <f>NETWORKDAYS(N216,P216,AV216:AY216:AZ216:BA216:BB216:BC216:BD216:BE216:BF216:BG216:BH216:BL216)</f>
        <v>20</v>
      </c>
      <c r="R216" s="11">
        <v>21</v>
      </c>
      <c r="S216" s="52" t="s">
        <v>3826</v>
      </c>
      <c r="T216" s="11" t="s">
        <v>3766</v>
      </c>
      <c r="U216" s="11" t="s">
        <v>3766</v>
      </c>
      <c r="V216" s="11" t="s">
        <v>3766</v>
      </c>
      <c r="W216" s="11" t="s">
        <v>3766</v>
      </c>
      <c r="X216" s="11" t="s">
        <v>3766</v>
      </c>
      <c r="Y216" s="21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</row>
    <row r="217" spans="1:64" ht="60" x14ac:dyDescent="0.25">
      <c r="A217" s="10" t="s">
        <v>3760</v>
      </c>
      <c r="B217" s="11" t="s">
        <v>3761</v>
      </c>
      <c r="C217" s="11" t="s">
        <v>3777</v>
      </c>
      <c r="D217" s="11" t="s">
        <v>3763</v>
      </c>
      <c r="E217" s="10" t="s">
        <v>2115</v>
      </c>
      <c r="F217" s="11" t="s">
        <v>3805</v>
      </c>
      <c r="G217" s="10" t="s">
        <v>2116</v>
      </c>
      <c r="H217" s="11" t="s">
        <v>3791</v>
      </c>
      <c r="I217" s="11" t="s">
        <v>3791</v>
      </c>
      <c r="J217" s="11" t="s">
        <v>3791</v>
      </c>
      <c r="K217" s="10" t="s">
        <v>81</v>
      </c>
      <c r="L217" s="17">
        <v>15</v>
      </c>
      <c r="M217" s="10" t="s">
        <v>2113</v>
      </c>
      <c r="N217" s="35">
        <v>45429</v>
      </c>
      <c r="O217" s="11" t="s">
        <v>3766</v>
      </c>
      <c r="P217" s="38">
        <v>45457</v>
      </c>
      <c r="Q217" s="11">
        <f>NETWORKDAYS(N217,P217,AV217:AY217:AZ217:BA217:BB217:BC217:BD217:BE217:BF217:BG217:BH217:BL217)</f>
        <v>21</v>
      </c>
      <c r="R217" s="11">
        <v>22</v>
      </c>
      <c r="S217" s="52" t="s">
        <v>3826</v>
      </c>
      <c r="T217" s="11" t="s">
        <v>3766</v>
      </c>
      <c r="U217" s="11" t="s">
        <v>3766</v>
      </c>
      <c r="V217" s="11" t="s">
        <v>3766</v>
      </c>
      <c r="W217" s="11" t="s">
        <v>3766</v>
      </c>
      <c r="X217" s="11" t="s">
        <v>3766</v>
      </c>
      <c r="Y217" s="21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</row>
    <row r="218" spans="1:64" ht="45" x14ac:dyDescent="0.25">
      <c r="A218" s="10" t="s">
        <v>3760</v>
      </c>
      <c r="B218" s="11" t="s">
        <v>3761</v>
      </c>
      <c r="C218" s="11" t="s">
        <v>3828</v>
      </c>
      <c r="D218" s="11" t="s">
        <v>3762</v>
      </c>
      <c r="E218" s="10" t="s">
        <v>2123</v>
      </c>
      <c r="F218" s="11" t="s">
        <v>3813</v>
      </c>
      <c r="G218" s="10" t="s">
        <v>2124</v>
      </c>
      <c r="H218" s="17" t="s">
        <v>3793</v>
      </c>
      <c r="I218" s="14" t="s">
        <v>3764</v>
      </c>
      <c r="J218" s="15" t="s">
        <v>3794</v>
      </c>
      <c r="K218" s="10" t="s">
        <v>81</v>
      </c>
      <c r="L218" s="17">
        <v>15</v>
      </c>
      <c r="M218" s="10" t="s">
        <v>2121</v>
      </c>
      <c r="N218" s="35">
        <v>45429</v>
      </c>
      <c r="O218" s="11" t="s">
        <v>3766</v>
      </c>
      <c r="P218" s="38">
        <v>45457</v>
      </c>
      <c r="Q218" s="11">
        <f>NETWORKDAYS(N218,P218,AV218:AY218:AZ218:BA218:BB218:BC218:BD218:BE218:BF218:BG218:BH218:BL218)</f>
        <v>21</v>
      </c>
      <c r="R218" s="11">
        <v>22</v>
      </c>
      <c r="S218" s="52" t="s">
        <v>3826</v>
      </c>
      <c r="T218" s="11" t="s">
        <v>3766</v>
      </c>
      <c r="U218" s="11" t="s">
        <v>3766</v>
      </c>
      <c r="V218" s="11" t="s">
        <v>3766</v>
      </c>
      <c r="W218" s="11" t="s">
        <v>3766</v>
      </c>
      <c r="X218" s="11" t="s">
        <v>3766</v>
      </c>
      <c r="Y218" s="21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</row>
    <row r="219" spans="1:64" ht="105" x14ac:dyDescent="0.25">
      <c r="A219" s="10" t="s">
        <v>3760</v>
      </c>
      <c r="B219" s="11" t="s">
        <v>3761</v>
      </c>
      <c r="C219" s="11" t="s">
        <v>3873</v>
      </c>
      <c r="D219" s="11" t="s">
        <v>3762</v>
      </c>
      <c r="E219" s="10" t="s">
        <v>2127</v>
      </c>
      <c r="F219" s="11" t="s">
        <v>3813</v>
      </c>
      <c r="G219" s="10" t="s">
        <v>2128</v>
      </c>
      <c r="H219" s="17" t="s">
        <v>3793</v>
      </c>
      <c r="I219" s="14" t="s">
        <v>3764</v>
      </c>
      <c r="J219" s="15" t="s">
        <v>3794</v>
      </c>
      <c r="K219" s="10" t="s">
        <v>81</v>
      </c>
      <c r="L219" s="17">
        <v>15</v>
      </c>
      <c r="M219" s="10" t="s">
        <v>2125</v>
      </c>
      <c r="N219" s="35">
        <v>45429</v>
      </c>
      <c r="O219" s="11" t="s">
        <v>3766</v>
      </c>
      <c r="P219" s="38">
        <v>45457</v>
      </c>
      <c r="Q219" s="11">
        <f>NETWORKDAYS(N219,P219,AV219:AY219:AZ219:BA219:BB219:BC219:BD219:BE219:BF219:BG219:BH219:BL219)</f>
        <v>21</v>
      </c>
      <c r="R219" s="11">
        <v>22</v>
      </c>
      <c r="S219" s="52" t="s">
        <v>3826</v>
      </c>
      <c r="T219" s="11" t="s">
        <v>3766</v>
      </c>
      <c r="U219" s="11" t="s">
        <v>3766</v>
      </c>
      <c r="V219" s="11" t="s">
        <v>3766</v>
      </c>
      <c r="W219" s="11" t="s">
        <v>3766</v>
      </c>
      <c r="X219" s="11" t="s">
        <v>3766</v>
      </c>
      <c r="Y219" s="21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</row>
    <row r="220" spans="1:64" ht="30" x14ac:dyDescent="0.25">
      <c r="A220" s="10" t="s">
        <v>3760</v>
      </c>
      <c r="B220" s="11" t="s">
        <v>3761</v>
      </c>
      <c r="C220" s="11" t="s">
        <v>3777</v>
      </c>
      <c r="D220" s="11" t="s">
        <v>3763</v>
      </c>
      <c r="E220" s="10" t="s">
        <v>1519</v>
      </c>
      <c r="F220" s="11" t="s">
        <v>3769</v>
      </c>
      <c r="G220" s="10" t="s">
        <v>2131</v>
      </c>
      <c r="H220" s="13" t="s">
        <v>1483</v>
      </c>
      <c r="I220" s="14" t="s">
        <v>3764</v>
      </c>
      <c r="J220" s="15" t="s">
        <v>3765</v>
      </c>
      <c r="K220" s="12" t="s">
        <v>81</v>
      </c>
      <c r="L220" s="11">
        <v>15</v>
      </c>
      <c r="M220" s="10" t="s">
        <v>2129</v>
      </c>
      <c r="N220" s="35">
        <v>45429</v>
      </c>
      <c r="O220" s="11" t="s">
        <v>3766</v>
      </c>
      <c r="P220" s="38">
        <v>45452</v>
      </c>
      <c r="Q220" s="11">
        <f>NETWORKDAYS(N220,P220,AV220:AY220:AZ220:BA220:BB220:BC220:BD220:BE220:BF220:BG220:BH220:BL220)</f>
        <v>16</v>
      </c>
      <c r="R220" s="11">
        <v>17</v>
      </c>
      <c r="S220" s="52" t="s">
        <v>3826</v>
      </c>
      <c r="T220" s="11" t="s">
        <v>3766</v>
      </c>
      <c r="U220" s="11" t="s">
        <v>3766</v>
      </c>
      <c r="V220" s="11" t="s">
        <v>3766</v>
      </c>
      <c r="W220" s="11" t="s">
        <v>3766</v>
      </c>
      <c r="X220" s="11" t="s">
        <v>3766</v>
      </c>
      <c r="Y220" s="21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</row>
    <row r="221" spans="1:64" ht="60" x14ac:dyDescent="0.25">
      <c r="A221" s="10" t="s">
        <v>3760</v>
      </c>
      <c r="B221" s="11" t="s">
        <v>3761</v>
      </c>
      <c r="C221" s="11" t="s">
        <v>3824</v>
      </c>
      <c r="D221" s="11" t="s">
        <v>3840</v>
      </c>
      <c r="E221" s="10" t="s">
        <v>2136</v>
      </c>
      <c r="F221" s="11" t="s">
        <v>3802</v>
      </c>
      <c r="G221" s="10" t="s">
        <v>2137</v>
      </c>
      <c r="H221" s="17" t="s">
        <v>3595</v>
      </c>
      <c r="I221" s="14" t="s">
        <v>3764</v>
      </c>
      <c r="J221" s="15" t="s">
        <v>3772</v>
      </c>
      <c r="K221" s="10" t="s">
        <v>81</v>
      </c>
      <c r="L221" s="17">
        <v>15</v>
      </c>
      <c r="M221" s="10" t="s">
        <v>2134</v>
      </c>
      <c r="N221" s="35">
        <v>45429</v>
      </c>
      <c r="O221" s="11" t="s">
        <v>3766</v>
      </c>
      <c r="P221" s="38">
        <v>45457</v>
      </c>
      <c r="Q221" s="11">
        <f>NETWORKDAYS(N221,P221,AV221:AY221:AZ221:BA221:BB221:BC221:BD221:BE221:BF221:BG221:BH221:BL221)</f>
        <v>21</v>
      </c>
      <c r="R221" s="11">
        <v>22</v>
      </c>
      <c r="S221" s="52" t="s">
        <v>3826</v>
      </c>
      <c r="T221" s="11" t="s">
        <v>3766</v>
      </c>
      <c r="U221" s="11" t="s">
        <v>3766</v>
      </c>
      <c r="V221" s="11" t="s">
        <v>3766</v>
      </c>
      <c r="W221" s="11" t="s">
        <v>3766</v>
      </c>
      <c r="X221" s="11" t="s">
        <v>3766</v>
      </c>
      <c r="Y221" s="21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</row>
    <row r="222" spans="1:64" ht="105" x14ac:dyDescent="0.25">
      <c r="A222" s="10" t="s">
        <v>3760</v>
      </c>
      <c r="B222" s="11" t="s">
        <v>3761</v>
      </c>
      <c r="C222" s="11" t="s">
        <v>3777</v>
      </c>
      <c r="D222" s="11" t="s">
        <v>3841</v>
      </c>
      <c r="E222" s="10" t="s">
        <v>67</v>
      </c>
      <c r="F222" s="11" t="s">
        <v>3770</v>
      </c>
      <c r="G222" s="10" t="s">
        <v>2163</v>
      </c>
      <c r="H222" s="17" t="s">
        <v>3850</v>
      </c>
      <c r="I222" s="11" t="s">
        <v>3831</v>
      </c>
      <c r="J222" s="15" t="s">
        <v>3843</v>
      </c>
      <c r="K222" s="10" t="s">
        <v>81</v>
      </c>
      <c r="L222" s="17">
        <v>15</v>
      </c>
      <c r="M222" s="10" t="s">
        <v>2161</v>
      </c>
      <c r="N222" s="35">
        <v>45429</v>
      </c>
      <c r="O222" s="11" t="s">
        <v>3766</v>
      </c>
      <c r="P222" s="38">
        <v>45452</v>
      </c>
      <c r="Q222" s="11">
        <f>NETWORKDAYS(N222,P222,AV222:AY222:AZ222:BA222:BB222:BC222:BD222:BE222:BF222:BG222:BH222:BL222)</f>
        <v>16</v>
      </c>
      <c r="R222" s="11">
        <v>17</v>
      </c>
      <c r="S222" s="52" t="s">
        <v>3829</v>
      </c>
      <c r="T222" s="11" t="s">
        <v>3766</v>
      </c>
      <c r="U222" s="11" t="s">
        <v>3766</v>
      </c>
      <c r="V222" s="11" t="s">
        <v>3766</v>
      </c>
      <c r="W222" s="11" t="s">
        <v>3766</v>
      </c>
      <c r="X222" s="11" t="s">
        <v>3766</v>
      </c>
      <c r="Y222" s="11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</row>
    <row r="223" spans="1:64" ht="45" x14ac:dyDescent="0.25">
      <c r="A223" s="10" t="s">
        <v>3760</v>
      </c>
      <c r="B223" s="11" t="s">
        <v>3761</v>
      </c>
      <c r="C223" s="11" t="s">
        <v>3777</v>
      </c>
      <c r="D223" s="11" t="s">
        <v>3852</v>
      </c>
      <c r="E223" s="10" t="s">
        <v>2174</v>
      </c>
      <c r="F223" s="11" t="s">
        <v>3805</v>
      </c>
      <c r="G223" s="10" t="s">
        <v>2175</v>
      </c>
      <c r="H223" s="17" t="s">
        <v>3827</v>
      </c>
      <c r="I223" s="14" t="s">
        <v>3764</v>
      </c>
      <c r="J223" s="15" t="s">
        <v>3772</v>
      </c>
      <c r="K223" s="10" t="s">
        <v>81</v>
      </c>
      <c r="L223" s="17">
        <v>15</v>
      </c>
      <c r="M223" s="10" t="s">
        <v>2172</v>
      </c>
      <c r="N223" s="35">
        <v>45429</v>
      </c>
      <c r="O223" s="11" t="s">
        <v>3766</v>
      </c>
      <c r="P223" s="38">
        <v>45457</v>
      </c>
      <c r="Q223" s="11">
        <f>NETWORKDAYS(N223,P223,AV223:AY223:AZ223:BA223:BB223:BC223:BD223:BE223:BF223:BG223:BH223:BL223)</f>
        <v>21</v>
      </c>
      <c r="R223" s="11">
        <v>22</v>
      </c>
      <c r="S223" s="52" t="s">
        <v>3826</v>
      </c>
      <c r="T223" s="11" t="s">
        <v>3766</v>
      </c>
      <c r="U223" s="11" t="s">
        <v>3766</v>
      </c>
      <c r="V223" s="11" t="s">
        <v>3766</v>
      </c>
      <c r="W223" s="11" t="s">
        <v>3766</v>
      </c>
      <c r="X223" s="11" t="s">
        <v>3766</v>
      </c>
      <c r="Y223" s="21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</row>
    <row r="224" spans="1:64" ht="60" x14ac:dyDescent="0.25">
      <c r="A224" s="10" t="s">
        <v>3760</v>
      </c>
      <c r="B224" s="11" t="s">
        <v>3761</v>
      </c>
      <c r="C224" s="11" t="s">
        <v>3788</v>
      </c>
      <c r="D224" s="11" t="s">
        <v>3763</v>
      </c>
      <c r="E224" s="10" t="s">
        <v>1696</v>
      </c>
      <c r="F224" s="11" t="s">
        <v>3805</v>
      </c>
      <c r="G224" s="10" t="s">
        <v>1700</v>
      </c>
      <c r="H224" s="17" t="s">
        <v>3822</v>
      </c>
      <c r="I224" s="14" t="s">
        <v>3764</v>
      </c>
      <c r="J224" s="15" t="s">
        <v>3772</v>
      </c>
      <c r="K224" s="10" t="s">
        <v>81</v>
      </c>
      <c r="L224" s="17">
        <v>15</v>
      </c>
      <c r="M224" s="10" t="s">
        <v>2176</v>
      </c>
      <c r="N224" s="35">
        <v>45429</v>
      </c>
      <c r="O224" s="11" t="s">
        <v>1698</v>
      </c>
      <c r="P224" s="38">
        <v>45441</v>
      </c>
      <c r="Q224" s="11">
        <f>NETWORKDAYS(N224,P224,AV224:AY224:AZ224:BA224:BB224:BC224:BD224:BE224:BF224:BG224:BH224:BL224)</f>
        <v>9</v>
      </c>
      <c r="R224" s="11">
        <v>10</v>
      </c>
      <c r="S224" s="36" t="s">
        <v>3817</v>
      </c>
      <c r="T224" s="11" t="s">
        <v>3766</v>
      </c>
      <c r="U224" s="38">
        <v>45435</v>
      </c>
      <c r="V224" s="11" t="s">
        <v>3779</v>
      </c>
      <c r="W224" s="11" t="s">
        <v>3816</v>
      </c>
      <c r="X224" s="11" t="s">
        <v>3816</v>
      </c>
      <c r="Y224" s="11" t="s">
        <v>3821</v>
      </c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</row>
    <row r="225" spans="1:64" ht="60" x14ac:dyDescent="0.25">
      <c r="A225" s="10" t="s">
        <v>3760</v>
      </c>
      <c r="B225" s="11" t="s">
        <v>3761</v>
      </c>
      <c r="C225" s="11" t="s">
        <v>3800</v>
      </c>
      <c r="D225" s="11" t="s">
        <v>3840</v>
      </c>
      <c r="E225" s="10" t="s">
        <v>1584</v>
      </c>
      <c r="F225" s="11" t="s">
        <v>3802</v>
      </c>
      <c r="G225" s="10" t="s">
        <v>1585</v>
      </c>
      <c r="H225" s="17" t="s">
        <v>3822</v>
      </c>
      <c r="I225" s="14" t="s">
        <v>3764</v>
      </c>
      <c r="J225" s="15" t="s">
        <v>3772</v>
      </c>
      <c r="K225" s="10" t="s">
        <v>81</v>
      </c>
      <c r="L225" s="17">
        <v>15</v>
      </c>
      <c r="M225" s="10" t="s">
        <v>2191</v>
      </c>
      <c r="N225" s="35">
        <v>45429</v>
      </c>
      <c r="O225" s="11" t="s">
        <v>1582</v>
      </c>
      <c r="P225" s="38">
        <v>45441</v>
      </c>
      <c r="Q225" s="11">
        <f>NETWORKDAYS(N225,P225,AV225:AY225:AZ225:BA225:BB225:BC225:BD225:BE225:BF225:BG225:BH225:BL225)</f>
        <v>9</v>
      </c>
      <c r="R225" s="11">
        <v>10</v>
      </c>
      <c r="S225" s="36" t="s">
        <v>3817</v>
      </c>
      <c r="T225" s="11" t="s">
        <v>3766</v>
      </c>
      <c r="U225" s="38">
        <v>45436</v>
      </c>
      <c r="V225" s="11" t="s">
        <v>3779</v>
      </c>
      <c r="W225" s="11" t="s">
        <v>3816</v>
      </c>
      <c r="X225" s="11" t="s">
        <v>3816</v>
      </c>
      <c r="Y225" s="11" t="s">
        <v>3821</v>
      </c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</row>
    <row r="226" spans="1:64" ht="45" x14ac:dyDescent="0.25">
      <c r="A226" s="10" t="s">
        <v>3760</v>
      </c>
      <c r="B226" s="11" t="s">
        <v>3761</v>
      </c>
      <c r="C226" s="11" t="s">
        <v>3868</v>
      </c>
      <c r="D226" s="11" t="s">
        <v>3762</v>
      </c>
      <c r="E226" s="10" t="s">
        <v>2195</v>
      </c>
      <c r="F226" s="11" t="s">
        <v>3813</v>
      </c>
      <c r="G226" s="10" t="s">
        <v>2196</v>
      </c>
      <c r="H226" s="17" t="s">
        <v>3793</v>
      </c>
      <c r="I226" s="14" t="s">
        <v>3764</v>
      </c>
      <c r="J226" s="15" t="s">
        <v>3794</v>
      </c>
      <c r="K226" s="10" t="s">
        <v>81</v>
      </c>
      <c r="L226" s="17">
        <v>15</v>
      </c>
      <c r="M226" s="10" t="s">
        <v>2193</v>
      </c>
      <c r="N226" s="35">
        <v>45429</v>
      </c>
      <c r="O226" s="11" t="s">
        <v>3766</v>
      </c>
      <c r="P226" s="38">
        <v>45457</v>
      </c>
      <c r="Q226" s="11">
        <f>NETWORKDAYS(N226,P226,AV226:AY226:AZ226:BA226:BB226:BC226:BD226:BE226:BF226:BG226:BH226:BL226)</f>
        <v>21</v>
      </c>
      <c r="R226" s="11">
        <v>22</v>
      </c>
      <c r="S226" s="52" t="s">
        <v>3826</v>
      </c>
      <c r="T226" s="11" t="s">
        <v>3766</v>
      </c>
      <c r="U226" s="11" t="s">
        <v>3766</v>
      </c>
      <c r="V226" s="11" t="s">
        <v>3766</v>
      </c>
      <c r="W226" s="11" t="s">
        <v>3766</v>
      </c>
      <c r="X226" s="11" t="s">
        <v>3766</v>
      </c>
      <c r="Y226" s="21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</row>
    <row r="227" spans="1:64" ht="30" x14ac:dyDescent="0.25">
      <c r="A227" s="10" t="s">
        <v>3760</v>
      </c>
      <c r="B227" s="11" t="s">
        <v>3761</v>
      </c>
      <c r="C227" s="11" t="s">
        <v>3777</v>
      </c>
      <c r="D227" s="11" t="s">
        <v>3841</v>
      </c>
      <c r="E227" s="10" t="s">
        <v>2206</v>
      </c>
      <c r="F227" s="11" t="s">
        <v>3805</v>
      </c>
      <c r="G227" s="10" t="s">
        <v>2207</v>
      </c>
      <c r="H227" s="11" t="s">
        <v>3848</v>
      </c>
      <c r="I227" s="14" t="s">
        <v>3764</v>
      </c>
      <c r="J227" s="15" t="s">
        <v>3849</v>
      </c>
      <c r="K227" s="10" t="s">
        <v>81</v>
      </c>
      <c r="L227" s="17">
        <v>15</v>
      </c>
      <c r="M227" s="10" t="s">
        <v>2204</v>
      </c>
      <c r="N227" s="35">
        <v>45428</v>
      </c>
      <c r="O227" s="11" t="s">
        <v>3766</v>
      </c>
      <c r="P227" s="38">
        <v>45457</v>
      </c>
      <c r="Q227" s="11">
        <f>NETWORKDAYS(N227,P227,AV227:AY227:AZ227:BA227:BB227:BC227:BD227:BE227:BF227:BG227:BH227:BL227)</f>
        <v>22</v>
      </c>
      <c r="R227" s="11">
        <v>23</v>
      </c>
      <c r="S227" s="52" t="s">
        <v>3826</v>
      </c>
      <c r="T227" s="11" t="s">
        <v>3766</v>
      </c>
      <c r="U227" s="11" t="s">
        <v>3766</v>
      </c>
      <c r="V227" s="11" t="s">
        <v>3766</v>
      </c>
      <c r="W227" s="11" t="s">
        <v>3766</v>
      </c>
      <c r="X227" s="11" t="s">
        <v>3766</v>
      </c>
      <c r="Y227" s="21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</row>
    <row r="228" spans="1:64" ht="45" x14ac:dyDescent="0.25">
      <c r="A228" s="10" t="s">
        <v>3760</v>
      </c>
      <c r="B228" s="11" t="s">
        <v>3761</v>
      </c>
      <c r="C228" s="11" t="s">
        <v>3777</v>
      </c>
      <c r="D228" s="11" t="s">
        <v>3762</v>
      </c>
      <c r="E228" s="10" t="s">
        <v>2225</v>
      </c>
      <c r="F228" s="11" t="s">
        <v>3813</v>
      </c>
      <c r="G228" s="10" t="s">
        <v>578</v>
      </c>
      <c r="H228" s="47" t="s">
        <v>3825</v>
      </c>
      <c r="I228" s="14" t="s">
        <v>3764</v>
      </c>
      <c r="J228" s="15" t="s">
        <v>3794</v>
      </c>
      <c r="K228" s="10" t="s">
        <v>81</v>
      </c>
      <c r="L228" s="17">
        <v>15</v>
      </c>
      <c r="M228" s="10" t="s">
        <v>2223</v>
      </c>
      <c r="N228" s="35">
        <v>45428</v>
      </c>
      <c r="O228" s="11" t="s">
        <v>3766</v>
      </c>
      <c r="P228" s="38">
        <v>45457</v>
      </c>
      <c r="Q228" s="11">
        <f>NETWORKDAYS(N228,P228,AV228:AY228:AZ228:BA228:BB228:BC228:BD228:BE228:BF228:BG228:BH228:BL228)</f>
        <v>22</v>
      </c>
      <c r="R228" s="11">
        <v>23</v>
      </c>
      <c r="S228" s="52" t="s">
        <v>3826</v>
      </c>
      <c r="T228" s="11" t="s">
        <v>3766</v>
      </c>
      <c r="U228" s="11" t="s">
        <v>3766</v>
      </c>
      <c r="V228" s="11" t="s">
        <v>3766</v>
      </c>
      <c r="W228" s="11" t="s">
        <v>3766</v>
      </c>
      <c r="X228" s="11" t="s">
        <v>3766</v>
      </c>
      <c r="Y228" s="21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</row>
    <row r="229" spans="1:64" ht="45" x14ac:dyDescent="0.25">
      <c r="A229" s="10" t="s">
        <v>3760</v>
      </c>
      <c r="B229" s="11" t="s">
        <v>3761</v>
      </c>
      <c r="C229" s="11" t="s">
        <v>3788</v>
      </c>
      <c r="D229" s="11" t="s">
        <v>3762</v>
      </c>
      <c r="E229" s="10" t="s">
        <v>2228</v>
      </c>
      <c r="F229" s="11" t="s">
        <v>3813</v>
      </c>
      <c r="G229" s="10" t="s">
        <v>2124</v>
      </c>
      <c r="H229" s="47" t="s">
        <v>3825</v>
      </c>
      <c r="I229" s="14" t="s">
        <v>3764</v>
      </c>
      <c r="J229" s="15" t="s">
        <v>3794</v>
      </c>
      <c r="K229" s="10" t="s">
        <v>81</v>
      </c>
      <c r="L229" s="17">
        <v>15</v>
      </c>
      <c r="M229" s="10" t="s">
        <v>2226</v>
      </c>
      <c r="N229" s="35">
        <v>45428</v>
      </c>
      <c r="O229" s="11" t="s">
        <v>3766</v>
      </c>
      <c r="P229" s="38">
        <v>45457</v>
      </c>
      <c r="Q229" s="11">
        <f>NETWORKDAYS(N229,P229,AV229:AY229:AZ229:BA229:BB229:BC229:BD229:BE229:BF229:BG229:BH229:BL229)</f>
        <v>22</v>
      </c>
      <c r="R229" s="11">
        <v>23</v>
      </c>
      <c r="S229" s="52" t="s">
        <v>3826</v>
      </c>
      <c r="T229" s="11" t="s">
        <v>3766</v>
      </c>
      <c r="U229" s="11" t="s">
        <v>3766</v>
      </c>
      <c r="V229" s="11" t="s">
        <v>3766</v>
      </c>
      <c r="W229" s="11" t="s">
        <v>3766</v>
      </c>
      <c r="X229" s="11" t="s">
        <v>3766</v>
      </c>
      <c r="Y229" s="21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</row>
    <row r="230" spans="1:64" ht="60" x14ac:dyDescent="0.25">
      <c r="A230" s="10" t="s">
        <v>3760</v>
      </c>
      <c r="B230" s="11" t="s">
        <v>3761</v>
      </c>
      <c r="C230" s="14" t="s">
        <v>3909</v>
      </c>
      <c r="D230" s="11" t="s">
        <v>3763</v>
      </c>
      <c r="E230" s="10" t="s">
        <v>2234</v>
      </c>
      <c r="F230" s="11" t="s">
        <v>3813</v>
      </c>
      <c r="G230" s="10" t="s">
        <v>2235</v>
      </c>
      <c r="H230" s="22" t="s">
        <v>3825</v>
      </c>
      <c r="I230" s="14" t="s">
        <v>3764</v>
      </c>
      <c r="J230" s="15" t="s">
        <v>3794</v>
      </c>
      <c r="K230" s="10" t="s">
        <v>81</v>
      </c>
      <c r="L230" s="17">
        <v>15</v>
      </c>
      <c r="M230" s="10" t="s">
        <v>2232</v>
      </c>
      <c r="N230" s="35">
        <v>45428</v>
      </c>
      <c r="O230" s="11" t="s">
        <v>3766</v>
      </c>
      <c r="P230" s="38">
        <v>45452</v>
      </c>
      <c r="Q230" s="11">
        <f>NETWORKDAYS(N230,P230,AV230:AY230:AZ230:BA230:BB230:BC230:BD230:BE230:BF230:BG230:BH230:BL230)</f>
        <v>17</v>
      </c>
      <c r="R230" s="11">
        <v>18</v>
      </c>
      <c r="S230" s="52" t="s">
        <v>3826</v>
      </c>
      <c r="T230" s="11" t="s">
        <v>3766</v>
      </c>
      <c r="U230" s="11" t="s">
        <v>3766</v>
      </c>
      <c r="V230" s="11" t="s">
        <v>3766</v>
      </c>
      <c r="W230" s="11" t="s">
        <v>3766</v>
      </c>
      <c r="X230" s="11" t="s">
        <v>3766</v>
      </c>
      <c r="Y230" s="21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</row>
    <row r="231" spans="1:64" ht="30" x14ac:dyDescent="0.25">
      <c r="A231" s="10" t="s">
        <v>3760</v>
      </c>
      <c r="B231" s="11" t="s">
        <v>3761</v>
      </c>
      <c r="C231" s="11" t="s">
        <v>3799</v>
      </c>
      <c r="D231" s="11" t="s">
        <v>3840</v>
      </c>
      <c r="E231" s="10" t="s">
        <v>1969</v>
      </c>
      <c r="F231" s="11" t="s">
        <v>3798</v>
      </c>
      <c r="G231" s="10" t="s">
        <v>2238</v>
      </c>
      <c r="H231" s="29" t="s">
        <v>3785</v>
      </c>
      <c r="I231" s="14" t="s">
        <v>3786</v>
      </c>
      <c r="J231" s="15" t="s">
        <v>3787</v>
      </c>
      <c r="K231" s="10" t="s">
        <v>81</v>
      </c>
      <c r="L231" s="17">
        <v>15</v>
      </c>
      <c r="M231" s="10" t="s">
        <v>2236</v>
      </c>
      <c r="N231" s="35">
        <v>45428</v>
      </c>
      <c r="O231" s="11" t="s">
        <v>3766</v>
      </c>
      <c r="P231" s="38">
        <v>45453</v>
      </c>
      <c r="Q231" s="11">
        <f>NETWORKDAYS(N231,P231,AV231:AY231:AZ231:BA231:BB231:BC231:BD231:BE231:BF231:BG231:BH231:BL231)</f>
        <v>18</v>
      </c>
      <c r="R231" s="11">
        <v>19</v>
      </c>
      <c r="S231" s="52" t="s">
        <v>3774</v>
      </c>
      <c r="T231" s="11" t="s">
        <v>3766</v>
      </c>
      <c r="U231" s="11" t="s">
        <v>3766</v>
      </c>
      <c r="V231" s="11" t="s">
        <v>3766</v>
      </c>
      <c r="W231" s="11" t="s">
        <v>3766</v>
      </c>
      <c r="X231" s="11" t="s">
        <v>3766</v>
      </c>
      <c r="Y231" s="21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</row>
    <row r="232" spans="1:64" ht="90" x14ac:dyDescent="0.25">
      <c r="A232" s="10" t="s">
        <v>3760</v>
      </c>
      <c r="B232" s="11" t="s">
        <v>3761</v>
      </c>
      <c r="C232" s="11" t="s">
        <v>3777</v>
      </c>
      <c r="D232" s="11" t="s">
        <v>3841</v>
      </c>
      <c r="E232" s="10" t="s">
        <v>1605</v>
      </c>
      <c r="F232" s="11" t="s">
        <v>3805</v>
      </c>
      <c r="G232" s="10" t="s">
        <v>2241</v>
      </c>
      <c r="H232" s="17" t="s">
        <v>3793</v>
      </c>
      <c r="I232" s="14" t="s">
        <v>3764</v>
      </c>
      <c r="J232" s="15" t="s">
        <v>3794</v>
      </c>
      <c r="K232" s="10" t="s">
        <v>81</v>
      </c>
      <c r="L232" s="17">
        <v>15</v>
      </c>
      <c r="M232" s="10" t="s">
        <v>2239</v>
      </c>
      <c r="N232" s="35">
        <v>45428</v>
      </c>
      <c r="O232" s="11" t="s">
        <v>3766</v>
      </c>
      <c r="P232" s="38">
        <v>45457</v>
      </c>
      <c r="Q232" s="11">
        <f>NETWORKDAYS(N232,P232,AV232:AY232:AZ232:BA232:BB232:BC232:BD232:BE232:BF232:BG232:BH232:BL232)</f>
        <v>22</v>
      </c>
      <c r="R232" s="11">
        <v>23</v>
      </c>
      <c r="S232" s="52" t="s">
        <v>3826</v>
      </c>
      <c r="T232" s="11" t="s">
        <v>3766</v>
      </c>
      <c r="U232" s="11" t="s">
        <v>3766</v>
      </c>
      <c r="V232" s="11" t="s">
        <v>3766</v>
      </c>
      <c r="W232" s="11" t="s">
        <v>3766</v>
      </c>
      <c r="X232" s="11" t="s">
        <v>3766</v>
      </c>
      <c r="Y232" s="21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</row>
    <row r="233" spans="1:64" ht="45" x14ac:dyDescent="0.25">
      <c r="A233" s="10" t="s">
        <v>3760</v>
      </c>
      <c r="B233" s="11" t="s">
        <v>3761</v>
      </c>
      <c r="C233" s="11" t="s">
        <v>3777</v>
      </c>
      <c r="D233" s="11" t="s">
        <v>3841</v>
      </c>
      <c r="E233" s="10" t="s">
        <v>1605</v>
      </c>
      <c r="F233" s="11" t="s">
        <v>3770</v>
      </c>
      <c r="G233" s="10" t="s">
        <v>2246</v>
      </c>
      <c r="H233" s="17" t="s">
        <v>3833</v>
      </c>
      <c r="I233" s="11" t="s">
        <v>3831</v>
      </c>
      <c r="J233" s="15" t="s">
        <v>3834</v>
      </c>
      <c r="K233" s="11" t="s">
        <v>3773</v>
      </c>
      <c r="L233" s="17">
        <v>10</v>
      </c>
      <c r="M233" s="10" t="s">
        <v>2244</v>
      </c>
      <c r="N233" s="35">
        <v>45428</v>
      </c>
      <c r="O233" s="11" t="s">
        <v>3766</v>
      </c>
      <c r="P233" s="38">
        <v>45457</v>
      </c>
      <c r="Q233" s="11">
        <f>NETWORKDAYS(N233,P233,AV233:AY233:AZ233:BA233:BB233:BC233:BD233:BE233:BF233:BG233:BH233:BL233)</f>
        <v>22</v>
      </c>
      <c r="R233" s="11">
        <v>23</v>
      </c>
      <c r="S233" s="52" t="s">
        <v>3826</v>
      </c>
      <c r="T233" s="11" t="s">
        <v>3766</v>
      </c>
      <c r="U233" s="11" t="s">
        <v>3766</v>
      </c>
      <c r="V233" s="11" t="s">
        <v>3766</v>
      </c>
      <c r="W233" s="11" t="s">
        <v>3766</v>
      </c>
      <c r="X233" s="11" t="s">
        <v>3766</v>
      </c>
      <c r="Y233" s="11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</row>
    <row r="234" spans="1:64" ht="45" x14ac:dyDescent="0.25">
      <c r="A234" s="10" t="s">
        <v>3760</v>
      </c>
      <c r="B234" s="11" t="s">
        <v>3761</v>
      </c>
      <c r="C234" s="11" t="s">
        <v>3800</v>
      </c>
      <c r="D234" s="11" t="s">
        <v>3762</v>
      </c>
      <c r="E234" s="10" t="s">
        <v>2249</v>
      </c>
      <c r="F234" s="11" t="s">
        <v>3770</v>
      </c>
      <c r="G234" s="10" t="s">
        <v>2250</v>
      </c>
      <c r="H234" s="17" t="s">
        <v>3833</v>
      </c>
      <c r="I234" s="11" t="s">
        <v>3831</v>
      </c>
      <c r="J234" s="15" t="s">
        <v>3834</v>
      </c>
      <c r="K234" s="10" t="s">
        <v>81</v>
      </c>
      <c r="L234" s="17">
        <v>15</v>
      </c>
      <c r="M234" s="10" t="s">
        <v>2247</v>
      </c>
      <c r="N234" s="35">
        <v>45428</v>
      </c>
      <c r="O234" s="11" t="s">
        <v>3766</v>
      </c>
      <c r="P234" s="38">
        <v>45457</v>
      </c>
      <c r="Q234" s="11">
        <f>NETWORKDAYS(N234,P234,AV234:AY234:AZ234:BA234:BB234:BC234:BD234:BE234:BF234:BG234:BH234:BL234)</f>
        <v>22</v>
      </c>
      <c r="R234" s="11">
        <v>23</v>
      </c>
      <c r="S234" s="52" t="s">
        <v>3826</v>
      </c>
      <c r="T234" s="11" t="s">
        <v>3766</v>
      </c>
      <c r="U234" s="11" t="s">
        <v>3766</v>
      </c>
      <c r="V234" s="11" t="s">
        <v>3766</v>
      </c>
      <c r="W234" s="11" t="s">
        <v>3766</v>
      </c>
      <c r="X234" s="11" t="s">
        <v>3766</v>
      </c>
      <c r="Y234" s="21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</row>
    <row r="235" spans="1:64" ht="30" x14ac:dyDescent="0.25">
      <c r="A235" s="10" t="s">
        <v>3760</v>
      </c>
      <c r="B235" s="11" t="s">
        <v>3761</v>
      </c>
      <c r="C235" s="11" t="s">
        <v>3777</v>
      </c>
      <c r="D235" s="11" t="s">
        <v>3840</v>
      </c>
      <c r="E235" s="10" t="s">
        <v>2260</v>
      </c>
      <c r="F235" s="11" t="s">
        <v>3802</v>
      </c>
      <c r="G235" s="10" t="s">
        <v>2261</v>
      </c>
      <c r="H235" s="18" t="s">
        <v>1708</v>
      </c>
      <c r="I235" s="14" t="s">
        <v>3764</v>
      </c>
      <c r="J235" s="19" t="s">
        <v>3794</v>
      </c>
      <c r="K235" s="11" t="s">
        <v>3773</v>
      </c>
      <c r="L235" s="17">
        <v>10</v>
      </c>
      <c r="M235" s="10" t="s">
        <v>2258</v>
      </c>
      <c r="N235" s="35">
        <v>45428</v>
      </c>
      <c r="O235" s="11" t="s">
        <v>3766</v>
      </c>
      <c r="P235" s="38">
        <v>45457</v>
      </c>
      <c r="Q235" s="11">
        <f>NETWORKDAYS(N235,P235,AV235:AY235:AZ235:BA235:BB235:BC235:BD235:BE235:BF235:BG235:BH235:BL235)</f>
        <v>22</v>
      </c>
      <c r="R235" s="11">
        <v>23</v>
      </c>
      <c r="S235" s="52" t="s">
        <v>3826</v>
      </c>
      <c r="T235" s="11" t="s">
        <v>3766</v>
      </c>
      <c r="U235" s="11" t="s">
        <v>3766</v>
      </c>
      <c r="V235" s="11" t="s">
        <v>3766</v>
      </c>
      <c r="W235" s="11" t="s">
        <v>3766</v>
      </c>
      <c r="X235" s="11" t="s">
        <v>3766</v>
      </c>
      <c r="Y235" s="11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</row>
    <row r="236" spans="1:64" ht="45" x14ac:dyDescent="0.25">
      <c r="A236" s="10" t="s">
        <v>3760</v>
      </c>
      <c r="B236" s="11" t="s">
        <v>3761</v>
      </c>
      <c r="C236" s="11" t="s">
        <v>3784</v>
      </c>
      <c r="D236" s="11" t="s">
        <v>3853</v>
      </c>
      <c r="E236" s="10" t="s">
        <v>2269</v>
      </c>
      <c r="F236" s="11" t="s">
        <v>3813</v>
      </c>
      <c r="G236" s="10" t="s">
        <v>2270</v>
      </c>
      <c r="H236" s="17" t="s">
        <v>3827</v>
      </c>
      <c r="I236" s="14" t="s">
        <v>3764</v>
      </c>
      <c r="J236" s="15" t="s">
        <v>3772</v>
      </c>
      <c r="K236" s="10" t="s">
        <v>81</v>
      </c>
      <c r="L236" s="17">
        <v>15</v>
      </c>
      <c r="M236" s="10" t="s">
        <v>2267</v>
      </c>
      <c r="N236" s="35">
        <v>45428</v>
      </c>
      <c r="O236" s="11" t="s">
        <v>3766</v>
      </c>
      <c r="P236" s="38">
        <v>45457</v>
      </c>
      <c r="Q236" s="11">
        <f>NETWORKDAYS(N236,P236,AV236:AY236:AZ236:BA236:BB236:BC236:BD236:BE236:BF236:BG236:BH236:BL236)</f>
        <v>22</v>
      </c>
      <c r="R236" s="11">
        <v>23</v>
      </c>
      <c r="S236" s="52" t="s">
        <v>3826</v>
      </c>
      <c r="T236" s="11" t="s">
        <v>3766</v>
      </c>
      <c r="U236" s="11" t="s">
        <v>3766</v>
      </c>
      <c r="V236" s="11" t="s">
        <v>3766</v>
      </c>
      <c r="W236" s="11" t="s">
        <v>3766</v>
      </c>
      <c r="X236" s="11" t="s">
        <v>3766</v>
      </c>
      <c r="Y236" s="21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</row>
    <row r="237" spans="1:64" ht="30" x14ac:dyDescent="0.25">
      <c r="A237" s="10" t="s">
        <v>3760</v>
      </c>
      <c r="B237" s="11" t="s">
        <v>3761</v>
      </c>
      <c r="C237" s="11" t="s">
        <v>3777</v>
      </c>
      <c r="D237" s="11" t="s">
        <v>3841</v>
      </c>
      <c r="E237" s="10" t="s">
        <v>1605</v>
      </c>
      <c r="F237" s="11" t="s">
        <v>3805</v>
      </c>
      <c r="G237" s="10" t="s">
        <v>2273</v>
      </c>
      <c r="H237" s="18" t="s">
        <v>1708</v>
      </c>
      <c r="I237" s="14" t="s">
        <v>3764</v>
      </c>
      <c r="J237" s="19" t="s">
        <v>3794</v>
      </c>
      <c r="K237" s="12" t="s">
        <v>81</v>
      </c>
      <c r="L237" s="18">
        <v>15</v>
      </c>
      <c r="M237" s="10" t="s">
        <v>2271</v>
      </c>
      <c r="N237" s="35">
        <v>45428</v>
      </c>
      <c r="O237" s="11" t="s">
        <v>3766</v>
      </c>
      <c r="P237" s="38">
        <v>45457</v>
      </c>
      <c r="Q237" s="11">
        <f>NETWORKDAYS(N237,P237,AV237:AY237:AZ237:BA237:BB237:BC237:BD237:BE237:BF237:BG237:BH237:BL237)</f>
        <v>22</v>
      </c>
      <c r="R237" s="11">
        <v>23</v>
      </c>
      <c r="S237" s="52" t="s">
        <v>3826</v>
      </c>
      <c r="T237" s="11" t="s">
        <v>3766</v>
      </c>
      <c r="U237" s="11" t="s">
        <v>3766</v>
      </c>
      <c r="V237" s="11" t="s">
        <v>3766</v>
      </c>
      <c r="W237" s="11" t="s">
        <v>3766</v>
      </c>
      <c r="X237" s="11" t="s">
        <v>3766</v>
      </c>
      <c r="Y237" s="21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</row>
    <row r="238" spans="1:64" ht="45" x14ac:dyDescent="0.25">
      <c r="A238" s="10" t="s">
        <v>3760</v>
      </c>
      <c r="B238" s="11" t="s">
        <v>3761</v>
      </c>
      <c r="C238" s="11" t="s">
        <v>3784</v>
      </c>
      <c r="D238" s="11" t="s">
        <v>3841</v>
      </c>
      <c r="E238" s="10" t="s">
        <v>316</v>
      </c>
      <c r="F238" s="11" t="s">
        <v>3805</v>
      </c>
      <c r="G238" s="10" t="s">
        <v>2276</v>
      </c>
      <c r="H238" s="17" t="s">
        <v>3793</v>
      </c>
      <c r="I238" s="14" t="s">
        <v>3764</v>
      </c>
      <c r="J238" s="15" t="s">
        <v>3794</v>
      </c>
      <c r="K238" s="10" t="s">
        <v>81</v>
      </c>
      <c r="L238" s="17">
        <v>15</v>
      </c>
      <c r="M238" s="10" t="s">
        <v>2274</v>
      </c>
      <c r="N238" s="35">
        <v>45428</v>
      </c>
      <c r="O238" s="11" t="s">
        <v>3766</v>
      </c>
      <c r="P238" s="38">
        <v>45452</v>
      </c>
      <c r="Q238" s="11">
        <f>NETWORKDAYS(N238,P238,AV238:AY238:AZ238:BA238:BB238:BC238:BD238:BE238:BF238:BG238:BH238:BL238)</f>
        <v>17</v>
      </c>
      <c r="R238" s="11">
        <v>18</v>
      </c>
      <c r="S238" s="52" t="s">
        <v>3829</v>
      </c>
      <c r="T238" s="11" t="s">
        <v>3766</v>
      </c>
      <c r="U238" s="11" t="s">
        <v>3766</v>
      </c>
      <c r="V238" s="11" t="s">
        <v>3766</v>
      </c>
      <c r="W238" s="11" t="s">
        <v>3766</v>
      </c>
      <c r="X238" s="11" t="s">
        <v>3766</v>
      </c>
      <c r="Y238" s="11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</row>
    <row r="239" spans="1:64" ht="45" x14ac:dyDescent="0.25">
      <c r="A239" s="10" t="s">
        <v>3760</v>
      </c>
      <c r="B239" s="11" t="s">
        <v>3761</v>
      </c>
      <c r="C239" s="11" t="s">
        <v>3811</v>
      </c>
      <c r="D239" s="11" t="s">
        <v>3763</v>
      </c>
      <c r="E239" s="10" t="s">
        <v>2279</v>
      </c>
      <c r="F239" s="11" t="s">
        <v>3769</v>
      </c>
      <c r="G239" s="10" t="s">
        <v>2280</v>
      </c>
      <c r="H239" s="13" t="s">
        <v>1483</v>
      </c>
      <c r="I239" s="14" t="s">
        <v>3764</v>
      </c>
      <c r="J239" s="15" t="s">
        <v>3765</v>
      </c>
      <c r="K239" s="11" t="s">
        <v>3773</v>
      </c>
      <c r="L239" s="11">
        <v>10</v>
      </c>
      <c r="M239" s="10" t="s">
        <v>2277</v>
      </c>
      <c r="N239" s="35">
        <v>45428</v>
      </c>
      <c r="O239" s="11" t="s">
        <v>3766</v>
      </c>
      <c r="P239" s="38">
        <v>45452</v>
      </c>
      <c r="Q239" s="11">
        <f>NETWORKDAYS(N239,P239,AV239:AY239:AZ239:BA239:BB239:BC239:BD239:BE239:BF239:BG239:BH239:BL239)</f>
        <v>17</v>
      </c>
      <c r="R239" s="11">
        <v>18</v>
      </c>
      <c r="S239" s="52" t="s">
        <v>3826</v>
      </c>
      <c r="T239" s="11" t="s">
        <v>3766</v>
      </c>
      <c r="U239" s="11" t="s">
        <v>3766</v>
      </c>
      <c r="V239" s="11" t="s">
        <v>3766</v>
      </c>
      <c r="W239" s="11" t="s">
        <v>3766</v>
      </c>
      <c r="X239" s="11" t="s">
        <v>3766</v>
      </c>
      <c r="Y239" s="11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</row>
    <row r="240" spans="1:64" ht="45" x14ac:dyDescent="0.25">
      <c r="A240" s="10" t="s">
        <v>3760</v>
      </c>
      <c r="B240" s="11" t="s">
        <v>3761</v>
      </c>
      <c r="C240" s="11" t="s">
        <v>3777</v>
      </c>
      <c r="D240" s="11" t="s">
        <v>3763</v>
      </c>
      <c r="E240" s="10" t="s">
        <v>1535</v>
      </c>
      <c r="F240" s="11" t="s">
        <v>3770</v>
      </c>
      <c r="G240" s="10" t="s">
        <v>2283</v>
      </c>
      <c r="H240" s="17" t="s">
        <v>3827</v>
      </c>
      <c r="I240" s="14" t="s">
        <v>3764</v>
      </c>
      <c r="J240" s="15" t="s">
        <v>3772</v>
      </c>
      <c r="K240" s="11" t="s">
        <v>3773</v>
      </c>
      <c r="L240" s="17">
        <v>10</v>
      </c>
      <c r="M240" s="10" t="s">
        <v>2281</v>
      </c>
      <c r="N240" s="35">
        <v>45428</v>
      </c>
      <c r="O240" s="11" t="s">
        <v>3766</v>
      </c>
      <c r="P240" s="38">
        <v>45452</v>
      </c>
      <c r="Q240" s="11">
        <f>NETWORKDAYS(N240,P240,AV240:AY240:AZ240:BA240:BB240:BC240:BD240:BE240:BF240:BG240:BH240:BL240)</f>
        <v>17</v>
      </c>
      <c r="R240" s="11">
        <v>18</v>
      </c>
      <c r="S240" s="52" t="s">
        <v>3826</v>
      </c>
      <c r="T240" s="11" t="s">
        <v>3766</v>
      </c>
      <c r="U240" s="11" t="s">
        <v>3766</v>
      </c>
      <c r="V240" s="11" t="s">
        <v>3766</v>
      </c>
      <c r="W240" s="11" t="s">
        <v>3766</v>
      </c>
      <c r="X240" s="11" t="s">
        <v>3766</v>
      </c>
      <c r="Y240" s="11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</row>
    <row r="241" spans="1:64" ht="30" x14ac:dyDescent="0.25">
      <c r="A241" s="10" t="s">
        <v>3760</v>
      </c>
      <c r="B241" s="11" t="s">
        <v>3761</v>
      </c>
      <c r="C241" s="11" t="s">
        <v>3777</v>
      </c>
      <c r="D241" s="11" t="s">
        <v>3840</v>
      </c>
      <c r="E241" s="10" t="s">
        <v>2286</v>
      </c>
      <c r="F241" s="11" t="s">
        <v>3805</v>
      </c>
      <c r="G241" s="10" t="s">
        <v>2287</v>
      </c>
      <c r="H241" s="11" t="s">
        <v>3791</v>
      </c>
      <c r="I241" s="11" t="s">
        <v>3791</v>
      </c>
      <c r="J241" s="11" t="s">
        <v>3791</v>
      </c>
      <c r="K241" s="11" t="s">
        <v>3773</v>
      </c>
      <c r="L241" s="17">
        <v>10</v>
      </c>
      <c r="M241" s="10" t="s">
        <v>2284</v>
      </c>
      <c r="N241" s="35">
        <v>45428</v>
      </c>
      <c r="O241" s="11" t="s">
        <v>3766</v>
      </c>
      <c r="P241" s="38">
        <v>45457</v>
      </c>
      <c r="Q241" s="11">
        <f>NETWORKDAYS(N241,P241,AV241:AY241:AZ241:BA241:BB241:BC241:BD241:BE241:BF241:BG241:BH241:BL241)</f>
        <v>22</v>
      </c>
      <c r="R241" s="11">
        <v>23</v>
      </c>
      <c r="S241" s="52" t="s">
        <v>3826</v>
      </c>
      <c r="T241" s="11" t="s">
        <v>3766</v>
      </c>
      <c r="U241" s="11" t="s">
        <v>3766</v>
      </c>
      <c r="V241" s="11" t="s">
        <v>3766</v>
      </c>
      <c r="W241" s="11" t="s">
        <v>3766</v>
      </c>
      <c r="X241" s="11" t="s">
        <v>3766</v>
      </c>
      <c r="Y241" s="11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</row>
    <row r="242" spans="1:64" ht="30" x14ac:dyDescent="0.25">
      <c r="A242" s="10" t="s">
        <v>3760</v>
      </c>
      <c r="B242" s="11" t="s">
        <v>3761</v>
      </c>
      <c r="C242" s="14" t="s">
        <v>3909</v>
      </c>
      <c r="D242" s="11" t="s">
        <v>3763</v>
      </c>
      <c r="E242" s="10" t="s">
        <v>388</v>
      </c>
      <c r="F242" s="11" t="s">
        <v>3798</v>
      </c>
      <c r="G242" s="10" t="s">
        <v>2295</v>
      </c>
      <c r="H242" s="17" t="s">
        <v>3803</v>
      </c>
      <c r="I242" s="14" t="s">
        <v>3764</v>
      </c>
      <c r="J242" s="15" t="s">
        <v>3804</v>
      </c>
      <c r="K242" s="11" t="s">
        <v>3773</v>
      </c>
      <c r="L242" s="17">
        <v>10</v>
      </c>
      <c r="M242" s="10" t="s">
        <v>2293</v>
      </c>
      <c r="N242" s="35">
        <v>45428</v>
      </c>
      <c r="O242" s="11" t="s">
        <v>3766</v>
      </c>
      <c r="P242" s="38">
        <v>45452</v>
      </c>
      <c r="Q242" s="11">
        <f>NETWORKDAYS(N242,P242,AV242:AY242:AZ242:BA242:BB242:BC242:BD242:BE242:BF242:BG242:BH242:BL242)</f>
        <v>17</v>
      </c>
      <c r="R242" s="11">
        <v>18</v>
      </c>
      <c r="S242" s="52" t="s">
        <v>3826</v>
      </c>
      <c r="T242" s="11" t="s">
        <v>3766</v>
      </c>
      <c r="U242" s="11" t="s">
        <v>3766</v>
      </c>
      <c r="V242" s="11" t="s">
        <v>3766</v>
      </c>
      <c r="W242" s="11" t="s">
        <v>3766</v>
      </c>
      <c r="X242" s="11" t="s">
        <v>3766</v>
      </c>
      <c r="Y242" s="11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</row>
    <row r="243" spans="1:64" ht="30" x14ac:dyDescent="0.25">
      <c r="A243" s="10" t="s">
        <v>3760</v>
      </c>
      <c r="B243" s="11" t="s">
        <v>3761</v>
      </c>
      <c r="C243" s="11" t="s">
        <v>3811</v>
      </c>
      <c r="D243" s="11" t="s">
        <v>3763</v>
      </c>
      <c r="E243" s="10" t="s">
        <v>2298</v>
      </c>
      <c r="F243" s="11" t="s">
        <v>3805</v>
      </c>
      <c r="G243" s="10" t="s">
        <v>2299</v>
      </c>
      <c r="H243" s="18" t="s">
        <v>1708</v>
      </c>
      <c r="I243" s="14" t="s">
        <v>3764</v>
      </c>
      <c r="J243" s="19" t="s">
        <v>3794</v>
      </c>
      <c r="K243" s="12" t="s">
        <v>81</v>
      </c>
      <c r="L243" s="18">
        <v>15</v>
      </c>
      <c r="M243" s="10" t="s">
        <v>2296</v>
      </c>
      <c r="N243" s="35">
        <v>45428</v>
      </c>
      <c r="O243" s="11" t="s">
        <v>3766</v>
      </c>
      <c r="P243" s="38">
        <v>45457</v>
      </c>
      <c r="Q243" s="11">
        <f>NETWORKDAYS(N243,P243,AV243:AY243:AZ243:BA243:BB243:BC243:BD243:BE243:BF243:BG243:BH243:BL243)</f>
        <v>22</v>
      </c>
      <c r="R243" s="11">
        <v>23</v>
      </c>
      <c r="S243" s="52" t="s">
        <v>3826</v>
      </c>
      <c r="T243" s="11" t="s">
        <v>3766</v>
      </c>
      <c r="U243" s="11" t="s">
        <v>3766</v>
      </c>
      <c r="V243" s="11" t="s">
        <v>3766</v>
      </c>
      <c r="W243" s="11" t="s">
        <v>3766</v>
      </c>
      <c r="X243" s="11" t="s">
        <v>3766</v>
      </c>
      <c r="Y243" s="21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</row>
    <row r="244" spans="1:64" ht="90" x14ac:dyDescent="0.25">
      <c r="A244" s="10" t="s">
        <v>3760</v>
      </c>
      <c r="B244" s="11" t="s">
        <v>3761</v>
      </c>
      <c r="C244" s="11" t="s">
        <v>3797</v>
      </c>
      <c r="D244" s="11" t="s">
        <v>3763</v>
      </c>
      <c r="E244" s="10" t="s">
        <v>2319</v>
      </c>
      <c r="F244" s="11" t="s">
        <v>3770</v>
      </c>
      <c r="G244" s="10" t="s">
        <v>2320</v>
      </c>
      <c r="H244" s="17" t="s">
        <v>3827</v>
      </c>
      <c r="I244" s="14" t="s">
        <v>3764</v>
      </c>
      <c r="J244" s="15" t="s">
        <v>3772</v>
      </c>
      <c r="K244" s="10" t="s">
        <v>81</v>
      </c>
      <c r="L244" s="17">
        <v>15</v>
      </c>
      <c r="M244" s="10" t="s">
        <v>2317</v>
      </c>
      <c r="N244" s="35">
        <v>45428</v>
      </c>
      <c r="O244" s="11" t="s">
        <v>3766</v>
      </c>
      <c r="P244" s="38">
        <v>45452</v>
      </c>
      <c r="Q244" s="11">
        <f>NETWORKDAYS(N244,P244,AV244:AY244:AZ244:BA244:BB244:BC244:BD244:BE244:BF244:BG244:BH244:BL244)</f>
        <v>17</v>
      </c>
      <c r="R244" s="11">
        <v>18</v>
      </c>
      <c r="S244" s="52" t="s">
        <v>3826</v>
      </c>
      <c r="T244" s="11" t="s">
        <v>3766</v>
      </c>
      <c r="U244" s="11" t="s">
        <v>3766</v>
      </c>
      <c r="V244" s="11" t="s">
        <v>3766</v>
      </c>
      <c r="W244" s="11" t="s">
        <v>3766</v>
      </c>
      <c r="X244" s="11" t="s">
        <v>3766</v>
      </c>
      <c r="Y244" s="21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</row>
    <row r="245" spans="1:64" ht="60" x14ac:dyDescent="0.25">
      <c r="A245" s="10" t="s">
        <v>3760</v>
      </c>
      <c r="B245" s="11" t="s">
        <v>3761</v>
      </c>
      <c r="C245" s="11" t="s">
        <v>3806</v>
      </c>
      <c r="D245" s="11" t="s">
        <v>3762</v>
      </c>
      <c r="E245" s="10" t="s">
        <v>2144</v>
      </c>
      <c r="F245" s="11" t="s">
        <v>3805</v>
      </c>
      <c r="G245" s="10" t="s">
        <v>2323</v>
      </c>
      <c r="H245" s="17" t="s">
        <v>3793</v>
      </c>
      <c r="I245" s="14" t="s">
        <v>3764</v>
      </c>
      <c r="J245" s="15" t="s">
        <v>3794</v>
      </c>
      <c r="K245" s="10" t="s">
        <v>81</v>
      </c>
      <c r="L245" s="17">
        <v>15</v>
      </c>
      <c r="M245" s="10" t="s">
        <v>2321</v>
      </c>
      <c r="N245" s="35">
        <v>45428</v>
      </c>
      <c r="O245" s="11" t="s">
        <v>3766</v>
      </c>
      <c r="P245" s="38">
        <v>45457</v>
      </c>
      <c r="Q245" s="11">
        <f>NETWORKDAYS(N245,P245,AV245:AY245:AZ245:BA245:BB245:BC245:BD245:BE245:BF245:BG245:BH245:BL245)</f>
        <v>22</v>
      </c>
      <c r="R245" s="11">
        <v>23</v>
      </c>
      <c r="S245" s="52" t="s">
        <v>3826</v>
      </c>
      <c r="T245" s="11" t="s">
        <v>3766</v>
      </c>
      <c r="U245" s="11" t="s">
        <v>3766</v>
      </c>
      <c r="V245" s="11" t="s">
        <v>3766</v>
      </c>
      <c r="W245" s="11" t="s">
        <v>3766</v>
      </c>
      <c r="X245" s="11" t="s">
        <v>3766</v>
      </c>
      <c r="Y245" s="21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</row>
    <row r="246" spans="1:64" ht="45" x14ac:dyDescent="0.25">
      <c r="A246" s="10" t="s">
        <v>3760</v>
      </c>
      <c r="B246" s="11" t="s">
        <v>3761</v>
      </c>
      <c r="C246" s="11" t="s">
        <v>3784</v>
      </c>
      <c r="D246" s="11" t="s">
        <v>3841</v>
      </c>
      <c r="E246" s="10" t="s">
        <v>316</v>
      </c>
      <c r="F246" s="11" t="s">
        <v>3805</v>
      </c>
      <c r="G246" s="10" t="s">
        <v>2326</v>
      </c>
      <c r="H246" s="17" t="s">
        <v>3827</v>
      </c>
      <c r="I246" s="14" t="s">
        <v>3764</v>
      </c>
      <c r="J246" s="15" t="s">
        <v>3772</v>
      </c>
      <c r="K246" s="11" t="s">
        <v>3773</v>
      </c>
      <c r="L246" s="17">
        <v>10</v>
      </c>
      <c r="M246" s="10" t="s">
        <v>2324</v>
      </c>
      <c r="N246" s="35">
        <v>45428</v>
      </c>
      <c r="O246" s="11" t="s">
        <v>3766</v>
      </c>
      <c r="P246" s="38">
        <v>45452</v>
      </c>
      <c r="Q246" s="11">
        <f>NETWORKDAYS(N246,P246,AV246:AY246:AZ246:BA246:BB246:BC246:BD246:BE246:BF246:BG246:BH246:BL246)</f>
        <v>17</v>
      </c>
      <c r="R246" s="11">
        <v>18</v>
      </c>
      <c r="S246" s="52" t="s">
        <v>3829</v>
      </c>
      <c r="T246" s="11" t="s">
        <v>3766</v>
      </c>
      <c r="U246" s="11" t="s">
        <v>3766</v>
      </c>
      <c r="V246" s="11" t="s">
        <v>3766</v>
      </c>
      <c r="W246" s="11" t="s">
        <v>3766</v>
      </c>
      <c r="X246" s="11" t="s">
        <v>3766</v>
      </c>
      <c r="Y246" s="11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</row>
    <row r="247" spans="1:64" ht="45" x14ac:dyDescent="0.25">
      <c r="A247" s="10" t="s">
        <v>3760</v>
      </c>
      <c r="B247" s="11" t="s">
        <v>3761</v>
      </c>
      <c r="C247" s="11" t="s">
        <v>3799</v>
      </c>
      <c r="D247" s="11" t="s">
        <v>3762</v>
      </c>
      <c r="E247" s="10" t="s">
        <v>784</v>
      </c>
      <c r="F247" s="11" t="s">
        <v>3805</v>
      </c>
      <c r="G247" s="10" t="s">
        <v>2353</v>
      </c>
      <c r="H247" s="13" t="s">
        <v>1749</v>
      </c>
      <c r="I247" s="14" t="s">
        <v>3764</v>
      </c>
      <c r="J247" s="15" t="s">
        <v>3794</v>
      </c>
      <c r="K247" s="10" t="s">
        <v>81</v>
      </c>
      <c r="L247" s="17">
        <v>15</v>
      </c>
      <c r="M247" s="10" t="s">
        <v>2351</v>
      </c>
      <c r="N247" s="35">
        <v>45428</v>
      </c>
      <c r="O247" s="11" t="s">
        <v>3766</v>
      </c>
      <c r="P247" s="38">
        <v>45457</v>
      </c>
      <c r="Q247" s="11">
        <f>NETWORKDAYS(N247,P247,AV247:AY247:AZ247:BA247:BB247:BC247:BD247:BE247:BF247:BG247:BH247:BL247)</f>
        <v>22</v>
      </c>
      <c r="R247" s="11">
        <v>23</v>
      </c>
      <c r="S247" s="52" t="s">
        <v>3826</v>
      </c>
      <c r="T247" s="11" t="s">
        <v>3766</v>
      </c>
      <c r="U247" s="11" t="s">
        <v>3766</v>
      </c>
      <c r="V247" s="11" t="s">
        <v>3766</v>
      </c>
      <c r="W247" s="11" t="s">
        <v>3766</v>
      </c>
      <c r="X247" s="11" t="s">
        <v>3766</v>
      </c>
      <c r="Y247" s="21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</row>
    <row r="248" spans="1:64" ht="30" x14ac:dyDescent="0.25">
      <c r="A248" s="10" t="s">
        <v>3760</v>
      </c>
      <c r="B248" s="11" t="s">
        <v>3761</v>
      </c>
      <c r="C248" s="11" t="s">
        <v>3799</v>
      </c>
      <c r="D248" s="11" t="s">
        <v>3840</v>
      </c>
      <c r="E248" s="10" t="s">
        <v>1910</v>
      </c>
      <c r="F248" s="11" t="s">
        <v>3798</v>
      </c>
      <c r="G248" s="10" t="s">
        <v>1911</v>
      </c>
      <c r="H248" s="18" t="s">
        <v>1708</v>
      </c>
      <c r="I248" s="14" t="s">
        <v>3764</v>
      </c>
      <c r="J248" s="19" t="s">
        <v>3794</v>
      </c>
      <c r="K248" s="12" t="s">
        <v>81</v>
      </c>
      <c r="L248" s="18">
        <v>15</v>
      </c>
      <c r="M248" s="10" t="s">
        <v>2377</v>
      </c>
      <c r="N248" s="35">
        <v>45428</v>
      </c>
      <c r="O248" s="48" t="s">
        <v>1908</v>
      </c>
      <c r="P248" s="38">
        <v>45457</v>
      </c>
      <c r="Q248" s="11">
        <f>NETWORKDAYS(N248,P248,AV248:AY248:AZ248:BA248:BB248:BC248:BD248:BE248:BF248:BG248:BH248:BL248)</f>
        <v>22</v>
      </c>
      <c r="R248" s="11">
        <v>23</v>
      </c>
      <c r="S248" s="52" t="s">
        <v>3826</v>
      </c>
      <c r="T248" s="11" t="s">
        <v>3766</v>
      </c>
      <c r="U248" s="38">
        <v>45433</v>
      </c>
      <c r="V248" s="11" t="s">
        <v>3779</v>
      </c>
      <c r="W248" s="11" t="s">
        <v>3766</v>
      </c>
      <c r="X248" s="11" t="s">
        <v>3766</v>
      </c>
      <c r="Y248" s="11" t="s">
        <v>3820</v>
      </c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</row>
    <row r="249" spans="1:64" ht="45" x14ac:dyDescent="0.25">
      <c r="A249" s="10" t="s">
        <v>3760</v>
      </c>
      <c r="B249" s="11" t="s">
        <v>3761</v>
      </c>
      <c r="C249" s="11" t="s">
        <v>3808</v>
      </c>
      <c r="D249" s="11" t="s">
        <v>3762</v>
      </c>
      <c r="E249" s="10" t="s">
        <v>2381</v>
      </c>
      <c r="F249" s="11" t="s">
        <v>3770</v>
      </c>
      <c r="G249" s="10" t="s">
        <v>2382</v>
      </c>
      <c r="H249" s="17" t="s">
        <v>3827</v>
      </c>
      <c r="I249" s="14" t="s">
        <v>3764</v>
      </c>
      <c r="J249" s="15" t="s">
        <v>3772</v>
      </c>
      <c r="K249" s="11" t="s">
        <v>3773</v>
      </c>
      <c r="L249" s="17">
        <v>10</v>
      </c>
      <c r="M249" s="10" t="s">
        <v>2379</v>
      </c>
      <c r="N249" s="35">
        <v>45428</v>
      </c>
      <c r="O249" s="11" t="s">
        <v>3766</v>
      </c>
      <c r="P249" s="38">
        <v>45457</v>
      </c>
      <c r="Q249" s="11">
        <f>NETWORKDAYS(N249,P249,AV249:AY249:AZ249:BA249:BB249:BC249:BD249:BE249:BF249:BG249:BH249:BL249)</f>
        <v>22</v>
      </c>
      <c r="R249" s="11">
        <v>23</v>
      </c>
      <c r="S249" s="52" t="s">
        <v>3826</v>
      </c>
      <c r="T249" s="11" t="s">
        <v>3766</v>
      </c>
      <c r="U249" s="11" t="s">
        <v>3766</v>
      </c>
      <c r="V249" s="11" t="s">
        <v>3766</v>
      </c>
      <c r="W249" s="11" t="s">
        <v>3766</v>
      </c>
      <c r="X249" s="11" t="s">
        <v>3766</v>
      </c>
      <c r="Y249" s="11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</row>
    <row r="250" spans="1:64" ht="30" x14ac:dyDescent="0.25">
      <c r="A250" s="10" t="s">
        <v>3760</v>
      </c>
      <c r="B250" s="11" t="s">
        <v>3761</v>
      </c>
      <c r="C250" s="11" t="s">
        <v>3828</v>
      </c>
      <c r="D250" s="11" t="s">
        <v>3763</v>
      </c>
      <c r="E250" s="10" t="s">
        <v>2387</v>
      </c>
      <c r="F250" s="11" t="s">
        <v>3798</v>
      </c>
      <c r="G250" s="10" t="s">
        <v>2388</v>
      </c>
      <c r="H250" s="20" t="s">
        <v>3785</v>
      </c>
      <c r="I250" s="14" t="s">
        <v>3786</v>
      </c>
      <c r="J250" s="15" t="s">
        <v>3787</v>
      </c>
      <c r="K250" s="10" t="s">
        <v>81</v>
      </c>
      <c r="L250" s="17">
        <v>15</v>
      </c>
      <c r="M250" s="10" t="s">
        <v>2385</v>
      </c>
      <c r="N250" s="35">
        <v>45428</v>
      </c>
      <c r="O250" s="11" t="s">
        <v>3766</v>
      </c>
      <c r="P250" s="38">
        <v>45452</v>
      </c>
      <c r="Q250" s="11">
        <f>NETWORKDAYS(N250,P250,AV250:AY250:AZ250:BA250:BB250:BC250:BD250:BE250:BF250:BG250:BH250:BL250)</f>
        <v>17</v>
      </c>
      <c r="R250" s="11">
        <v>18</v>
      </c>
      <c r="S250" s="52" t="s">
        <v>3826</v>
      </c>
      <c r="T250" s="11" t="s">
        <v>3766</v>
      </c>
      <c r="U250" s="11" t="s">
        <v>3766</v>
      </c>
      <c r="V250" s="11" t="s">
        <v>3766</v>
      </c>
      <c r="W250" s="11" t="s">
        <v>3766</v>
      </c>
      <c r="X250" s="11" t="s">
        <v>3766</v>
      </c>
      <c r="Y250" s="21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</row>
    <row r="251" spans="1:64" ht="45" x14ac:dyDescent="0.25">
      <c r="A251" s="10" t="s">
        <v>3760</v>
      </c>
      <c r="B251" s="11" t="s">
        <v>3761</v>
      </c>
      <c r="C251" s="11" t="s">
        <v>3811</v>
      </c>
      <c r="D251" s="11" t="s">
        <v>3763</v>
      </c>
      <c r="E251" s="10" t="s">
        <v>908</v>
      </c>
      <c r="F251" s="11" t="s">
        <v>3805</v>
      </c>
      <c r="G251" s="10" t="s">
        <v>2399</v>
      </c>
      <c r="H251" s="17" t="s">
        <v>3803</v>
      </c>
      <c r="I251" s="14" t="s">
        <v>3764</v>
      </c>
      <c r="J251" s="15" t="s">
        <v>3804</v>
      </c>
      <c r="K251" s="10" t="s">
        <v>81</v>
      </c>
      <c r="L251" s="17">
        <v>15</v>
      </c>
      <c r="M251" s="10" t="s">
        <v>2397</v>
      </c>
      <c r="N251" s="35">
        <v>45428</v>
      </c>
      <c r="O251" s="11" t="s">
        <v>3766</v>
      </c>
      <c r="P251" s="38">
        <v>45457</v>
      </c>
      <c r="Q251" s="11">
        <f>NETWORKDAYS(N251,P251,AV251:AY251:AZ251:BA251:BB251:BC251:BD251:BE251:BF251:BG251:BH251:BL251)</f>
        <v>22</v>
      </c>
      <c r="R251" s="11">
        <v>23</v>
      </c>
      <c r="S251" s="52" t="s">
        <v>3826</v>
      </c>
      <c r="T251" s="11" t="s">
        <v>3766</v>
      </c>
      <c r="U251" s="11" t="s">
        <v>3766</v>
      </c>
      <c r="V251" s="11" t="s">
        <v>3766</v>
      </c>
      <c r="W251" s="11" t="s">
        <v>3766</v>
      </c>
      <c r="X251" s="11" t="s">
        <v>3766</v>
      </c>
      <c r="Y251" s="21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</row>
    <row r="252" spans="1:64" ht="45" x14ac:dyDescent="0.25">
      <c r="A252" s="10" t="s">
        <v>3760</v>
      </c>
      <c r="B252" s="11" t="s">
        <v>3761</v>
      </c>
      <c r="C252" s="11" t="s">
        <v>3777</v>
      </c>
      <c r="D252" s="11" t="s">
        <v>3841</v>
      </c>
      <c r="E252" s="10" t="s">
        <v>2407</v>
      </c>
      <c r="F252" s="11" t="s">
        <v>3798</v>
      </c>
      <c r="G252" s="10" t="s">
        <v>2408</v>
      </c>
      <c r="H252" s="17" t="s">
        <v>3827</v>
      </c>
      <c r="I252" s="14" t="s">
        <v>3764</v>
      </c>
      <c r="J252" s="15" t="s">
        <v>3772</v>
      </c>
      <c r="K252" s="11" t="s">
        <v>3773</v>
      </c>
      <c r="L252" s="17">
        <v>10</v>
      </c>
      <c r="M252" s="10" t="s">
        <v>2405</v>
      </c>
      <c r="N252" s="35">
        <v>45428</v>
      </c>
      <c r="O252" s="11" t="s">
        <v>3766</v>
      </c>
      <c r="P252" s="38">
        <v>45457</v>
      </c>
      <c r="Q252" s="11">
        <f>NETWORKDAYS(N252,P252,AV252:AY252:AZ252:BA252:BB252:BC252:BD252:BE252:BF252:BG252:BH252:BL252)</f>
        <v>22</v>
      </c>
      <c r="R252" s="11">
        <v>24</v>
      </c>
      <c r="S252" s="52" t="s">
        <v>3826</v>
      </c>
      <c r="T252" s="11" t="s">
        <v>3766</v>
      </c>
      <c r="U252" s="11" t="s">
        <v>3766</v>
      </c>
      <c r="V252" s="11" t="s">
        <v>3766</v>
      </c>
      <c r="W252" s="11" t="s">
        <v>3766</v>
      </c>
      <c r="X252" s="11" t="s">
        <v>3766</v>
      </c>
      <c r="Y252" s="11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</row>
    <row r="253" spans="1:64" ht="30" x14ac:dyDescent="0.25">
      <c r="A253" s="10" t="s">
        <v>3760</v>
      </c>
      <c r="B253" s="11" t="s">
        <v>3761</v>
      </c>
      <c r="C253" s="11" t="s">
        <v>3797</v>
      </c>
      <c r="D253" s="11" t="s">
        <v>3763</v>
      </c>
      <c r="E253" s="10" t="s">
        <v>2421</v>
      </c>
      <c r="F253" s="11" t="s">
        <v>3802</v>
      </c>
      <c r="G253" s="10" t="s">
        <v>2422</v>
      </c>
      <c r="H253" s="22" t="s">
        <v>3825</v>
      </c>
      <c r="I253" s="14" t="s">
        <v>3764</v>
      </c>
      <c r="J253" s="15" t="s">
        <v>3794</v>
      </c>
      <c r="K253" s="10" t="s">
        <v>81</v>
      </c>
      <c r="L253" s="17">
        <v>15</v>
      </c>
      <c r="M253" s="10" t="s">
        <v>2419</v>
      </c>
      <c r="N253" s="35">
        <v>45428</v>
      </c>
      <c r="O253" s="11" t="s">
        <v>3766</v>
      </c>
      <c r="P253" s="38">
        <v>45433</v>
      </c>
      <c r="Q253" s="11">
        <f>NETWORKDAYS(N253,P253,AV253:AY253:AZ253:BA253:BB253:BC253:BD253:BE253:BF253:BG253:BH253:BL253)</f>
        <v>4</v>
      </c>
      <c r="R253" s="11">
        <v>5</v>
      </c>
      <c r="S253" s="36" t="s">
        <v>3817</v>
      </c>
      <c r="T253" s="11" t="s">
        <v>3766</v>
      </c>
      <c r="U253" s="11" t="s">
        <v>3766</v>
      </c>
      <c r="V253" s="11" t="s">
        <v>3779</v>
      </c>
      <c r="W253" s="11" t="s">
        <v>3780</v>
      </c>
      <c r="X253" s="11" t="s">
        <v>3816</v>
      </c>
      <c r="Y253" s="14" t="s">
        <v>3781</v>
      </c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</row>
    <row r="254" spans="1:64" ht="30" x14ac:dyDescent="0.25">
      <c r="A254" s="10" t="s">
        <v>3760</v>
      </c>
      <c r="B254" s="11" t="s">
        <v>3761</v>
      </c>
      <c r="C254" s="11" t="s">
        <v>3777</v>
      </c>
      <c r="D254" s="11" t="s">
        <v>3840</v>
      </c>
      <c r="E254" s="10" t="s">
        <v>2428</v>
      </c>
      <c r="F254" s="11" t="s">
        <v>3770</v>
      </c>
      <c r="G254" s="10" t="s">
        <v>2429</v>
      </c>
      <c r="H254" s="17" t="s">
        <v>3833</v>
      </c>
      <c r="I254" s="11" t="s">
        <v>3831</v>
      </c>
      <c r="J254" s="15" t="s">
        <v>3834</v>
      </c>
      <c r="K254" s="10" t="s">
        <v>81</v>
      </c>
      <c r="L254" s="17">
        <v>15</v>
      </c>
      <c r="M254" s="10" t="s">
        <v>2426</v>
      </c>
      <c r="N254" s="35">
        <v>45428</v>
      </c>
      <c r="O254" s="11" t="s">
        <v>3766</v>
      </c>
      <c r="P254" s="38">
        <v>45457</v>
      </c>
      <c r="Q254" s="11">
        <f>NETWORKDAYS(N254,P254,AV254:AY254:AZ254:BA254:BB254:BC254:BD254:BE254:BF254:BG254:BH254:BL254)</f>
        <v>22</v>
      </c>
      <c r="R254" s="11">
        <v>23</v>
      </c>
      <c r="S254" s="52" t="s">
        <v>3826</v>
      </c>
      <c r="T254" s="11" t="s">
        <v>3766</v>
      </c>
      <c r="U254" s="38">
        <v>45450</v>
      </c>
      <c r="V254" s="11" t="s">
        <v>3775</v>
      </c>
      <c r="W254" s="11" t="s">
        <v>3766</v>
      </c>
      <c r="X254" s="11" t="s">
        <v>3766</v>
      </c>
      <c r="Y254" s="11" t="s">
        <v>3820</v>
      </c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</row>
    <row r="255" spans="1:64" ht="45" x14ac:dyDescent="0.25">
      <c r="A255" s="10" t="s">
        <v>3760</v>
      </c>
      <c r="B255" s="11" t="s">
        <v>3761</v>
      </c>
      <c r="C255" s="11" t="s">
        <v>3874</v>
      </c>
      <c r="D255" s="11" t="s">
        <v>3840</v>
      </c>
      <c r="E255" s="10" t="s">
        <v>2440</v>
      </c>
      <c r="F255" s="11" t="s">
        <v>3798</v>
      </c>
      <c r="G255" s="10" t="s">
        <v>2441</v>
      </c>
      <c r="H255" s="17" t="s">
        <v>3827</v>
      </c>
      <c r="I255" s="14" t="s">
        <v>3764</v>
      </c>
      <c r="J255" s="15" t="s">
        <v>3772</v>
      </c>
      <c r="K255" s="10" t="s">
        <v>81</v>
      </c>
      <c r="L255" s="17">
        <v>15</v>
      </c>
      <c r="M255" s="10" t="s">
        <v>2438</v>
      </c>
      <c r="N255" s="35">
        <v>45428</v>
      </c>
      <c r="O255" s="11" t="s">
        <v>3766</v>
      </c>
      <c r="P255" s="38">
        <v>45457</v>
      </c>
      <c r="Q255" s="11">
        <f>NETWORKDAYS(N255,P255,AV255:AY255:AZ255:BA255:BB255:BC255:BD255:BE255:BF255:BG255:BH255:BL255)</f>
        <v>22</v>
      </c>
      <c r="R255" s="11">
        <v>23</v>
      </c>
      <c r="S255" s="52" t="s">
        <v>3826</v>
      </c>
      <c r="T255" s="11" t="s">
        <v>3766</v>
      </c>
      <c r="U255" s="11" t="s">
        <v>3766</v>
      </c>
      <c r="V255" s="11" t="s">
        <v>3766</v>
      </c>
      <c r="W255" s="11" t="s">
        <v>3766</v>
      </c>
      <c r="X255" s="11" t="s">
        <v>3766</v>
      </c>
      <c r="Y255" s="21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</row>
    <row r="256" spans="1:64" ht="30" x14ac:dyDescent="0.25">
      <c r="A256" s="10" t="s">
        <v>3760</v>
      </c>
      <c r="B256" s="11" t="s">
        <v>3761</v>
      </c>
      <c r="C256" s="11" t="s">
        <v>3828</v>
      </c>
      <c r="D256" s="11" t="s">
        <v>3840</v>
      </c>
      <c r="E256" s="10" t="s">
        <v>1258</v>
      </c>
      <c r="F256" s="11" t="s">
        <v>3769</v>
      </c>
      <c r="G256" s="10" t="s">
        <v>1416</v>
      </c>
      <c r="H256" s="11" t="s">
        <v>3801</v>
      </c>
      <c r="I256" s="14" t="s">
        <v>3764</v>
      </c>
      <c r="J256" s="15" t="s">
        <v>3765</v>
      </c>
      <c r="K256" s="12" t="s">
        <v>81</v>
      </c>
      <c r="L256" s="11">
        <v>15</v>
      </c>
      <c r="M256" s="10" t="s">
        <v>2456</v>
      </c>
      <c r="N256" s="35">
        <v>45428</v>
      </c>
      <c r="O256" s="48" t="s">
        <v>1414</v>
      </c>
      <c r="P256" s="38">
        <v>45448</v>
      </c>
      <c r="Q256" s="11">
        <f>NETWORKDAYS(N256,P256,AV256:AY256:AZ256:BA256:BB256:BC256:BD256:BE256:BF256:BG256:BH256:BL256)</f>
        <v>15</v>
      </c>
      <c r="R256" s="11">
        <v>16</v>
      </c>
      <c r="S256" s="36" t="s">
        <v>3817</v>
      </c>
      <c r="T256" s="11" t="s">
        <v>3766</v>
      </c>
      <c r="U256" s="38">
        <v>45436</v>
      </c>
      <c r="V256" s="11" t="s">
        <v>3779</v>
      </c>
      <c r="W256" s="11" t="s">
        <v>3816</v>
      </c>
      <c r="X256" s="11" t="s">
        <v>3816</v>
      </c>
      <c r="Y256" s="14" t="s">
        <v>3781</v>
      </c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</row>
    <row r="257" spans="1:64" ht="30" x14ac:dyDescent="0.25">
      <c r="A257" s="10" t="s">
        <v>3760</v>
      </c>
      <c r="B257" s="11" t="s">
        <v>3761</v>
      </c>
      <c r="C257" s="11" t="s">
        <v>3797</v>
      </c>
      <c r="D257" s="11" t="s">
        <v>3763</v>
      </c>
      <c r="E257" s="10" t="s">
        <v>2460</v>
      </c>
      <c r="F257" s="11" t="s">
        <v>3813</v>
      </c>
      <c r="G257" s="10" t="s">
        <v>2461</v>
      </c>
      <c r="H257" s="17" t="s">
        <v>3865</v>
      </c>
      <c r="I257" s="11" t="s">
        <v>3831</v>
      </c>
      <c r="J257" s="15" t="s">
        <v>3866</v>
      </c>
      <c r="K257" s="10" t="s">
        <v>81</v>
      </c>
      <c r="L257" s="17">
        <v>15</v>
      </c>
      <c r="M257" s="10" t="s">
        <v>2458</v>
      </c>
      <c r="N257" s="35">
        <v>45428</v>
      </c>
      <c r="O257" s="11" t="s">
        <v>3766</v>
      </c>
      <c r="P257" s="38">
        <v>45457</v>
      </c>
      <c r="Q257" s="11">
        <f>NETWORKDAYS(N257,P257,AV257:AY257:AZ257:BA257:BB257:BC257:BD257:BE257:BF257:BG257:BH257:BL257)</f>
        <v>22</v>
      </c>
      <c r="R257" s="11">
        <v>23</v>
      </c>
      <c r="S257" s="52" t="s">
        <v>3826</v>
      </c>
      <c r="T257" s="11" t="s">
        <v>3766</v>
      </c>
      <c r="U257" s="11" t="s">
        <v>3766</v>
      </c>
      <c r="V257" s="11" t="s">
        <v>3766</v>
      </c>
      <c r="W257" s="11" t="s">
        <v>3766</v>
      </c>
      <c r="X257" s="11" t="s">
        <v>3766</v>
      </c>
      <c r="Y257" s="21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</row>
    <row r="258" spans="1:64" ht="30" x14ac:dyDescent="0.25">
      <c r="A258" s="10" t="s">
        <v>3760</v>
      </c>
      <c r="B258" s="11" t="s">
        <v>3761</v>
      </c>
      <c r="C258" s="11" t="s">
        <v>3784</v>
      </c>
      <c r="D258" s="11" t="s">
        <v>3841</v>
      </c>
      <c r="E258" s="10" t="s">
        <v>2464</v>
      </c>
      <c r="F258" s="11" t="s">
        <v>3798</v>
      </c>
      <c r="G258" s="10" t="s">
        <v>2465</v>
      </c>
      <c r="H258" s="18" t="s">
        <v>3851</v>
      </c>
      <c r="I258" s="28" t="s">
        <v>3786</v>
      </c>
      <c r="J258" s="19" t="s">
        <v>3839</v>
      </c>
      <c r="K258" s="12" t="s">
        <v>81</v>
      </c>
      <c r="L258" s="11">
        <v>15</v>
      </c>
      <c r="M258" s="10" t="s">
        <v>2462</v>
      </c>
      <c r="N258" s="35">
        <v>45428</v>
      </c>
      <c r="O258" s="11" t="s">
        <v>3766</v>
      </c>
      <c r="P258" s="38">
        <v>45457</v>
      </c>
      <c r="Q258" s="11">
        <f>NETWORKDAYS(N258,P258,AV258:AY258:AZ258:BA258:BB258:BC258:BD258:BE258:BF258:BG258:BH258:BL258)</f>
        <v>22</v>
      </c>
      <c r="R258" s="11">
        <v>23</v>
      </c>
      <c r="S258" s="52" t="s">
        <v>3826</v>
      </c>
      <c r="T258" s="11" t="s">
        <v>3766</v>
      </c>
      <c r="U258" s="11" t="s">
        <v>3766</v>
      </c>
      <c r="V258" s="11" t="s">
        <v>3766</v>
      </c>
      <c r="W258" s="11" t="s">
        <v>3766</v>
      </c>
      <c r="X258" s="11" t="s">
        <v>3766</v>
      </c>
      <c r="Y258" s="21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</row>
    <row r="259" spans="1:64" ht="45" x14ac:dyDescent="0.25">
      <c r="A259" s="10" t="s">
        <v>3760</v>
      </c>
      <c r="B259" s="11" t="s">
        <v>3761</v>
      </c>
      <c r="C259" s="11" t="s">
        <v>3808</v>
      </c>
      <c r="D259" s="11" t="s">
        <v>3840</v>
      </c>
      <c r="E259" s="10" t="s">
        <v>1896</v>
      </c>
      <c r="F259" s="11" t="s">
        <v>3769</v>
      </c>
      <c r="G259" s="10" t="s">
        <v>1897</v>
      </c>
      <c r="H259" s="11" t="s">
        <v>3778</v>
      </c>
      <c r="I259" s="14" t="s">
        <v>3764</v>
      </c>
      <c r="J259" s="15" t="s">
        <v>3765</v>
      </c>
      <c r="K259" s="12" t="s">
        <v>81</v>
      </c>
      <c r="L259" s="11">
        <v>15</v>
      </c>
      <c r="M259" s="10" t="s">
        <v>2466</v>
      </c>
      <c r="N259" s="35">
        <v>45428</v>
      </c>
      <c r="O259" s="48" t="s">
        <v>1894</v>
      </c>
      <c r="P259" s="38">
        <v>45436</v>
      </c>
      <c r="Q259" s="11">
        <f>NETWORKDAYS(N259,P259,AV259:AY259:AZ259:BA259:BB259:BC259:BD259:BE259:BF259:BG259:BH259:BL259)</f>
        <v>7</v>
      </c>
      <c r="R259" s="11">
        <v>8</v>
      </c>
      <c r="S259" s="36" t="s">
        <v>3817</v>
      </c>
      <c r="T259" s="11" t="s">
        <v>3766</v>
      </c>
      <c r="U259" s="38">
        <v>45433</v>
      </c>
      <c r="V259" s="11" t="s">
        <v>3779</v>
      </c>
      <c r="W259" s="11" t="s">
        <v>3780</v>
      </c>
      <c r="X259" s="11" t="s">
        <v>3816</v>
      </c>
      <c r="Y259" s="14" t="s">
        <v>3781</v>
      </c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</row>
    <row r="260" spans="1:64" ht="45" x14ac:dyDescent="0.25">
      <c r="A260" s="10" t="s">
        <v>3760</v>
      </c>
      <c r="B260" s="11" t="s">
        <v>3761</v>
      </c>
      <c r="C260" s="11" t="s">
        <v>3777</v>
      </c>
      <c r="D260" s="11" t="s">
        <v>3840</v>
      </c>
      <c r="E260" s="10" t="s">
        <v>2534</v>
      </c>
      <c r="F260" s="11" t="s">
        <v>3770</v>
      </c>
      <c r="G260" s="10" t="s">
        <v>2535</v>
      </c>
      <c r="H260" s="17" t="s">
        <v>3833</v>
      </c>
      <c r="I260" s="11" t="s">
        <v>3831</v>
      </c>
      <c r="J260" s="15" t="s">
        <v>3834</v>
      </c>
      <c r="K260" s="10" t="s">
        <v>81</v>
      </c>
      <c r="L260" s="17">
        <v>15</v>
      </c>
      <c r="M260" s="10" t="s">
        <v>2532</v>
      </c>
      <c r="N260" s="35">
        <v>45427</v>
      </c>
      <c r="O260" s="11" t="s">
        <v>3766</v>
      </c>
      <c r="P260" s="38">
        <v>45457</v>
      </c>
      <c r="Q260" s="11">
        <f>NETWORKDAYS(N260,P260,AV260:AY260:AZ260:BA260:BB260:BC260:BD260:BE260:BF260:BG260:BH260:BL260)</f>
        <v>23</v>
      </c>
      <c r="R260" s="11">
        <v>24</v>
      </c>
      <c r="S260" s="52" t="s">
        <v>3826</v>
      </c>
      <c r="T260" s="11" t="s">
        <v>3766</v>
      </c>
      <c r="U260" s="11" t="s">
        <v>3766</v>
      </c>
      <c r="V260" s="11" t="s">
        <v>3766</v>
      </c>
      <c r="W260" s="11" t="s">
        <v>3766</v>
      </c>
      <c r="X260" s="11" t="s">
        <v>3766</v>
      </c>
      <c r="Y260" s="21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</row>
    <row r="261" spans="1:64" ht="45" x14ac:dyDescent="0.25">
      <c r="A261" s="10" t="s">
        <v>3760</v>
      </c>
      <c r="B261" s="11" t="s">
        <v>3761</v>
      </c>
      <c r="C261" s="11" t="s">
        <v>3828</v>
      </c>
      <c r="D261" s="11" t="s">
        <v>3852</v>
      </c>
      <c r="E261" s="10" t="s">
        <v>2542</v>
      </c>
      <c r="F261" s="11" t="s">
        <v>3798</v>
      </c>
      <c r="G261" s="10" t="s">
        <v>2543</v>
      </c>
      <c r="H261" s="18" t="s">
        <v>3851</v>
      </c>
      <c r="I261" s="28" t="s">
        <v>3786</v>
      </c>
      <c r="J261" s="19" t="s">
        <v>3839</v>
      </c>
      <c r="K261" s="12" t="s">
        <v>81</v>
      </c>
      <c r="L261" s="11">
        <v>15</v>
      </c>
      <c r="M261" s="10" t="s">
        <v>2540</v>
      </c>
      <c r="N261" s="35">
        <v>45427</v>
      </c>
      <c r="O261" s="11" t="s">
        <v>3766</v>
      </c>
      <c r="P261" s="38">
        <v>45457</v>
      </c>
      <c r="Q261" s="11">
        <f>NETWORKDAYS(N261,P261,AV261:AY261:AZ261:BA261:BB261:BC261:BD261:BE261:BF261:BG261:BH261:BL261)</f>
        <v>23</v>
      </c>
      <c r="R261" s="11">
        <v>24</v>
      </c>
      <c r="S261" s="52" t="s">
        <v>3826</v>
      </c>
      <c r="T261" s="11" t="s">
        <v>3766</v>
      </c>
      <c r="U261" s="11" t="s">
        <v>3766</v>
      </c>
      <c r="V261" s="11" t="s">
        <v>3766</v>
      </c>
      <c r="W261" s="11" t="s">
        <v>3766</v>
      </c>
      <c r="X261" s="11" t="s">
        <v>3766</v>
      </c>
      <c r="Y261" s="21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</row>
    <row r="262" spans="1:64" ht="45" x14ac:dyDescent="0.25">
      <c r="A262" s="10" t="s">
        <v>3760</v>
      </c>
      <c r="B262" s="11" t="s">
        <v>3761</v>
      </c>
      <c r="C262" s="11" t="s">
        <v>3784</v>
      </c>
      <c r="D262" s="11" t="s">
        <v>3841</v>
      </c>
      <c r="E262" s="10" t="s">
        <v>316</v>
      </c>
      <c r="F262" s="11" t="s">
        <v>3798</v>
      </c>
      <c r="G262" s="10" t="s">
        <v>2543</v>
      </c>
      <c r="H262" s="18" t="s">
        <v>3851</v>
      </c>
      <c r="I262" s="28" t="s">
        <v>3786</v>
      </c>
      <c r="J262" s="19" t="s">
        <v>3839</v>
      </c>
      <c r="K262" s="12" t="s">
        <v>81</v>
      </c>
      <c r="L262" s="18">
        <v>15</v>
      </c>
      <c r="M262" s="10" t="s">
        <v>2544</v>
      </c>
      <c r="N262" s="35">
        <v>45427</v>
      </c>
      <c r="O262" s="11" t="s">
        <v>3766</v>
      </c>
      <c r="P262" s="38">
        <v>45452</v>
      </c>
      <c r="Q262" s="11">
        <f>NETWORKDAYS(N262,P262,AV262:AY262:AZ262:BA262:BB262:BC262:BD262:BE262:BF262:BG262:BH262:BL262)</f>
        <v>18</v>
      </c>
      <c r="R262" s="11">
        <v>19</v>
      </c>
      <c r="S262" s="52" t="s">
        <v>3829</v>
      </c>
      <c r="T262" s="11" t="s">
        <v>3766</v>
      </c>
      <c r="U262" s="11" t="s">
        <v>3766</v>
      </c>
      <c r="V262" s="11" t="s">
        <v>3766</v>
      </c>
      <c r="W262" s="11" t="s">
        <v>3766</v>
      </c>
      <c r="X262" s="11" t="s">
        <v>3766</v>
      </c>
      <c r="Y262" s="11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</row>
    <row r="263" spans="1:64" ht="90" x14ac:dyDescent="0.25">
      <c r="A263" s="10" t="s">
        <v>3760</v>
      </c>
      <c r="B263" s="11" t="s">
        <v>3761</v>
      </c>
      <c r="C263" s="11" t="s">
        <v>3777</v>
      </c>
      <c r="D263" s="11" t="s">
        <v>3841</v>
      </c>
      <c r="E263" s="10" t="s">
        <v>67</v>
      </c>
      <c r="F263" s="11" t="s">
        <v>3813</v>
      </c>
      <c r="G263" s="10" t="s">
        <v>2548</v>
      </c>
      <c r="H263" s="17" t="s">
        <v>3793</v>
      </c>
      <c r="I263" s="14" t="s">
        <v>3764</v>
      </c>
      <c r="J263" s="15" t="s">
        <v>3794</v>
      </c>
      <c r="K263" s="10" t="s">
        <v>81</v>
      </c>
      <c r="L263" s="17">
        <v>15</v>
      </c>
      <c r="M263" s="10" t="s">
        <v>2546</v>
      </c>
      <c r="N263" s="35">
        <v>45427</v>
      </c>
      <c r="O263" s="11" t="s">
        <v>3766</v>
      </c>
      <c r="P263" s="38">
        <v>45452</v>
      </c>
      <c r="Q263" s="11">
        <f>NETWORKDAYS(N263,P263,AV263:AY263:AZ263:BA263:BB263:BC263:BD263:BE263:BF263:BG263:BH263:BL263)</f>
        <v>18</v>
      </c>
      <c r="R263" s="11">
        <v>19</v>
      </c>
      <c r="S263" s="52" t="s">
        <v>3829</v>
      </c>
      <c r="T263" s="11" t="s">
        <v>3766</v>
      </c>
      <c r="U263" s="11" t="s">
        <v>3766</v>
      </c>
      <c r="V263" s="11" t="s">
        <v>3766</v>
      </c>
      <c r="W263" s="11" t="s">
        <v>3766</v>
      </c>
      <c r="X263" s="11" t="s">
        <v>3766</v>
      </c>
      <c r="Y263" s="11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</row>
    <row r="264" spans="1:64" ht="45" x14ac:dyDescent="0.25">
      <c r="A264" s="10" t="s">
        <v>3760</v>
      </c>
      <c r="B264" s="11" t="s">
        <v>3761</v>
      </c>
      <c r="C264" s="11" t="s">
        <v>3788</v>
      </c>
      <c r="D264" s="11" t="s">
        <v>3763</v>
      </c>
      <c r="E264" s="10" t="s">
        <v>573</v>
      </c>
      <c r="F264" s="11" t="s">
        <v>3805</v>
      </c>
      <c r="G264" s="10" t="s">
        <v>2551</v>
      </c>
      <c r="H264" s="17" t="s">
        <v>3827</v>
      </c>
      <c r="I264" s="14" t="s">
        <v>3764</v>
      </c>
      <c r="J264" s="15" t="s">
        <v>3772</v>
      </c>
      <c r="K264" s="11" t="s">
        <v>3773</v>
      </c>
      <c r="L264" s="17">
        <v>10</v>
      </c>
      <c r="M264" s="10" t="s">
        <v>2549</v>
      </c>
      <c r="N264" s="35">
        <v>45427</v>
      </c>
      <c r="O264" s="11" t="s">
        <v>3766</v>
      </c>
      <c r="P264" s="38">
        <v>45452</v>
      </c>
      <c r="Q264" s="11">
        <f>NETWORKDAYS(N264,P264,AV264:AY264:AZ264:BA264:BB264:BC264:BD264:BE264:BF264:BG264:BH264:BL264)</f>
        <v>18</v>
      </c>
      <c r="R264" s="11">
        <v>19</v>
      </c>
      <c r="S264" s="52" t="s">
        <v>3826</v>
      </c>
      <c r="T264" s="11" t="s">
        <v>3766</v>
      </c>
      <c r="U264" s="11" t="s">
        <v>3766</v>
      </c>
      <c r="V264" s="11" t="s">
        <v>3766</v>
      </c>
      <c r="W264" s="11" t="s">
        <v>3766</v>
      </c>
      <c r="X264" s="11" t="s">
        <v>3766</v>
      </c>
      <c r="Y264" s="11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</row>
    <row r="265" spans="1:64" ht="60" x14ac:dyDescent="0.25">
      <c r="A265" s="10" t="s">
        <v>3760</v>
      </c>
      <c r="B265" s="11" t="s">
        <v>3761</v>
      </c>
      <c r="C265" s="11" t="s">
        <v>3784</v>
      </c>
      <c r="D265" s="11" t="s">
        <v>3763</v>
      </c>
      <c r="E265" s="10" t="s">
        <v>2568</v>
      </c>
      <c r="F265" s="11" t="s">
        <v>3770</v>
      </c>
      <c r="G265" s="10" t="s">
        <v>2569</v>
      </c>
      <c r="H265" s="17" t="s">
        <v>3827</v>
      </c>
      <c r="I265" s="14" t="s">
        <v>3764</v>
      </c>
      <c r="J265" s="15" t="s">
        <v>3772</v>
      </c>
      <c r="K265" s="11" t="s">
        <v>3773</v>
      </c>
      <c r="L265" s="17">
        <v>10</v>
      </c>
      <c r="M265" s="10" t="s">
        <v>2566</v>
      </c>
      <c r="N265" s="35">
        <v>45427</v>
      </c>
      <c r="O265" s="11" t="s">
        <v>3766</v>
      </c>
      <c r="P265" s="38">
        <v>45452</v>
      </c>
      <c r="Q265" s="11">
        <f>NETWORKDAYS(N265,P265,AV265:AY265:AZ265:BA265:BB265:BC265:BD265:BE265:BF265:BG265:BH265:BL265)</f>
        <v>18</v>
      </c>
      <c r="R265" s="11">
        <v>19</v>
      </c>
      <c r="S265" s="52" t="s">
        <v>3829</v>
      </c>
      <c r="T265" s="11" t="s">
        <v>3766</v>
      </c>
      <c r="U265" s="11" t="s">
        <v>3766</v>
      </c>
      <c r="V265" s="11" t="s">
        <v>3766</v>
      </c>
      <c r="W265" s="11" t="s">
        <v>3766</v>
      </c>
      <c r="X265" s="11" t="s">
        <v>3766</v>
      </c>
      <c r="Y265" s="11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</row>
    <row r="266" spans="1:64" ht="60" x14ac:dyDescent="0.25">
      <c r="A266" s="10" t="s">
        <v>3760</v>
      </c>
      <c r="B266" s="11" t="s">
        <v>3761</v>
      </c>
      <c r="C266" s="11" t="s">
        <v>3808</v>
      </c>
      <c r="D266" s="11" t="s">
        <v>3762</v>
      </c>
      <c r="E266" s="10" t="s">
        <v>2580</v>
      </c>
      <c r="F266" s="11" t="s">
        <v>3813</v>
      </c>
      <c r="G266" s="10" t="s">
        <v>2581</v>
      </c>
      <c r="H266" s="17" t="s">
        <v>3793</v>
      </c>
      <c r="I266" s="14" t="s">
        <v>3764</v>
      </c>
      <c r="J266" s="15" t="s">
        <v>3794</v>
      </c>
      <c r="K266" s="10" t="s">
        <v>81</v>
      </c>
      <c r="L266" s="17">
        <v>15</v>
      </c>
      <c r="M266" s="10" t="s">
        <v>2578</v>
      </c>
      <c r="N266" s="35">
        <v>45427</v>
      </c>
      <c r="O266" s="11" t="s">
        <v>3766</v>
      </c>
      <c r="P266" s="38">
        <v>45457</v>
      </c>
      <c r="Q266" s="11">
        <f>NETWORKDAYS(N266,P266,AV266:AY266:AZ266:BA266:BB266:BC266:BD266:BE266:BF266:BG266:BH266:BL266)</f>
        <v>23</v>
      </c>
      <c r="R266" s="11">
        <v>24</v>
      </c>
      <c r="S266" s="52" t="s">
        <v>3829</v>
      </c>
      <c r="T266" s="11" t="s">
        <v>3766</v>
      </c>
      <c r="U266" s="11" t="s">
        <v>3766</v>
      </c>
      <c r="V266" s="11" t="s">
        <v>3766</v>
      </c>
      <c r="W266" s="11" t="s">
        <v>3766</v>
      </c>
      <c r="X266" s="11" t="s">
        <v>3766</v>
      </c>
      <c r="Y266" s="21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</row>
    <row r="267" spans="1:64" ht="60" x14ac:dyDescent="0.25">
      <c r="A267" s="10" t="s">
        <v>3760</v>
      </c>
      <c r="B267" s="11" t="s">
        <v>3761</v>
      </c>
      <c r="C267" s="11" t="s">
        <v>3808</v>
      </c>
      <c r="D267" s="11" t="s">
        <v>3762</v>
      </c>
      <c r="E267" s="10" t="s">
        <v>2580</v>
      </c>
      <c r="F267" s="11" t="s">
        <v>3813</v>
      </c>
      <c r="G267" s="10" t="s">
        <v>2581</v>
      </c>
      <c r="H267" s="17" t="s">
        <v>3793</v>
      </c>
      <c r="I267" s="14" t="s">
        <v>3764</v>
      </c>
      <c r="J267" s="15" t="s">
        <v>3794</v>
      </c>
      <c r="K267" s="10" t="s">
        <v>81</v>
      </c>
      <c r="L267" s="17">
        <v>15</v>
      </c>
      <c r="M267" s="10" t="s">
        <v>2598</v>
      </c>
      <c r="N267" s="35">
        <v>45427</v>
      </c>
      <c r="O267" s="11" t="s">
        <v>3766</v>
      </c>
      <c r="P267" s="38">
        <v>45457</v>
      </c>
      <c r="Q267" s="11">
        <f>NETWORKDAYS(N267,P267,AV267:AY267:AZ267:BA267:BB267:BC267:BD267:BE267:BF267:BG267:BH267:BL267)</f>
        <v>23</v>
      </c>
      <c r="R267" s="11">
        <v>24</v>
      </c>
      <c r="S267" s="52" t="s">
        <v>3829</v>
      </c>
      <c r="T267" s="11" t="s">
        <v>3766</v>
      </c>
      <c r="U267" s="11" t="s">
        <v>3766</v>
      </c>
      <c r="V267" s="11" t="s">
        <v>3766</v>
      </c>
      <c r="W267" s="11" t="s">
        <v>3766</v>
      </c>
      <c r="X267" s="11" t="s">
        <v>3766</v>
      </c>
      <c r="Y267" s="21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</row>
    <row r="268" spans="1:64" ht="60" x14ac:dyDescent="0.25">
      <c r="A268" s="10" t="s">
        <v>3760</v>
      </c>
      <c r="B268" s="11" t="s">
        <v>3761</v>
      </c>
      <c r="C268" s="11" t="s">
        <v>3784</v>
      </c>
      <c r="D268" s="11" t="s">
        <v>3763</v>
      </c>
      <c r="E268" s="10" t="s">
        <v>2568</v>
      </c>
      <c r="F268" s="11" t="s">
        <v>3805</v>
      </c>
      <c r="G268" s="10" t="s">
        <v>2610</v>
      </c>
      <c r="H268" s="17" t="s">
        <v>3827</v>
      </c>
      <c r="I268" s="14" t="s">
        <v>3764</v>
      </c>
      <c r="J268" s="15" t="s">
        <v>3772</v>
      </c>
      <c r="K268" s="10" t="s">
        <v>81</v>
      </c>
      <c r="L268" s="17">
        <v>15</v>
      </c>
      <c r="M268" s="10" t="s">
        <v>2608</v>
      </c>
      <c r="N268" s="35">
        <v>45427</v>
      </c>
      <c r="O268" s="11" t="s">
        <v>3766</v>
      </c>
      <c r="P268" s="38">
        <v>45452</v>
      </c>
      <c r="Q268" s="11">
        <f>NETWORKDAYS(N268,P268,AV268:AY268:AZ268:BA268:BB268:BC268:BD268:BE268:BF268:BG268:BH268:BL268)</f>
        <v>18</v>
      </c>
      <c r="R268" s="11">
        <v>19</v>
      </c>
      <c r="S268" s="52" t="s">
        <v>3829</v>
      </c>
      <c r="T268" s="11" t="s">
        <v>3766</v>
      </c>
      <c r="U268" s="11" t="s">
        <v>3766</v>
      </c>
      <c r="V268" s="11" t="s">
        <v>3766</v>
      </c>
      <c r="W268" s="11" t="s">
        <v>3766</v>
      </c>
      <c r="X268" s="11" t="s">
        <v>3766</v>
      </c>
      <c r="Y268" s="11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</row>
    <row r="269" spans="1:64" ht="45" x14ac:dyDescent="0.25">
      <c r="A269" s="10" t="s">
        <v>3760</v>
      </c>
      <c r="B269" s="11" t="s">
        <v>3761</v>
      </c>
      <c r="C269" s="11" t="s">
        <v>3784</v>
      </c>
      <c r="D269" s="11" t="s">
        <v>3853</v>
      </c>
      <c r="E269" s="10" t="s">
        <v>2613</v>
      </c>
      <c r="F269" s="11" t="s">
        <v>3770</v>
      </c>
      <c r="G269" s="10" t="s">
        <v>2614</v>
      </c>
      <c r="H269" s="17" t="s">
        <v>3827</v>
      </c>
      <c r="I269" s="14" t="s">
        <v>3764</v>
      </c>
      <c r="J269" s="15" t="s">
        <v>3772</v>
      </c>
      <c r="K269" s="11" t="s">
        <v>3773</v>
      </c>
      <c r="L269" s="17">
        <v>10</v>
      </c>
      <c r="M269" s="10" t="s">
        <v>2611</v>
      </c>
      <c r="N269" s="35">
        <v>45427</v>
      </c>
      <c r="O269" s="11" t="s">
        <v>3766</v>
      </c>
      <c r="P269" s="38">
        <v>45457</v>
      </c>
      <c r="Q269" s="11">
        <f>NETWORKDAYS(N269,P269,AV269:AY269:AZ269:BA269:BB269:BC269:BD269:BE269:BF269:BG269:BH269:BL269)</f>
        <v>23</v>
      </c>
      <c r="R269" s="11">
        <v>24</v>
      </c>
      <c r="S269" s="52" t="s">
        <v>3829</v>
      </c>
      <c r="T269" s="11" t="s">
        <v>3766</v>
      </c>
      <c r="U269" s="11" t="s">
        <v>3766</v>
      </c>
      <c r="V269" s="11" t="s">
        <v>3766</v>
      </c>
      <c r="W269" s="11" t="s">
        <v>3766</v>
      </c>
      <c r="X269" s="11" t="s">
        <v>3766</v>
      </c>
      <c r="Y269" s="11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</row>
    <row r="270" spans="1:64" ht="30" x14ac:dyDescent="0.25">
      <c r="A270" s="10" t="s">
        <v>3760</v>
      </c>
      <c r="B270" s="11" t="s">
        <v>3761</v>
      </c>
      <c r="C270" s="11" t="s">
        <v>3808</v>
      </c>
      <c r="D270" s="11" t="s">
        <v>3763</v>
      </c>
      <c r="E270" s="10" t="s">
        <v>2625</v>
      </c>
      <c r="F270" s="11" t="s">
        <v>3805</v>
      </c>
      <c r="G270" s="10" t="s">
        <v>2626</v>
      </c>
      <c r="H270" s="17" t="s">
        <v>3803</v>
      </c>
      <c r="I270" s="14" t="s">
        <v>3764</v>
      </c>
      <c r="J270" s="15" t="s">
        <v>3804</v>
      </c>
      <c r="K270" s="10" t="s">
        <v>81</v>
      </c>
      <c r="L270" s="17">
        <v>15</v>
      </c>
      <c r="M270" s="10" t="s">
        <v>2623</v>
      </c>
      <c r="N270" s="35">
        <v>45427</v>
      </c>
      <c r="O270" s="11" t="s">
        <v>3766</v>
      </c>
      <c r="P270" s="38">
        <v>45457</v>
      </c>
      <c r="Q270" s="11">
        <f>NETWORKDAYS(N270,P270,AV270:AY270:AZ270:BA270:BB270:BC270:BD270:BE270:BF270:BG270:BH270:BL270)</f>
        <v>23</v>
      </c>
      <c r="R270" s="11">
        <v>24</v>
      </c>
      <c r="S270" s="52" t="s">
        <v>3829</v>
      </c>
      <c r="T270" s="11" t="s">
        <v>3766</v>
      </c>
      <c r="U270" s="11" t="s">
        <v>3766</v>
      </c>
      <c r="V270" s="11" t="s">
        <v>3766</v>
      </c>
      <c r="W270" s="11" t="s">
        <v>3766</v>
      </c>
      <c r="X270" s="11" t="s">
        <v>3766</v>
      </c>
      <c r="Y270" s="21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</row>
    <row r="271" spans="1:64" ht="45" x14ac:dyDescent="0.25">
      <c r="A271" s="10" t="s">
        <v>3760</v>
      </c>
      <c r="B271" s="11" t="s">
        <v>3761</v>
      </c>
      <c r="C271" s="11" t="s">
        <v>3784</v>
      </c>
      <c r="D271" s="11" t="s">
        <v>3840</v>
      </c>
      <c r="E271" s="10" t="s">
        <v>2637</v>
      </c>
      <c r="F271" s="11" t="s">
        <v>3802</v>
      </c>
      <c r="G271" s="10" t="s">
        <v>361</v>
      </c>
      <c r="H271" s="17" t="s">
        <v>3827</v>
      </c>
      <c r="I271" s="14" t="s">
        <v>3764</v>
      </c>
      <c r="J271" s="15" t="s">
        <v>3772</v>
      </c>
      <c r="K271" s="11" t="s">
        <v>3773</v>
      </c>
      <c r="L271" s="17">
        <v>10</v>
      </c>
      <c r="M271" s="10" t="s">
        <v>2635</v>
      </c>
      <c r="N271" s="35">
        <v>45427</v>
      </c>
      <c r="O271" s="11" t="s">
        <v>3766</v>
      </c>
      <c r="P271" s="38">
        <v>45457</v>
      </c>
      <c r="Q271" s="11">
        <f>NETWORKDAYS(N271,P271,AV271:AY271:AZ271:BA271:BB271:BC271:BD271:BE271:BF271:BG271:BH271:BL271)</f>
        <v>23</v>
      </c>
      <c r="R271" s="11">
        <v>24</v>
      </c>
      <c r="S271" s="52" t="s">
        <v>3829</v>
      </c>
      <c r="T271" s="11" t="s">
        <v>3766</v>
      </c>
      <c r="U271" s="11" t="s">
        <v>3766</v>
      </c>
      <c r="V271" s="11" t="s">
        <v>3766</v>
      </c>
      <c r="W271" s="11" t="s">
        <v>3766</v>
      </c>
      <c r="X271" s="11" t="s">
        <v>3766</v>
      </c>
      <c r="Y271" s="11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</row>
    <row r="272" spans="1:64" ht="30" x14ac:dyDescent="0.25">
      <c r="A272" s="10" t="s">
        <v>3760</v>
      </c>
      <c r="B272" s="11" t="s">
        <v>3761</v>
      </c>
      <c r="C272" s="11" t="s">
        <v>3777</v>
      </c>
      <c r="D272" s="11" t="s">
        <v>3840</v>
      </c>
      <c r="E272" s="10" t="s">
        <v>286</v>
      </c>
      <c r="F272" s="11" t="s">
        <v>3798</v>
      </c>
      <c r="G272" s="10" t="s">
        <v>2640</v>
      </c>
      <c r="H272" s="18" t="s">
        <v>3851</v>
      </c>
      <c r="I272" s="28" t="s">
        <v>3786</v>
      </c>
      <c r="J272" s="19" t="s">
        <v>3839</v>
      </c>
      <c r="K272" s="12" t="s">
        <v>81</v>
      </c>
      <c r="L272" s="18">
        <v>15</v>
      </c>
      <c r="M272" s="10" t="s">
        <v>2638</v>
      </c>
      <c r="N272" s="35">
        <v>45427</v>
      </c>
      <c r="O272" s="11" t="s">
        <v>3766</v>
      </c>
      <c r="P272" s="38">
        <v>45457</v>
      </c>
      <c r="Q272" s="11">
        <f>NETWORKDAYS(N272,P272,AV272:AY272:AZ272:BA272:BB272:BC272:BD272:BE272:BF272:BG272:BH272:BL272)</f>
        <v>23</v>
      </c>
      <c r="R272" s="11">
        <v>24</v>
      </c>
      <c r="S272" s="52" t="s">
        <v>3829</v>
      </c>
      <c r="T272" s="11" t="s">
        <v>3766</v>
      </c>
      <c r="U272" s="11" t="s">
        <v>3766</v>
      </c>
      <c r="V272" s="11" t="s">
        <v>3766</v>
      </c>
      <c r="W272" s="11" t="s">
        <v>3766</v>
      </c>
      <c r="X272" s="11" t="s">
        <v>3766</v>
      </c>
      <c r="Y272" s="21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</row>
    <row r="273" spans="1:64" ht="30" x14ac:dyDescent="0.25">
      <c r="A273" s="10" t="s">
        <v>3760</v>
      </c>
      <c r="B273" s="11" t="s">
        <v>3761</v>
      </c>
      <c r="C273" s="11" t="s">
        <v>3814</v>
      </c>
      <c r="D273" s="11" t="s">
        <v>3763</v>
      </c>
      <c r="E273" s="10" t="s">
        <v>2643</v>
      </c>
      <c r="F273" s="11" t="s">
        <v>3798</v>
      </c>
      <c r="G273" s="10" t="s">
        <v>2644</v>
      </c>
      <c r="H273" s="18" t="s">
        <v>1708</v>
      </c>
      <c r="I273" s="14" t="s">
        <v>3764</v>
      </c>
      <c r="J273" s="19" t="s">
        <v>3794</v>
      </c>
      <c r="K273" s="11" t="s">
        <v>3773</v>
      </c>
      <c r="L273" s="17">
        <v>10</v>
      </c>
      <c r="M273" s="10" t="s">
        <v>2641</v>
      </c>
      <c r="N273" s="35">
        <v>45427</v>
      </c>
      <c r="O273" s="11" t="s">
        <v>3766</v>
      </c>
      <c r="P273" s="38">
        <v>45452</v>
      </c>
      <c r="Q273" s="11">
        <f>NETWORKDAYS(N273,P273,AV273:AY273:AZ273:BA273:BB273:BC273:BD273:BE273:BF273:BG273:BH273:BL273)</f>
        <v>18</v>
      </c>
      <c r="R273" s="11">
        <v>19</v>
      </c>
      <c r="S273" s="52" t="s">
        <v>3829</v>
      </c>
      <c r="T273" s="11" t="s">
        <v>3766</v>
      </c>
      <c r="U273" s="11" t="s">
        <v>3766</v>
      </c>
      <c r="V273" s="11" t="s">
        <v>3766</v>
      </c>
      <c r="W273" s="11" t="s">
        <v>3766</v>
      </c>
      <c r="X273" s="11" t="s">
        <v>3766</v>
      </c>
      <c r="Y273" s="11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</row>
    <row r="274" spans="1:64" ht="30" x14ac:dyDescent="0.25">
      <c r="A274" s="10" t="s">
        <v>3760</v>
      </c>
      <c r="B274" s="11" t="s">
        <v>3761</v>
      </c>
      <c r="C274" s="11" t="s">
        <v>3784</v>
      </c>
      <c r="D274" s="11" t="s">
        <v>3840</v>
      </c>
      <c r="E274" s="10" t="s">
        <v>2651</v>
      </c>
      <c r="F274" s="11" t="s">
        <v>3792</v>
      </c>
      <c r="G274" s="10" t="s">
        <v>2652</v>
      </c>
      <c r="H274" s="11" t="s">
        <v>3848</v>
      </c>
      <c r="I274" s="14" t="s">
        <v>3764</v>
      </c>
      <c r="J274" s="15" t="s">
        <v>3849</v>
      </c>
      <c r="K274" s="10" t="s">
        <v>81</v>
      </c>
      <c r="L274" s="17">
        <v>15</v>
      </c>
      <c r="M274" s="10" t="s">
        <v>2649</v>
      </c>
      <c r="N274" s="35">
        <v>45427</v>
      </c>
      <c r="O274" s="11" t="s">
        <v>3766</v>
      </c>
      <c r="P274" s="38">
        <v>45457</v>
      </c>
      <c r="Q274" s="11">
        <f>NETWORKDAYS(N274,P274,AV274:AY274:AZ274:BA274:BB274:BC274:BD274:BE274:BF274:BG274:BH274:BL274)</f>
        <v>23</v>
      </c>
      <c r="R274" s="11">
        <v>24</v>
      </c>
      <c r="S274" s="52" t="s">
        <v>3829</v>
      </c>
      <c r="T274" s="11" t="s">
        <v>3766</v>
      </c>
      <c r="U274" s="11" t="s">
        <v>3766</v>
      </c>
      <c r="V274" s="11" t="s">
        <v>3766</v>
      </c>
      <c r="W274" s="11" t="s">
        <v>3766</v>
      </c>
      <c r="X274" s="11" t="s">
        <v>3766</v>
      </c>
      <c r="Y274" s="21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</row>
    <row r="275" spans="1:64" ht="30" x14ac:dyDescent="0.25">
      <c r="A275" s="10" t="s">
        <v>3760</v>
      </c>
      <c r="B275" s="11" t="s">
        <v>3761</v>
      </c>
      <c r="C275" s="11" t="s">
        <v>3811</v>
      </c>
      <c r="D275" s="11" t="s">
        <v>3762</v>
      </c>
      <c r="E275" s="10" t="s">
        <v>2655</v>
      </c>
      <c r="F275" s="11" t="s">
        <v>3813</v>
      </c>
      <c r="G275" s="10" t="s">
        <v>921</v>
      </c>
      <c r="H275" s="13" t="s">
        <v>1749</v>
      </c>
      <c r="I275" s="14" t="s">
        <v>3764</v>
      </c>
      <c r="J275" s="15" t="s">
        <v>3794</v>
      </c>
      <c r="K275" s="10" t="s">
        <v>81</v>
      </c>
      <c r="L275" s="17">
        <v>15</v>
      </c>
      <c r="M275" s="10" t="s">
        <v>2653</v>
      </c>
      <c r="N275" s="35">
        <v>45427</v>
      </c>
      <c r="O275" s="11" t="s">
        <v>3766</v>
      </c>
      <c r="P275" s="38">
        <v>45457</v>
      </c>
      <c r="Q275" s="11">
        <f>NETWORKDAYS(N275,P275,AV275:AY275:AZ275:BA275:BB275:BC275:BD275:BE275:BF275:BG275:BH275:BL275)</f>
        <v>23</v>
      </c>
      <c r="R275" s="11">
        <v>24</v>
      </c>
      <c r="S275" s="52" t="s">
        <v>3829</v>
      </c>
      <c r="T275" s="11" t="s">
        <v>3766</v>
      </c>
      <c r="U275" s="11" t="s">
        <v>3766</v>
      </c>
      <c r="V275" s="11" t="s">
        <v>3766</v>
      </c>
      <c r="W275" s="11" t="s">
        <v>3766</v>
      </c>
      <c r="X275" s="11" t="s">
        <v>3766</v>
      </c>
      <c r="Y275" s="21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</row>
    <row r="276" spans="1:64" ht="45" x14ac:dyDescent="0.25">
      <c r="A276" s="10" t="s">
        <v>3760</v>
      </c>
      <c r="B276" s="11" t="s">
        <v>3761</v>
      </c>
      <c r="C276" s="11" t="s">
        <v>3828</v>
      </c>
      <c r="D276" s="11" t="s">
        <v>3852</v>
      </c>
      <c r="E276" s="10" t="s">
        <v>2542</v>
      </c>
      <c r="F276" s="11" t="s">
        <v>3798</v>
      </c>
      <c r="G276" s="10" t="s">
        <v>2658</v>
      </c>
      <c r="H276" s="17" t="s">
        <v>3827</v>
      </c>
      <c r="I276" s="14" t="s">
        <v>3764</v>
      </c>
      <c r="J276" s="15" t="s">
        <v>3772</v>
      </c>
      <c r="K276" s="10" t="s">
        <v>81</v>
      </c>
      <c r="L276" s="17">
        <v>15</v>
      </c>
      <c r="M276" s="10" t="s">
        <v>2656</v>
      </c>
      <c r="N276" s="35">
        <v>45427</v>
      </c>
      <c r="O276" s="11" t="s">
        <v>3766</v>
      </c>
      <c r="P276" s="38">
        <v>45457</v>
      </c>
      <c r="Q276" s="11">
        <f>NETWORKDAYS(N276,P276,AV276:AY276:AZ276:BA276:BB276:BC276:BD276:BE276:BF276:BG276:BH276:BL276)</f>
        <v>23</v>
      </c>
      <c r="R276" s="11">
        <v>24</v>
      </c>
      <c r="S276" s="52" t="s">
        <v>3829</v>
      </c>
      <c r="T276" s="11" t="s">
        <v>3766</v>
      </c>
      <c r="U276" s="11" t="s">
        <v>3766</v>
      </c>
      <c r="V276" s="11" t="s">
        <v>3766</v>
      </c>
      <c r="W276" s="11" t="s">
        <v>3766</v>
      </c>
      <c r="X276" s="11" t="s">
        <v>3766</v>
      </c>
      <c r="Y276" s="21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</row>
    <row r="277" spans="1:64" ht="30" x14ac:dyDescent="0.25">
      <c r="A277" s="10" t="s">
        <v>3760</v>
      </c>
      <c r="B277" s="11" t="s">
        <v>3761</v>
      </c>
      <c r="C277" s="11" t="s">
        <v>3814</v>
      </c>
      <c r="D277" s="11" t="s">
        <v>3763</v>
      </c>
      <c r="E277" s="10" t="s">
        <v>2661</v>
      </c>
      <c r="F277" s="11" t="s">
        <v>3798</v>
      </c>
      <c r="G277" s="10" t="s">
        <v>2662</v>
      </c>
      <c r="H277" s="18" t="s">
        <v>1708</v>
      </c>
      <c r="I277" s="14" t="s">
        <v>3764</v>
      </c>
      <c r="J277" s="19" t="s">
        <v>3794</v>
      </c>
      <c r="K277" s="12" t="s">
        <v>81</v>
      </c>
      <c r="L277" s="11">
        <v>15</v>
      </c>
      <c r="M277" s="10" t="s">
        <v>2659</v>
      </c>
      <c r="N277" s="35">
        <v>45427</v>
      </c>
      <c r="O277" s="11" t="s">
        <v>3766</v>
      </c>
      <c r="P277" s="38">
        <v>45452</v>
      </c>
      <c r="Q277" s="11">
        <f>NETWORKDAYS(N277,P277,AV277:AY277:AZ277:BA277:BB277:BC277:BD277:BE277:BF277:BG277:BH277:BL277)</f>
        <v>18</v>
      </c>
      <c r="R277" s="11">
        <v>19</v>
      </c>
      <c r="S277" s="52" t="s">
        <v>3826</v>
      </c>
      <c r="T277" s="11" t="s">
        <v>3766</v>
      </c>
      <c r="U277" s="11" t="s">
        <v>3766</v>
      </c>
      <c r="V277" s="11" t="s">
        <v>3766</v>
      </c>
      <c r="W277" s="11" t="s">
        <v>3766</v>
      </c>
      <c r="X277" s="11" t="s">
        <v>3766</v>
      </c>
      <c r="Y277" s="21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</row>
    <row r="278" spans="1:64" ht="45" x14ac:dyDescent="0.25">
      <c r="A278" s="10" t="s">
        <v>3760</v>
      </c>
      <c r="B278" s="11" t="s">
        <v>3761</v>
      </c>
      <c r="C278" s="11" t="s">
        <v>3828</v>
      </c>
      <c r="D278" s="11" t="s">
        <v>3852</v>
      </c>
      <c r="E278" s="10" t="s">
        <v>2542</v>
      </c>
      <c r="F278" s="11" t="s">
        <v>3798</v>
      </c>
      <c r="G278" s="10" t="s">
        <v>2665</v>
      </c>
      <c r="H278" s="17" t="s">
        <v>1749</v>
      </c>
      <c r="I278" s="14" t="s">
        <v>3764</v>
      </c>
      <c r="J278" s="15" t="s">
        <v>3794</v>
      </c>
      <c r="K278" s="10" t="s">
        <v>81</v>
      </c>
      <c r="L278" s="17">
        <v>15</v>
      </c>
      <c r="M278" s="10" t="s">
        <v>2663</v>
      </c>
      <c r="N278" s="35">
        <v>45427</v>
      </c>
      <c r="O278" s="11" t="s">
        <v>3766</v>
      </c>
      <c r="P278" s="38">
        <v>45457</v>
      </c>
      <c r="Q278" s="11">
        <f>NETWORKDAYS(N278,P278,AV278:AY278:AZ278:BA278:BB278:BC278:BD278:BE278:BF278:BG278:BH278:BL278)</f>
        <v>23</v>
      </c>
      <c r="R278" s="11">
        <v>24</v>
      </c>
      <c r="S278" s="52" t="s">
        <v>3829</v>
      </c>
      <c r="T278" s="11" t="s">
        <v>3766</v>
      </c>
      <c r="U278" s="11" t="s">
        <v>3766</v>
      </c>
      <c r="V278" s="11" t="s">
        <v>3766</v>
      </c>
      <c r="W278" s="11" t="s">
        <v>3766</v>
      </c>
      <c r="X278" s="11" t="s">
        <v>3766</v>
      </c>
      <c r="Y278" s="21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</row>
    <row r="279" spans="1:64" ht="45" x14ac:dyDescent="0.25">
      <c r="A279" s="10" t="s">
        <v>3760</v>
      </c>
      <c r="B279" s="11" t="s">
        <v>3761</v>
      </c>
      <c r="C279" s="11" t="s">
        <v>3828</v>
      </c>
      <c r="D279" s="11" t="s">
        <v>3852</v>
      </c>
      <c r="E279" s="10" t="s">
        <v>2542</v>
      </c>
      <c r="F279" s="11" t="s">
        <v>3798</v>
      </c>
      <c r="G279" s="10" t="s">
        <v>2668</v>
      </c>
      <c r="H279" s="17" t="s">
        <v>3827</v>
      </c>
      <c r="I279" s="14" t="s">
        <v>3764</v>
      </c>
      <c r="J279" s="15" t="s">
        <v>3772</v>
      </c>
      <c r="K279" s="10" t="s">
        <v>81</v>
      </c>
      <c r="L279" s="17">
        <v>15</v>
      </c>
      <c r="M279" s="10" t="s">
        <v>2666</v>
      </c>
      <c r="N279" s="35">
        <v>45427</v>
      </c>
      <c r="O279" s="11" t="s">
        <v>3766</v>
      </c>
      <c r="P279" s="38">
        <v>45457</v>
      </c>
      <c r="Q279" s="11">
        <f>NETWORKDAYS(N279,P279,AV279:AY279:AZ279:BA279:BB279:BC279:BD279:BE279:BF279:BG279:BH279:BL279)</f>
        <v>23</v>
      </c>
      <c r="R279" s="11">
        <v>24</v>
      </c>
      <c r="S279" s="52" t="s">
        <v>3829</v>
      </c>
      <c r="T279" s="11" t="s">
        <v>3766</v>
      </c>
      <c r="U279" s="11" t="s">
        <v>3766</v>
      </c>
      <c r="V279" s="11" t="s">
        <v>3766</v>
      </c>
      <c r="W279" s="11" t="s">
        <v>3766</v>
      </c>
      <c r="X279" s="11" t="s">
        <v>3766</v>
      </c>
      <c r="Y279" s="21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</row>
    <row r="280" spans="1:64" ht="30" x14ac:dyDescent="0.25">
      <c r="A280" s="10" t="s">
        <v>3760</v>
      </c>
      <c r="B280" s="11" t="s">
        <v>3761</v>
      </c>
      <c r="C280" s="11" t="s">
        <v>3777</v>
      </c>
      <c r="D280" s="11" t="s">
        <v>3763</v>
      </c>
      <c r="E280" s="10" t="s">
        <v>1554</v>
      </c>
      <c r="F280" s="11" t="s">
        <v>3798</v>
      </c>
      <c r="G280" s="10" t="s">
        <v>2671</v>
      </c>
      <c r="H280" s="18" t="s">
        <v>1708</v>
      </c>
      <c r="I280" s="14" t="s">
        <v>3764</v>
      </c>
      <c r="J280" s="19" t="s">
        <v>3794</v>
      </c>
      <c r="K280" s="12" t="s">
        <v>81</v>
      </c>
      <c r="L280" s="11">
        <v>15</v>
      </c>
      <c r="M280" s="10" t="s">
        <v>2669</v>
      </c>
      <c r="N280" s="35">
        <v>45427</v>
      </c>
      <c r="O280" s="11" t="s">
        <v>3766</v>
      </c>
      <c r="P280" s="38">
        <v>45457</v>
      </c>
      <c r="Q280" s="11">
        <f>NETWORKDAYS(N280,P280,AV280:AY280:AZ280:BA280:BB280:BC280:BD280:BE280:BF280:BG280:BH280:BL280)</f>
        <v>23</v>
      </c>
      <c r="R280" s="11">
        <v>24</v>
      </c>
      <c r="S280" s="52" t="s">
        <v>3829</v>
      </c>
      <c r="T280" s="11" t="s">
        <v>3766</v>
      </c>
      <c r="U280" s="11" t="s">
        <v>3766</v>
      </c>
      <c r="V280" s="11" t="s">
        <v>3766</v>
      </c>
      <c r="W280" s="11" t="s">
        <v>3766</v>
      </c>
      <c r="X280" s="11" t="s">
        <v>3766</v>
      </c>
      <c r="Y280" s="21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</row>
    <row r="281" spans="1:64" ht="30" x14ac:dyDescent="0.25">
      <c r="A281" s="10" t="s">
        <v>3760</v>
      </c>
      <c r="B281" s="11" t="s">
        <v>3761</v>
      </c>
      <c r="C281" s="11" t="s">
        <v>3776</v>
      </c>
      <c r="D281" s="11" t="s">
        <v>3762</v>
      </c>
      <c r="E281" s="10" t="s">
        <v>2674</v>
      </c>
      <c r="F281" s="11" t="s">
        <v>3798</v>
      </c>
      <c r="G281" s="10" t="s">
        <v>2675</v>
      </c>
      <c r="H281" s="13" t="s">
        <v>1749</v>
      </c>
      <c r="I281" s="14" t="s">
        <v>3764</v>
      </c>
      <c r="J281" s="15" t="s">
        <v>3794</v>
      </c>
      <c r="K281" s="10" t="s">
        <v>81</v>
      </c>
      <c r="L281" s="17">
        <v>15</v>
      </c>
      <c r="M281" s="10" t="s">
        <v>2672</v>
      </c>
      <c r="N281" s="35">
        <v>45427</v>
      </c>
      <c r="O281" s="11" t="s">
        <v>3766</v>
      </c>
      <c r="P281" s="38">
        <v>45457</v>
      </c>
      <c r="Q281" s="11">
        <f>NETWORKDAYS(N281,P281,AV281:AY281:AZ281:BA281:BB281:BC281:BD281:BE281:BF281:BG281:BH281:BL281)</f>
        <v>23</v>
      </c>
      <c r="R281" s="11">
        <v>24</v>
      </c>
      <c r="S281" s="52" t="s">
        <v>3829</v>
      </c>
      <c r="T281" s="11" t="s">
        <v>3766</v>
      </c>
      <c r="U281" s="11" t="s">
        <v>3766</v>
      </c>
      <c r="V281" s="11" t="s">
        <v>3766</v>
      </c>
      <c r="W281" s="11" t="s">
        <v>3766</v>
      </c>
      <c r="X281" s="11" t="s">
        <v>3766</v>
      </c>
      <c r="Y281" s="21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</row>
    <row r="282" spans="1:64" ht="30" x14ac:dyDescent="0.25">
      <c r="A282" s="10" t="s">
        <v>3760</v>
      </c>
      <c r="B282" s="11" t="s">
        <v>3761</v>
      </c>
      <c r="C282" s="11" t="s">
        <v>3814</v>
      </c>
      <c r="D282" s="11" t="s">
        <v>3763</v>
      </c>
      <c r="E282" s="10" t="s">
        <v>2678</v>
      </c>
      <c r="F282" s="11" t="s">
        <v>3798</v>
      </c>
      <c r="G282" s="10" t="s">
        <v>2679</v>
      </c>
      <c r="H282" s="20" t="s">
        <v>3785</v>
      </c>
      <c r="I282" s="14" t="s">
        <v>3786</v>
      </c>
      <c r="J282" s="15" t="s">
        <v>3787</v>
      </c>
      <c r="K282" s="10" t="s">
        <v>81</v>
      </c>
      <c r="L282" s="17">
        <v>15</v>
      </c>
      <c r="M282" s="10" t="s">
        <v>2676</v>
      </c>
      <c r="N282" s="35">
        <v>45427</v>
      </c>
      <c r="O282" s="11" t="s">
        <v>3766</v>
      </c>
      <c r="P282" s="38">
        <v>45452</v>
      </c>
      <c r="Q282" s="11">
        <f>NETWORKDAYS(N282,P282,AV282:AY282:AZ282:BA282:BB282:BC282:BD282:BE282:BF282:BG282:BH282:BL282)</f>
        <v>18</v>
      </c>
      <c r="R282" s="11">
        <v>19</v>
      </c>
      <c r="S282" s="52" t="s">
        <v>3829</v>
      </c>
      <c r="T282" s="11" t="s">
        <v>3766</v>
      </c>
      <c r="U282" s="11" t="s">
        <v>3766</v>
      </c>
      <c r="V282" s="11" t="s">
        <v>3766</v>
      </c>
      <c r="W282" s="11" t="s">
        <v>3766</v>
      </c>
      <c r="X282" s="11" t="s">
        <v>3766</v>
      </c>
      <c r="Y282" s="21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</row>
    <row r="283" spans="1:64" ht="60" x14ac:dyDescent="0.25">
      <c r="A283" s="10" t="s">
        <v>3760</v>
      </c>
      <c r="B283" s="11" t="s">
        <v>3761</v>
      </c>
      <c r="C283" s="11" t="s">
        <v>3806</v>
      </c>
      <c r="D283" s="11" t="s">
        <v>3840</v>
      </c>
      <c r="E283" s="10" t="s">
        <v>1155</v>
      </c>
      <c r="F283" s="11" t="s">
        <v>3805</v>
      </c>
      <c r="G283" s="10" t="s">
        <v>2682</v>
      </c>
      <c r="H283" s="17" t="s">
        <v>3803</v>
      </c>
      <c r="I283" s="14" t="s">
        <v>3764</v>
      </c>
      <c r="J283" s="15" t="s">
        <v>3804</v>
      </c>
      <c r="K283" s="10" t="s">
        <v>81</v>
      </c>
      <c r="L283" s="17">
        <v>15</v>
      </c>
      <c r="M283" s="10" t="s">
        <v>2680</v>
      </c>
      <c r="N283" s="35">
        <v>45427</v>
      </c>
      <c r="O283" s="11" t="s">
        <v>3766</v>
      </c>
      <c r="P283" s="38">
        <v>45457</v>
      </c>
      <c r="Q283" s="11">
        <f>NETWORKDAYS(N283,P283,AV283:AY283:AZ283:BA283:BB283:BC283:BD283:BE283:BF283:BG283:BH283:BL283)</f>
        <v>23</v>
      </c>
      <c r="R283" s="11">
        <v>24</v>
      </c>
      <c r="S283" s="52" t="s">
        <v>3829</v>
      </c>
      <c r="T283" s="11" t="s">
        <v>3766</v>
      </c>
      <c r="U283" s="11" t="s">
        <v>3766</v>
      </c>
      <c r="V283" s="11" t="s">
        <v>3766</v>
      </c>
      <c r="W283" s="11" t="s">
        <v>3766</v>
      </c>
      <c r="X283" s="11" t="s">
        <v>3766</v>
      </c>
      <c r="Y283" s="21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</row>
    <row r="284" spans="1:64" ht="45" x14ac:dyDescent="0.25">
      <c r="A284" s="10" t="s">
        <v>3760</v>
      </c>
      <c r="B284" s="11" t="s">
        <v>3761</v>
      </c>
      <c r="C284" s="11" t="s">
        <v>3835</v>
      </c>
      <c r="D284" s="11" t="s">
        <v>3762</v>
      </c>
      <c r="E284" s="10" t="s">
        <v>2685</v>
      </c>
      <c r="F284" s="11" t="s">
        <v>3813</v>
      </c>
      <c r="G284" s="10" t="s">
        <v>2686</v>
      </c>
      <c r="H284" s="17" t="s">
        <v>3771</v>
      </c>
      <c r="I284" s="14" t="s">
        <v>3764</v>
      </c>
      <c r="J284" s="15" t="s">
        <v>3772</v>
      </c>
      <c r="K284" s="11" t="s">
        <v>3773</v>
      </c>
      <c r="L284" s="11">
        <v>10</v>
      </c>
      <c r="M284" s="10" t="s">
        <v>2683</v>
      </c>
      <c r="N284" s="35">
        <v>45427</v>
      </c>
      <c r="O284" s="11" t="s">
        <v>3766</v>
      </c>
      <c r="P284" s="38">
        <v>45457</v>
      </c>
      <c r="Q284" s="11">
        <f>NETWORKDAYS(N284,P284,AV284:AY284:AZ284:BA284:BB284:BC284:BD284:BE284:BF284:BG284:BH284:BL284)</f>
        <v>23</v>
      </c>
      <c r="R284" s="11">
        <v>24</v>
      </c>
      <c r="S284" s="52" t="s">
        <v>3829</v>
      </c>
      <c r="T284" s="11" t="s">
        <v>3766</v>
      </c>
      <c r="U284" s="11" t="s">
        <v>3766</v>
      </c>
      <c r="V284" s="11" t="s">
        <v>3766</v>
      </c>
      <c r="W284" s="11" t="s">
        <v>3766</v>
      </c>
      <c r="X284" s="11" t="s">
        <v>3766</v>
      </c>
      <c r="Y284" s="11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</row>
    <row r="285" spans="1:64" ht="75" x14ac:dyDescent="0.25">
      <c r="A285" s="10" t="s">
        <v>3760</v>
      </c>
      <c r="B285" s="11" t="s">
        <v>3761</v>
      </c>
      <c r="C285" s="11" t="s">
        <v>3777</v>
      </c>
      <c r="D285" s="11" t="s">
        <v>3841</v>
      </c>
      <c r="E285" s="10" t="s">
        <v>1605</v>
      </c>
      <c r="F285" s="11" t="s">
        <v>3805</v>
      </c>
      <c r="G285" s="10" t="s">
        <v>2692</v>
      </c>
      <c r="H285" s="17" t="s">
        <v>3793</v>
      </c>
      <c r="I285" s="14" t="s">
        <v>3764</v>
      </c>
      <c r="J285" s="15" t="s">
        <v>3794</v>
      </c>
      <c r="K285" s="10" t="s">
        <v>81</v>
      </c>
      <c r="L285" s="17">
        <v>15</v>
      </c>
      <c r="M285" s="10" t="s">
        <v>2690</v>
      </c>
      <c r="N285" s="35">
        <v>45427</v>
      </c>
      <c r="O285" s="11" t="s">
        <v>3766</v>
      </c>
      <c r="P285" s="38">
        <v>45457</v>
      </c>
      <c r="Q285" s="11">
        <f>NETWORKDAYS(N285,P285,AV285:AY285:AZ285:BA285:BB285:BC285:BD285:BE285:BF285:BG285:BH285:BL285)</f>
        <v>23</v>
      </c>
      <c r="R285" s="11">
        <v>24</v>
      </c>
      <c r="S285" s="52" t="s">
        <v>3826</v>
      </c>
      <c r="T285" s="11" t="s">
        <v>3766</v>
      </c>
      <c r="U285" s="11" t="s">
        <v>3766</v>
      </c>
      <c r="V285" s="11" t="s">
        <v>3766</v>
      </c>
      <c r="W285" s="11" t="s">
        <v>3766</v>
      </c>
      <c r="X285" s="11" t="s">
        <v>3766</v>
      </c>
      <c r="Y285" s="21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</row>
    <row r="286" spans="1:64" ht="60" x14ac:dyDescent="0.25">
      <c r="A286" s="10" t="s">
        <v>3760</v>
      </c>
      <c r="B286" s="11" t="s">
        <v>3761</v>
      </c>
      <c r="C286" s="11" t="s">
        <v>3815</v>
      </c>
      <c r="D286" s="11" t="s">
        <v>3841</v>
      </c>
      <c r="E286" s="10" t="s">
        <v>2695</v>
      </c>
      <c r="F286" s="11" t="s">
        <v>3798</v>
      </c>
      <c r="G286" s="10" t="s">
        <v>2696</v>
      </c>
      <c r="H286" s="17" t="s">
        <v>3827</v>
      </c>
      <c r="I286" s="14" t="s">
        <v>3764</v>
      </c>
      <c r="J286" s="15" t="s">
        <v>3772</v>
      </c>
      <c r="K286" s="10" t="s">
        <v>81</v>
      </c>
      <c r="L286" s="17">
        <v>15</v>
      </c>
      <c r="M286" s="10" t="s">
        <v>2693</v>
      </c>
      <c r="N286" s="35">
        <v>45427</v>
      </c>
      <c r="O286" s="11" t="s">
        <v>3766</v>
      </c>
      <c r="P286" s="38">
        <v>45457</v>
      </c>
      <c r="Q286" s="11">
        <f>NETWORKDAYS(N286,P286,AV286:AY286:AZ286:BA286:BB286:BC286:BD286:BE286:BF286:BG286:BH286:BL286)</f>
        <v>23</v>
      </c>
      <c r="R286" s="11">
        <v>24</v>
      </c>
      <c r="S286" s="52" t="s">
        <v>3826</v>
      </c>
      <c r="T286" s="11" t="s">
        <v>3766</v>
      </c>
      <c r="U286" s="11" t="s">
        <v>3766</v>
      </c>
      <c r="V286" s="11" t="s">
        <v>3766</v>
      </c>
      <c r="W286" s="11" t="s">
        <v>3766</v>
      </c>
      <c r="X286" s="11" t="s">
        <v>3766</v>
      </c>
      <c r="Y286" s="21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</row>
    <row r="287" spans="1:64" ht="45" x14ac:dyDescent="0.25">
      <c r="A287" s="10" t="s">
        <v>3760</v>
      </c>
      <c r="B287" s="11" t="s">
        <v>3761</v>
      </c>
      <c r="C287" s="11" t="s">
        <v>3784</v>
      </c>
      <c r="D287" s="11" t="s">
        <v>3763</v>
      </c>
      <c r="E287" s="10" t="s">
        <v>2713</v>
      </c>
      <c r="F287" s="11" t="s">
        <v>3805</v>
      </c>
      <c r="G287" s="10" t="s">
        <v>2714</v>
      </c>
      <c r="H287" s="11" t="s">
        <v>3791</v>
      </c>
      <c r="I287" s="11" t="s">
        <v>3791</v>
      </c>
      <c r="J287" s="11" t="s">
        <v>3791</v>
      </c>
      <c r="K287" s="11" t="s">
        <v>69</v>
      </c>
      <c r="L287" s="17">
        <v>15</v>
      </c>
      <c r="M287" s="10" t="s">
        <v>2711</v>
      </c>
      <c r="N287" s="35">
        <v>45426</v>
      </c>
      <c r="O287" s="11" t="s">
        <v>3766</v>
      </c>
      <c r="P287" s="38">
        <v>45457</v>
      </c>
      <c r="Q287" s="11">
        <f>NETWORKDAYS(N287,P287,AV287:AY287:AZ287:BA287:BB287:BC287:BD287:BE287:BF287:BG287:BH287:BL287)</f>
        <v>24</v>
      </c>
      <c r="R287" s="11">
        <v>25</v>
      </c>
      <c r="S287" s="52" t="s">
        <v>3826</v>
      </c>
      <c r="T287" s="11" t="s">
        <v>3766</v>
      </c>
      <c r="U287" s="11" t="s">
        <v>3766</v>
      </c>
      <c r="V287" s="11" t="s">
        <v>3766</v>
      </c>
      <c r="W287" s="11" t="s">
        <v>3766</v>
      </c>
      <c r="X287" s="11" t="s">
        <v>3766</v>
      </c>
      <c r="Y287" s="21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</row>
    <row r="288" spans="1:64" ht="30" x14ac:dyDescent="0.25">
      <c r="A288" s="10" t="s">
        <v>3760</v>
      </c>
      <c r="B288" s="11" t="s">
        <v>3761</v>
      </c>
      <c r="C288" s="11" t="s">
        <v>3806</v>
      </c>
      <c r="D288" s="11" t="s">
        <v>3840</v>
      </c>
      <c r="E288" s="10" t="s">
        <v>103</v>
      </c>
      <c r="F288" s="11" t="s">
        <v>3805</v>
      </c>
      <c r="G288" s="10" t="s">
        <v>2721</v>
      </c>
      <c r="H288" s="18" t="s">
        <v>3851</v>
      </c>
      <c r="I288" s="28" t="s">
        <v>3786</v>
      </c>
      <c r="J288" s="19" t="s">
        <v>3839</v>
      </c>
      <c r="K288" s="12" t="s">
        <v>81</v>
      </c>
      <c r="L288" s="18">
        <v>15</v>
      </c>
      <c r="M288" s="10" t="s">
        <v>2719</v>
      </c>
      <c r="N288" s="35">
        <v>45426</v>
      </c>
      <c r="O288" s="11" t="s">
        <v>3766</v>
      </c>
      <c r="P288" s="38">
        <v>45457</v>
      </c>
      <c r="Q288" s="11">
        <f>NETWORKDAYS(N288,P288,AV288:AY288:AZ288:BA288:BB288:BC288:BD288:BE288:BF288:BG288:BH288:BL288)</f>
        <v>24</v>
      </c>
      <c r="R288" s="11">
        <v>25</v>
      </c>
      <c r="S288" s="52" t="s">
        <v>3826</v>
      </c>
      <c r="T288" s="11" t="s">
        <v>3766</v>
      </c>
      <c r="U288" s="11" t="s">
        <v>3766</v>
      </c>
      <c r="V288" s="11" t="s">
        <v>3766</v>
      </c>
      <c r="W288" s="11" t="s">
        <v>3766</v>
      </c>
      <c r="X288" s="11" t="s">
        <v>3766</v>
      </c>
      <c r="Y288" s="21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</row>
    <row r="289" spans="1:64" ht="60" x14ac:dyDescent="0.25">
      <c r="A289" s="10" t="s">
        <v>3760</v>
      </c>
      <c r="B289" s="11" t="s">
        <v>3761</v>
      </c>
      <c r="C289" s="11" t="s">
        <v>3784</v>
      </c>
      <c r="D289" s="11" t="s">
        <v>3840</v>
      </c>
      <c r="E289" s="10" t="s">
        <v>2727</v>
      </c>
      <c r="F289" s="11" t="s">
        <v>3805</v>
      </c>
      <c r="G289" s="10" t="s">
        <v>2728</v>
      </c>
      <c r="H289" s="17" t="s">
        <v>3830</v>
      </c>
      <c r="I289" s="14" t="s">
        <v>3831</v>
      </c>
      <c r="J289" s="15" t="s">
        <v>3832</v>
      </c>
      <c r="K289" s="10" t="s">
        <v>81</v>
      </c>
      <c r="L289" s="17">
        <v>15</v>
      </c>
      <c r="M289" s="10" t="s">
        <v>2725</v>
      </c>
      <c r="N289" s="35">
        <v>45426</v>
      </c>
      <c r="O289" s="11" t="s">
        <v>3766</v>
      </c>
      <c r="P289" s="38">
        <v>45457</v>
      </c>
      <c r="Q289" s="11">
        <f>NETWORKDAYS(N289,P289,AV289:AY289:AZ289:BA289:BB289:BC289:BD289:BE289:BF289:BG289:BH289:BL289)</f>
        <v>24</v>
      </c>
      <c r="R289" s="11">
        <v>25</v>
      </c>
      <c r="S289" s="52" t="s">
        <v>3826</v>
      </c>
      <c r="T289" s="11" t="s">
        <v>3766</v>
      </c>
      <c r="U289" s="11" t="s">
        <v>3766</v>
      </c>
      <c r="V289" s="11" t="s">
        <v>3766</v>
      </c>
      <c r="W289" s="11" t="s">
        <v>3766</v>
      </c>
      <c r="X289" s="11" t="s">
        <v>3766</v>
      </c>
      <c r="Y289" s="21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</row>
    <row r="290" spans="1:64" ht="75" x14ac:dyDescent="0.25">
      <c r="A290" s="10" t="s">
        <v>3760</v>
      </c>
      <c r="B290" s="11" t="s">
        <v>3761</v>
      </c>
      <c r="C290" s="11" t="s">
        <v>3784</v>
      </c>
      <c r="D290" s="11" t="s">
        <v>3763</v>
      </c>
      <c r="E290" s="10" t="s">
        <v>2731</v>
      </c>
      <c r="F290" s="11" t="s">
        <v>3805</v>
      </c>
      <c r="G290" s="10" t="s">
        <v>2732</v>
      </c>
      <c r="H290" s="17" t="s">
        <v>3807</v>
      </c>
      <c r="I290" s="14" t="s">
        <v>3764</v>
      </c>
      <c r="J290" s="15" t="s">
        <v>3804</v>
      </c>
      <c r="K290" s="10" t="s">
        <v>69</v>
      </c>
      <c r="L290" s="17">
        <v>15</v>
      </c>
      <c r="M290" s="10" t="s">
        <v>2729</v>
      </c>
      <c r="N290" s="35">
        <v>45426</v>
      </c>
      <c r="O290" s="11" t="s">
        <v>3766</v>
      </c>
      <c r="P290" s="38">
        <v>45457</v>
      </c>
      <c r="Q290" s="11">
        <f>NETWORKDAYS(N290,P290,AV290:AY290:AZ290:BA290:BB290:BC290:BD290:BE290:BF290:BG290:BH290:BL290)</f>
        <v>24</v>
      </c>
      <c r="R290" s="11">
        <v>25</v>
      </c>
      <c r="S290" s="52" t="s">
        <v>3826</v>
      </c>
      <c r="T290" s="11" t="s">
        <v>3766</v>
      </c>
      <c r="U290" s="11" t="s">
        <v>3766</v>
      </c>
      <c r="V290" s="11" t="s">
        <v>3766</v>
      </c>
      <c r="W290" s="11" t="s">
        <v>3766</v>
      </c>
      <c r="X290" s="11" t="s">
        <v>3766</v>
      </c>
      <c r="Y290" s="21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</row>
    <row r="291" spans="1:64" ht="30" x14ac:dyDescent="0.25">
      <c r="A291" s="10" t="s">
        <v>3760</v>
      </c>
      <c r="B291" s="11" t="s">
        <v>3761</v>
      </c>
      <c r="C291" s="11" t="s">
        <v>3784</v>
      </c>
      <c r="D291" s="11" t="s">
        <v>3840</v>
      </c>
      <c r="E291" s="10" t="s">
        <v>1907</v>
      </c>
      <c r="F291" s="11" t="s">
        <v>3798</v>
      </c>
      <c r="G291" s="10" t="s">
        <v>921</v>
      </c>
      <c r="H291" s="18" t="s">
        <v>1708</v>
      </c>
      <c r="I291" s="14" t="s">
        <v>3764</v>
      </c>
      <c r="J291" s="19" t="s">
        <v>3794</v>
      </c>
      <c r="K291" s="10" t="s">
        <v>69</v>
      </c>
      <c r="L291" s="17">
        <v>15</v>
      </c>
      <c r="M291" s="10" t="s">
        <v>2737</v>
      </c>
      <c r="N291" s="35">
        <v>45426</v>
      </c>
      <c r="O291" s="48" t="s">
        <v>1905</v>
      </c>
      <c r="P291" s="38">
        <v>45457</v>
      </c>
      <c r="Q291" s="11">
        <f>NETWORKDAYS(N291,P291,AV291:AY291:AZ291:BA291:BB291:BC291:BD291:BE291:BF291:BG291:BH291:BL291)</f>
        <v>24</v>
      </c>
      <c r="R291" s="11">
        <v>25</v>
      </c>
      <c r="S291" s="52" t="s">
        <v>3826</v>
      </c>
      <c r="T291" s="11" t="s">
        <v>3766</v>
      </c>
      <c r="U291" s="38">
        <v>45433</v>
      </c>
      <c r="V291" s="11" t="s">
        <v>3779</v>
      </c>
      <c r="W291" s="11" t="s">
        <v>3766</v>
      </c>
      <c r="X291" s="11" t="s">
        <v>3766</v>
      </c>
      <c r="Y291" s="11" t="s">
        <v>3820</v>
      </c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</row>
    <row r="292" spans="1:64" ht="45" x14ac:dyDescent="0.25">
      <c r="A292" s="10" t="s">
        <v>3760</v>
      </c>
      <c r="B292" s="11" t="s">
        <v>3761</v>
      </c>
      <c r="C292" s="11" t="s">
        <v>3811</v>
      </c>
      <c r="D292" s="11" t="s">
        <v>3763</v>
      </c>
      <c r="E292" s="10" t="s">
        <v>2298</v>
      </c>
      <c r="F292" s="11" t="s">
        <v>3802</v>
      </c>
      <c r="G292" s="10" t="s">
        <v>2741</v>
      </c>
      <c r="H292" s="17" t="s">
        <v>3827</v>
      </c>
      <c r="I292" s="14" t="s">
        <v>3764</v>
      </c>
      <c r="J292" s="15" t="s">
        <v>3772</v>
      </c>
      <c r="K292" s="10" t="s">
        <v>81</v>
      </c>
      <c r="L292" s="17">
        <v>15</v>
      </c>
      <c r="M292" s="10" t="s">
        <v>2739</v>
      </c>
      <c r="N292" s="35">
        <v>45426</v>
      </c>
      <c r="O292" s="11" t="s">
        <v>3766</v>
      </c>
      <c r="P292" s="38">
        <v>45457</v>
      </c>
      <c r="Q292" s="11">
        <f>NETWORKDAYS(N292,P292,AV292:AY292:AZ292:BA292:BB292:BC292:BD292:BE292:BF292:BG292:BH292:BL292)</f>
        <v>24</v>
      </c>
      <c r="R292" s="11">
        <v>25</v>
      </c>
      <c r="S292" s="52" t="s">
        <v>3826</v>
      </c>
      <c r="T292" s="11" t="s">
        <v>3766</v>
      </c>
      <c r="U292" s="11" t="s">
        <v>3766</v>
      </c>
      <c r="V292" s="11" t="s">
        <v>3766</v>
      </c>
      <c r="W292" s="11" t="s">
        <v>3766</v>
      </c>
      <c r="X292" s="11" t="s">
        <v>3766</v>
      </c>
      <c r="Y292" s="21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</row>
    <row r="293" spans="1:64" ht="30" x14ac:dyDescent="0.25">
      <c r="A293" s="10" t="s">
        <v>3760</v>
      </c>
      <c r="B293" s="11" t="s">
        <v>3761</v>
      </c>
      <c r="C293" s="14" t="s">
        <v>3909</v>
      </c>
      <c r="D293" s="11" t="s">
        <v>3763</v>
      </c>
      <c r="E293" s="10" t="s">
        <v>1273</v>
      </c>
      <c r="F293" s="11" t="s">
        <v>3770</v>
      </c>
      <c r="G293" s="10" t="s">
        <v>2747</v>
      </c>
      <c r="H293" s="17" t="s">
        <v>3803</v>
      </c>
      <c r="I293" s="14" t="s">
        <v>3764</v>
      </c>
      <c r="J293" s="15" t="s">
        <v>3804</v>
      </c>
      <c r="K293" s="11" t="s">
        <v>3773</v>
      </c>
      <c r="L293" s="17">
        <v>10</v>
      </c>
      <c r="M293" s="10" t="s">
        <v>2745</v>
      </c>
      <c r="N293" s="35">
        <v>45426</v>
      </c>
      <c r="O293" s="11" t="s">
        <v>3766</v>
      </c>
      <c r="P293" s="38">
        <v>45452</v>
      </c>
      <c r="Q293" s="11">
        <f>NETWORKDAYS(N293,P293,AV293:AY293:AZ293:BA293:BB293:BC293:BD293:BE293:BF293:BG293:BH293:BL293)</f>
        <v>19</v>
      </c>
      <c r="R293" s="11">
        <v>20</v>
      </c>
      <c r="S293" s="52" t="s">
        <v>3826</v>
      </c>
      <c r="T293" s="11" t="s">
        <v>3766</v>
      </c>
      <c r="U293" s="11" t="s">
        <v>3766</v>
      </c>
      <c r="V293" s="11" t="s">
        <v>3766</v>
      </c>
      <c r="W293" s="11" t="s">
        <v>3766</v>
      </c>
      <c r="X293" s="11" t="s">
        <v>3766</v>
      </c>
      <c r="Y293" s="11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</row>
    <row r="294" spans="1:64" ht="45" x14ac:dyDescent="0.25">
      <c r="A294" s="10" t="s">
        <v>3760</v>
      </c>
      <c r="B294" s="11" t="s">
        <v>3761</v>
      </c>
      <c r="C294" s="11" t="s">
        <v>3828</v>
      </c>
      <c r="D294" s="11" t="s">
        <v>3852</v>
      </c>
      <c r="E294" s="10" t="s">
        <v>2542</v>
      </c>
      <c r="F294" s="11" t="s">
        <v>3798</v>
      </c>
      <c r="G294" s="10" t="s">
        <v>2750</v>
      </c>
      <c r="H294" s="17" t="s">
        <v>1749</v>
      </c>
      <c r="I294" s="14" t="s">
        <v>3764</v>
      </c>
      <c r="J294" s="15" t="s">
        <v>3794</v>
      </c>
      <c r="K294" s="10" t="s">
        <v>81</v>
      </c>
      <c r="L294" s="17">
        <v>15</v>
      </c>
      <c r="M294" s="10" t="s">
        <v>2748</v>
      </c>
      <c r="N294" s="35">
        <v>45426</v>
      </c>
      <c r="O294" s="11" t="s">
        <v>3766</v>
      </c>
      <c r="P294" s="38">
        <v>45457</v>
      </c>
      <c r="Q294" s="11">
        <f>NETWORKDAYS(N294,P294,AV294:AY294:AZ294:BA294:BB294:BC294:BD294:BE294:BF294:BG294:BH294:BL294)</f>
        <v>24</v>
      </c>
      <c r="R294" s="11">
        <v>24</v>
      </c>
      <c r="S294" s="52" t="s">
        <v>3829</v>
      </c>
      <c r="T294" s="11" t="s">
        <v>3766</v>
      </c>
      <c r="U294" s="11" t="s">
        <v>3766</v>
      </c>
      <c r="V294" s="11" t="s">
        <v>3766</v>
      </c>
      <c r="W294" s="11" t="s">
        <v>3766</v>
      </c>
      <c r="X294" s="11" t="s">
        <v>3766</v>
      </c>
      <c r="Y294" s="21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</row>
    <row r="295" spans="1:64" ht="105" x14ac:dyDescent="0.25">
      <c r="A295" s="10" t="s">
        <v>3760</v>
      </c>
      <c r="B295" s="11" t="s">
        <v>3761</v>
      </c>
      <c r="C295" s="11" t="s">
        <v>3808</v>
      </c>
      <c r="D295" s="11" t="s">
        <v>3840</v>
      </c>
      <c r="E295" s="10" t="s">
        <v>270</v>
      </c>
      <c r="F295" s="11" t="s">
        <v>3770</v>
      </c>
      <c r="G295" s="10" t="s">
        <v>2756</v>
      </c>
      <c r="H295" s="18" t="s">
        <v>3851</v>
      </c>
      <c r="I295" s="28" t="s">
        <v>3786</v>
      </c>
      <c r="J295" s="19" t="s">
        <v>3839</v>
      </c>
      <c r="K295" s="12" t="s">
        <v>81</v>
      </c>
      <c r="L295" s="18">
        <v>15</v>
      </c>
      <c r="M295" s="10" t="s">
        <v>2754</v>
      </c>
      <c r="N295" s="35">
        <v>45426</v>
      </c>
      <c r="O295" s="11" t="s">
        <v>3766</v>
      </c>
      <c r="P295" s="38">
        <v>45452</v>
      </c>
      <c r="Q295" s="11">
        <f>NETWORKDAYS(N295,P295,AV295:AY295:AZ295:BA295:BB295:BC295:BD295:BE295:BF295:BG295:BH295:BL295)</f>
        <v>19</v>
      </c>
      <c r="R295" s="11">
        <v>20</v>
      </c>
      <c r="S295" s="52" t="s">
        <v>3826</v>
      </c>
      <c r="T295" s="11" t="s">
        <v>3766</v>
      </c>
      <c r="U295" s="11" t="s">
        <v>3766</v>
      </c>
      <c r="V295" s="11" t="s">
        <v>3766</v>
      </c>
      <c r="W295" s="11" t="s">
        <v>3766</v>
      </c>
      <c r="X295" s="11" t="s">
        <v>3766</v>
      </c>
      <c r="Y295" s="21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</row>
    <row r="296" spans="1:64" ht="45" x14ac:dyDescent="0.25">
      <c r="A296" s="10" t="s">
        <v>3760</v>
      </c>
      <c r="B296" s="11" t="s">
        <v>3761</v>
      </c>
      <c r="C296" s="11" t="s">
        <v>3809</v>
      </c>
      <c r="D296" s="11" t="s">
        <v>3763</v>
      </c>
      <c r="E296" s="10" t="s">
        <v>1319</v>
      </c>
      <c r="F296" s="11" t="s">
        <v>3805</v>
      </c>
      <c r="G296" s="10" t="s">
        <v>2779</v>
      </c>
      <c r="H296" s="17" t="s">
        <v>3771</v>
      </c>
      <c r="I296" s="14" t="s">
        <v>3764</v>
      </c>
      <c r="J296" s="15" t="s">
        <v>3772</v>
      </c>
      <c r="K296" s="10" t="s">
        <v>81</v>
      </c>
      <c r="L296" s="17">
        <v>15</v>
      </c>
      <c r="M296" s="10" t="s">
        <v>2777</v>
      </c>
      <c r="N296" s="35">
        <v>45426</v>
      </c>
      <c r="O296" s="11" t="s">
        <v>3766</v>
      </c>
      <c r="P296" s="38">
        <v>45452</v>
      </c>
      <c r="Q296" s="11">
        <f>NETWORKDAYS(N296,P296,AV296:AY296:AZ296:BA296:BB296:BC296:BD296:BE296:BF296:BG296:BH296:BL296)</f>
        <v>19</v>
      </c>
      <c r="R296" s="11">
        <v>20</v>
      </c>
      <c r="S296" s="52" t="s">
        <v>3826</v>
      </c>
      <c r="T296" s="11" t="s">
        <v>3766</v>
      </c>
      <c r="U296" s="11" t="s">
        <v>3766</v>
      </c>
      <c r="V296" s="11" t="s">
        <v>3766</v>
      </c>
      <c r="W296" s="11" t="s">
        <v>3766</v>
      </c>
      <c r="X296" s="11" t="s">
        <v>3766</v>
      </c>
      <c r="Y296" s="21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</row>
    <row r="297" spans="1:64" ht="105" x14ac:dyDescent="0.25">
      <c r="A297" s="10" t="s">
        <v>3760</v>
      </c>
      <c r="B297" s="11" t="s">
        <v>3761</v>
      </c>
      <c r="C297" s="11" t="s">
        <v>3808</v>
      </c>
      <c r="D297" s="11" t="s">
        <v>3840</v>
      </c>
      <c r="E297" s="10" t="s">
        <v>270</v>
      </c>
      <c r="F297" s="11" t="s">
        <v>3770</v>
      </c>
      <c r="G297" s="10" t="s">
        <v>2756</v>
      </c>
      <c r="H297" s="17" t="s">
        <v>3803</v>
      </c>
      <c r="I297" s="14" t="s">
        <v>3764</v>
      </c>
      <c r="J297" s="15" t="s">
        <v>3804</v>
      </c>
      <c r="K297" s="10" t="s">
        <v>81</v>
      </c>
      <c r="L297" s="17">
        <v>15</v>
      </c>
      <c r="M297" s="10" t="s">
        <v>2780</v>
      </c>
      <c r="N297" s="35">
        <v>45426</v>
      </c>
      <c r="O297" s="11" t="s">
        <v>3766</v>
      </c>
      <c r="P297" s="38">
        <v>45452</v>
      </c>
      <c r="Q297" s="11">
        <f>NETWORKDAYS(N297,P297,AV297:AY297:AZ297:BA297:BB297:BC297:BD297:BE297:BF297:BG297:BH297:BL297)</f>
        <v>19</v>
      </c>
      <c r="R297" s="11">
        <v>20</v>
      </c>
      <c r="S297" s="52" t="s">
        <v>3826</v>
      </c>
      <c r="T297" s="11" t="s">
        <v>3766</v>
      </c>
      <c r="U297" s="11" t="s">
        <v>3766</v>
      </c>
      <c r="V297" s="11" t="s">
        <v>3766</v>
      </c>
      <c r="W297" s="11" t="s">
        <v>3766</v>
      </c>
      <c r="X297" s="11" t="s">
        <v>3766</v>
      </c>
      <c r="Y297" s="21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</row>
    <row r="298" spans="1:64" ht="30" x14ac:dyDescent="0.25">
      <c r="A298" s="10" t="s">
        <v>3760</v>
      </c>
      <c r="B298" s="11" t="s">
        <v>3761</v>
      </c>
      <c r="C298" s="11" t="s">
        <v>3797</v>
      </c>
      <c r="D298" s="11" t="s">
        <v>3763</v>
      </c>
      <c r="E298" s="10" t="s">
        <v>2784</v>
      </c>
      <c r="F298" s="11" t="s">
        <v>3805</v>
      </c>
      <c r="G298" s="10" t="s">
        <v>2785</v>
      </c>
      <c r="H298" s="17" t="s">
        <v>3830</v>
      </c>
      <c r="I298" s="14" t="s">
        <v>3831</v>
      </c>
      <c r="J298" s="15" t="s">
        <v>3832</v>
      </c>
      <c r="K298" s="10" t="s">
        <v>81</v>
      </c>
      <c r="L298" s="17">
        <v>15</v>
      </c>
      <c r="M298" s="10" t="s">
        <v>2782</v>
      </c>
      <c r="N298" s="35">
        <v>45426</v>
      </c>
      <c r="O298" s="11" t="s">
        <v>3766</v>
      </c>
      <c r="P298" s="38">
        <v>45452</v>
      </c>
      <c r="Q298" s="11">
        <f>NETWORKDAYS(N298,P298,AV298:AY298:AZ298:BA298:BB298:BC298:BD298:BE298:BF298:BG298:BH298:BL298)</f>
        <v>19</v>
      </c>
      <c r="R298" s="11">
        <v>20</v>
      </c>
      <c r="S298" s="52" t="s">
        <v>3826</v>
      </c>
      <c r="T298" s="11" t="s">
        <v>3766</v>
      </c>
      <c r="U298" s="11" t="s">
        <v>3766</v>
      </c>
      <c r="V298" s="11" t="s">
        <v>3766</v>
      </c>
      <c r="W298" s="11" t="s">
        <v>3766</v>
      </c>
      <c r="X298" s="11" t="s">
        <v>3766</v>
      </c>
      <c r="Y298" s="21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</row>
    <row r="299" spans="1:64" ht="90" x14ac:dyDescent="0.25">
      <c r="A299" s="10" t="s">
        <v>3760</v>
      </c>
      <c r="B299" s="11" t="s">
        <v>3761</v>
      </c>
      <c r="C299" s="11" t="s">
        <v>3800</v>
      </c>
      <c r="D299" s="11" t="s">
        <v>3762</v>
      </c>
      <c r="E299" s="10" t="s">
        <v>2788</v>
      </c>
      <c r="F299" s="11" t="s">
        <v>3813</v>
      </c>
      <c r="G299" s="10" t="s">
        <v>2789</v>
      </c>
      <c r="H299" s="17" t="s">
        <v>3793</v>
      </c>
      <c r="I299" s="14" t="s">
        <v>3764</v>
      </c>
      <c r="J299" s="15" t="s">
        <v>3794</v>
      </c>
      <c r="K299" s="10" t="s">
        <v>81</v>
      </c>
      <c r="L299" s="17">
        <v>15</v>
      </c>
      <c r="M299" s="10" t="s">
        <v>2786</v>
      </c>
      <c r="N299" s="35">
        <v>45426</v>
      </c>
      <c r="O299" s="11" t="s">
        <v>3766</v>
      </c>
      <c r="P299" s="38">
        <v>45457</v>
      </c>
      <c r="Q299" s="11">
        <f>NETWORKDAYS(N299,P299,AV299:AY299:AZ299:BA299:BB299:BC299:BD299:BE299:BF299:BG299:BH299:BL299)</f>
        <v>24</v>
      </c>
      <c r="R299" s="11">
        <v>25</v>
      </c>
      <c r="S299" s="52" t="s">
        <v>3826</v>
      </c>
      <c r="T299" s="11" t="s">
        <v>3766</v>
      </c>
      <c r="U299" s="11" t="s">
        <v>3766</v>
      </c>
      <c r="V299" s="11" t="s">
        <v>3766</v>
      </c>
      <c r="W299" s="11" t="s">
        <v>3766</v>
      </c>
      <c r="X299" s="11" t="s">
        <v>3766</v>
      </c>
      <c r="Y299" s="21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</row>
    <row r="300" spans="1:64" ht="105" x14ac:dyDescent="0.25">
      <c r="A300" s="10" t="s">
        <v>3760</v>
      </c>
      <c r="B300" s="11" t="s">
        <v>3761</v>
      </c>
      <c r="C300" s="11" t="s">
        <v>3800</v>
      </c>
      <c r="D300" s="11" t="s">
        <v>3762</v>
      </c>
      <c r="E300" s="10" t="s">
        <v>2792</v>
      </c>
      <c r="F300" s="11" t="s">
        <v>3805</v>
      </c>
      <c r="G300" s="10" t="s">
        <v>2793</v>
      </c>
      <c r="H300" s="17" t="s">
        <v>1749</v>
      </c>
      <c r="I300" s="14" t="s">
        <v>3764</v>
      </c>
      <c r="J300" s="15" t="s">
        <v>3794</v>
      </c>
      <c r="K300" s="10" t="s">
        <v>81</v>
      </c>
      <c r="L300" s="17">
        <v>15</v>
      </c>
      <c r="M300" s="10" t="s">
        <v>2790</v>
      </c>
      <c r="N300" s="35">
        <v>45426</v>
      </c>
      <c r="O300" s="11" t="s">
        <v>3766</v>
      </c>
      <c r="P300" s="38">
        <v>45457</v>
      </c>
      <c r="Q300" s="11">
        <f>NETWORKDAYS(N300,P300,AV300:AY300:AZ300:BA300:BB300:BC300:BD300:BE300:BF300:BG300:BH300:BL300)</f>
        <v>24</v>
      </c>
      <c r="R300" s="11">
        <v>25</v>
      </c>
      <c r="S300" s="52" t="s">
        <v>3826</v>
      </c>
      <c r="T300" s="11" t="s">
        <v>3766</v>
      </c>
      <c r="U300" s="11" t="s">
        <v>3766</v>
      </c>
      <c r="V300" s="11" t="s">
        <v>3766</v>
      </c>
      <c r="W300" s="11" t="s">
        <v>3766</v>
      </c>
      <c r="X300" s="11" t="s">
        <v>3766</v>
      </c>
      <c r="Y300" s="21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</row>
    <row r="301" spans="1:64" ht="30" x14ac:dyDescent="0.25">
      <c r="A301" s="10" t="s">
        <v>3760</v>
      </c>
      <c r="B301" s="11" t="s">
        <v>3761</v>
      </c>
      <c r="C301" s="11" t="s">
        <v>3806</v>
      </c>
      <c r="D301" s="11" t="s">
        <v>3841</v>
      </c>
      <c r="E301" s="10" t="s">
        <v>103</v>
      </c>
      <c r="F301" s="11" t="s">
        <v>3798</v>
      </c>
      <c r="G301" s="10" t="s">
        <v>2802</v>
      </c>
      <c r="H301" s="18" t="s">
        <v>3851</v>
      </c>
      <c r="I301" s="28" t="s">
        <v>3786</v>
      </c>
      <c r="J301" s="19" t="s">
        <v>3839</v>
      </c>
      <c r="K301" s="12" t="s">
        <v>81</v>
      </c>
      <c r="L301" s="18">
        <v>15</v>
      </c>
      <c r="M301" s="10" t="s">
        <v>2800</v>
      </c>
      <c r="N301" s="35">
        <v>45426</v>
      </c>
      <c r="O301" s="11" t="s">
        <v>3766</v>
      </c>
      <c r="P301" s="38">
        <v>45457</v>
      </c>
      <c r="Q301" s="11">
        <f>NETWORKDAYS(N301,P301,AV301:AY301:AZ301:BA301:BB301:BC301:BD301:BE301:BF301:BG301:BH301:BL301)</f>
        <v>24</v>
      </c>
      <c r="R301" s="11">
        <v>25</v>
      </c>
      <c r="S301" s="52" t="s">
        <v>3826</v>
      </c>
      <c r="T301" s="11" t="s">
        <v>3766</v>
      </c>
      <c r="U301" s="11" t="s">
        <v>3766</v>
      </c>
      <c r="V301" s="11" t="s">
        <v>3766</v>
      </c>
      <c r="W301" s="11" t="s">
        <v>3766</v>
      </c>
      <c r="X301" s="11" t="s">
        <v>3766</v>
      </c>
      <c r="Y301" s="21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</row>
    <row r="302" spans="1:64" ht="30" x14ac:dyDescent="0.25">
      <c r="A302" s="10" t="s">
        <v>3760</v>
      </c>
      <c r="B302" s="11" t="s">
        <v>3761</v>
      </c>
      <c r="C302" s="11" t="s">
        <v>3777</v>
      </c>
      <c r="D302" s="11" t="s">
        <v>3762</v>
      </c>
      <c r="E302" s="10" t="s">
        <v>2812</v>
      </c>
      <c r="F302" s="11" t="s">
        <v>3805</v>
      </c>
      <c r="G302" s="10" t="s">
        <v>2813</v>
      </c>
      <c r="H302" s="17" t="s">
        <v>3803</v>
      </c>
      <c r="I302" s="14" t="s">
        <v>3764</v>
      </c>
      <c r="J302" s="15" t="s">
        <v>3804</v>
      </c>
      <c r="K302" s="12" t="s">
        <v>81</v>
      </c>
      <c r="L302" s="18">
        <v>15</v>
      </c>
      <c r="M302" s="10" t="s">
        <v>2810</v>
      </c>
      <c r="N302" s="35">
        <v>45426</v>
      </c>
      <c r="O302" s="11" t="s">
        <v>3766</v>
      </c>
      <c r="P302" s="38">
        <v>45457</v>
      </c>
      <c r="Q302" s="11">
        <f>NETWORKDAYS(N302,P302,AV302:AY302:AZ302:BA302:BB302:BC302:BD302:BE302:BF302:BG302:BH302:BL302)</f>
        <v>24</v>
      </c>
      <c r="R302" s="11">
        <v>25</v>
      </c>
      <c r="S302" s="52" t="s">
        <v>3826</v>
      </c>
      <c r="T302" s="11" t="s">
        <v>3766</v>
      </c>
      <c r="U302" s="11" t="s">
        <v>3766</v>
      </c>
      <c r="V302" s="11" t="s">
        <v>3766</v>
      </c>
      <c r="W302" s="11" t="s">
        <v>3766</v>
      </c>
      <c r="X302" s="11" t="s">
        <v>3766</v>
      </c>
      <c r="Y302" s="21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</row>
    <row r="303" spans="1:64" ht="30" x14ac:dyDescent="0.25">
      <c r="A303" s="10" t="s">
        <v>3760</v>
      </c>
      <c r="B303" s="11" t="s">
        <v>3761</v>
      </c>
      <c r="C303" s="11" t="s">
        <v>3777</v>
      </c>
      <c r="D303" s="11" t="s">
        <v>3840</v>
      </c>
      <c r="E303" s="10" t="s">
        <v>2828</v>
      </c>
      <c r="F303" s="11" t="s">
        <v>3798</v>
      </c>
      <c r="G303" s="10" t="s">
        <v>2829</v>
      </c>
      <c r="H303" s="29" t="s">
        <v>3785</v>
      </c>
      <c r="I303" s="14" t="s">
        <v>3786</v>
      </c>
      <c r="J303" s="15" t="s">
        <v>3787</v>
      </c>
      <c r="K303" s="10" t="s">
        <v>81</v>
      </c>
      <c r="L303" s="17">
        <v>15</v>
      </c>
      <c r="M303" s="10" t="s">
        <v>2826</v>
      </c>
      <c r="N303" s="35">
        <v>45422</v>
      </c>
      <c r="O303" s="11" t="s">
        <v>3766</v>
      </c>
      <c r="P303" s="38">
        <v>45457</v>
      </c>
      <c r="Q303" s="11">
        <f>NETWORKDAYS(N303,P303,AV303:AY303:AZ303:BA303:BB303:BC303:BD303:BE303:BF303:BG303:BH303:BL303)</f>
        <v>26</v>
      </c>
      <c r="R303" s="11">
        <v>27</v>
      </c>
      <c r="S303" s="52" t="s">
        <v>3826</v>
      </c>
      <c r="T303" s="11" t="s">
        <v>3766</v>
      </c>
      <c r="U303" s="11" t="s">
        <v>3766</v>
      </c>
      <c r="V303" s="11" t="s">
        <v>3766</v>
      </c>
      <c r="W303" s="11" t="s">
        <v>3766</v>
      </c>
      <c r="X303" s="11" t="s">
        <v>3766</v>
      </c>
      <c r="Y303" s="21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</row>
    <row r="304" spans="1:64" ht="105" x14ac:dyDescent="0.25">
      <c r="A304" s="10" t="s">
        <v>3760</v>
      </c>
      <c r="B304" s="11" t="s">
        <v>3761</v>
      </c>
      <c r="C304" s="11" t="s">
        <v>3814</v>
      </c>
      <c r="D304" s="11" t="s">
        <v>3763</v>
      </c>
      <c r="E304" s="10" t="s">
        <v>2835</v>
      </c>
      <c r="F304" s="11" t="s">
        <v>3770</v>
      </c>
      <c r="G304" s="10" t="s">
        <v>2836</v>
      </c>
      <c r="H304" s="17" t="s">
        <v>3803</v>
      </c>
      <c r="I304" s="14" t="s">
        <v>3764</v>
      </c>
      <c r="J304" s="15" t="s">
        <v>3804</v>
      </c>
      <c r="K304" s="11" t="s">
        <v>3773</v>
      </c>
      <c r="L304" s="17">
        <v>10</v>
      </c>
      <c r="M304" s="10" t="s">
        <v>2833</v>
      </c>
      <c r="N304" s="35">
        <v>45422</v>
      </c>
      <c r="O304" s="11" t="s">
        <v>3766</v>
      </c>
      <c r="P304" s="38">
        <v>45452</v>
      </c>
      <c r="Q304" s="11">
        <f>NETWORKDAYS(N304,P304,AV304:AY304:AZ304:BA304:BB304:BC304:BD304:BE304:BF304:BG304:BH304:BL304)</f>
        <v>21</v>
      </c>
      <c r="R304" s="11">
        <v>22</v>
      </c>
      <c r="S304" s="52" t="s">
        <v>3826</v>
      </c>
      <c r="T304" s="11" t="s">
        <v>3766</v>
      </c>
      <c r="U304" s="11" t="s">
        <v>3766</v>
      </c>
      <c r="V304" s="11" t="s">
        <v>3766</v>
      </c>
      <c r="W304" s="11" t="s">
        <v>3766</v>
      </c>
      <c r="X304" s="11" t="s">
        <v>3766</v>
      </c>
      <c r="Y304" s="11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</row>
    <row r="305" spans="1:64" ht="105" x14ac:dyDescent="0.25">
      <c r="A305" s="10" t="s">
        <v>3760</v>
      </c>
      <c r="B305" s="11" t="s">
        <v>3761</v>
      </c>
      <c r="C305" s="11" t="s">
        <v>3777</v>
      </c>
      <c r="D305" s="11" t="s">
        <v>3763</v>
      </c>
      <c r="E305" s="10" t="s">
        <v>1644</v>
      </c>
      <c r="F305" s="11" t="s">
        <v>3770</v>
      </c>
      <c r="G305" s="10" t="s">
        <v>2843</v>
      </c>
      <c r="H305" s="17" t="s">
        <v>3595</v>
      </c>
      <c r="I305" s="14" t="s">
        <v>3764</v>
      </c>
      <c r="J305" s="15" t="s">
        <v>3772</v>
      </c>
      <c r="K305" s="10" t="s">
        <v>81</v>
      </c>
      <c r="L305" s="17">
        <v>15</v>
      </c>
      <c r="M305" s="10" t="s">
        <v>2841</v>
      </c>
      <c r="N305" s="35">
        <v>45422</v>
      </c>
      <c r="O305" s="11" t="s">
        <v>3766</v>
      </c>
      <c r="P305" s="38">
        <v>45452</v>
      </c>
      <c r="Q305" s="11">
        <f>NETWORKDAYS(N305,P305,AV305:AY305:AZ305:BA305:BB305:BC305:BD305:BE305:BF305:BG305:BH305:BL305)</f>
        <v>21</v>
      </c>
      <c r="R305" s="11">
        <v>22</v>
      </c>
      <c r="S305" s="52" t="s">
        <v>3826</v>
      </c>
      <c r="T305" s="11" t="s">
        <v>3766</v>
      </c>
      <c r="U305" s="11" t="s">
        <v>3766</v>
      </c>
      <c r="V305" s="11" t="s">
        <v>3766</v>
      </c>
      <c r="W305" s="11" t="s">
        <v>3766</v>
      </c>
      <c r="X305" s="11" t="s">
        <v>3766</v>
      </c>
      <c r="Y305" s="21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</row>
    <row r="306" spans="1:64" ht="75" x14ac:dyDescent="0.25">
      <c r="A306" s="10" t="s">
        <v>3760</v>
      </c>
      <c r="B306" s="11" t="s">
        <v>3761</v>
      </c>
      <c r="C306" s="11" t="s">
        <v>3868</v>
      </c>
      <c r="D306" s="11" t="s">
        <v>3841</v>
      </c>
      <c r="E306" s="10" t="s">
        <v>124</v>
      </c>
      <c r="F306" s="11" t="s">
        <v>3805</v>
      </c>
      <c r="G306" s="10" t="s">
        <v>2846</v>
      </c>
      <c r="H306" s="17" t="s">
        <v>3793</v>
      </c>
      <c r="I306" s="14" t="s">
        <v>3764</v>
      </c>
      <c r="J306" s="15" t="s">
        <v>3794</v>
      </c>
      <c r="K306" s="10" t="s">
        <v>81</v>
      </c>
      <c r="L306" s="17">
        <v>15</v>
      </c>
      <c r="M306" s="10" t="s">
        <v>2844</v>
      </c>
      <c r="N306" s="35">
        <v>45422</v>
      </c>
      <c r="O306" s="9" t="s">
        <v>3875</v>
      </c>
      <c r="P306" s="38">
        <v>45457</v>
      </c>
      <c r="Q306" s="11">
        <f>NETWORKDAYS(N306,P306,AV306:AY306:AZ306:BA306:BB306:BC306:BD306:BE306:BF306:BG306:BH306:BL306)</f>
        <v>26</v>
      </c>
      <c r="R306" s="11">
        <v>27</v>
      </c>
      <c r="S306" s="51" t="s">
        <v>3844</v>
      </c>
      <c r="T306" s="11" t="s">
        <v>3766</v>
      </c>
      <c r="U306" s="38">
        <v>45457</v>
      </c>
      <c r="V306" s="11" t="s">
        <v>3779</v>
      </c>
      <c r="W306" s="11" t="s">
        <v>3766</v>
      </c>
      <c r="X306" s="11" t="s">
        <v>3766</v>
      </c>
      <c r="Y306" s="14" t="s">
        <v>3781</v>
      </c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</row>
    <row r="307" spans="1:64" ht="105" x14ac:dyDescent="0.25">
      <c r="A307" s="10" t="s">
        <v>3760</v>
      </c>
      <c r="B307" s="11" t="s">
        <v>3761</v>
      </c>
      <c r="C307" s="11" t="s">
        <v>3808</v>
      </c>
      <c r="D307" s="11" t="s">
        <v>3840</v>
      </c>
      <c r="E307" s="10" t="s">
        <v>270</v>
      </c>
      <c r="F307" s="11" t="s">
        <v>3770</v>
      </c>
      <c r="G307" s="10" t="s">
        <v>2873</v>
      </c>
      <c r="H307" s="18" t="s">
        <v>3851</v>
      </c>
      <c r="I307" s="28" t="s">
        <v>3786</v>
      </c>
      <c r="J307" s="19" t="s">
        <v>3839</v>
      </c>
      <c r="K307" s="12" t="s">
        <v>81</v>
      </c>
      <c r="L307" s="18">
        <v>15</v>
      </c>
      <c r="M307" s="10" t="s">
        <v>2871</v>
      </c>
      <c r="N307" s="35">
        <v>45422</v>
      </c>
      <c r="O307" s="11" t="s">
        <v>3766</v>
      </c>
      <c r="P307" s="38">
        <v>45452</v>
      </c>
      <c r="Q307" s="11">
        <f>NETWORKDAYS(N307,P307,AV307:AY307:AZ307:BA307:BB307:BC307:BD307:BE307:BF307:BG307:BH307:BL307)</f>
        <v>21</v>
      </c>
      <c r="R307" s="11">
        <v>22</v>
      </c>
      <c r="S307" s="52" t="s">
        <v>3826</v>
      </c>
      <c r="T307" s="11" t="s">
        <v>3766</v>
      </c>
      <c r="U307" s="11" t="s">
        <v>3766</v>
      </c>
      <c r="V307" s="11" t="s">
        <v>3766</v>
      </c>
      <c r="W307" s="11" t="s">
        <v>3766</v>
      </c>
      <c r="X307" s="11" t="s">
        <v>3766</v>
      </c>
      <c r="Y307" s="11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</row>
    <row r="308" spans="1:64" ht="30" x14ac:dyDescent="0.25">
      <c r="A308" s="10" t="s">
        <v>3760</v>
      </c>
      <c r="B308" s="11" t="s">
        <v>3761</v>
      </c>
      <c r="C308" s="11" t="s">
        <v>3784</v>
      </c>
      <c r="D308" s="11" t="s">
        <v>3840</v>
      </c>
      <c r="E308" s="10" t="s">
        <v>1147</v>
      </c>
      <c r="F308" s="11" t="s">
        <v>3805</v>
      </c>
      <c r="G308" s="10" t="s">
        <v>2890</v>
      </c>
      <c r="H308" s="17" t="s">
        <v>3803</v>
      </c>
      <c r="I308" s="14" t="s">
        <v>3764</v>
      </c>
      <c r="J308" s="15" t="s">
        <v>3804</v>
      </c>
      <c r="K308" s="10" t="s">
        <v>81</v>
      </c>
      <c r="L308" s="17">
        <v>15</v>
      </c>
      <c r="M308" s="10" t="s">
        <v>2888</v>
      </c>
      <c r="N308" s="35">
        <v>45421</v>
      </c>
      <c r="O308" s="11" t="s">
        <v>3766</v>
      </c>
      <c r="P308" s="38">
        <v>45457</v>
      </c>
      <c r="Q308" s="11">
        <f>NETWORKDAYS(N308,P308,AV308:AY308:AZ308:BA308:BB308:BC308:BD308:BE308:BF308:BG308:BH308:BL308)</f>
        <v>27</v>
      </c>
      <c r="R308" s="11">
        <v>28</v>
      </c>
      <c r="S308" s="52" t="s">
        <v>3826</v>
      </c>
      <c r="T308" s="11" t="s">
        <v>3766</v>
      </c>
      <c r="U308" s="11" t="s">
        <v>3766</v>
      </c>
      <c r="V308" s="11" t="s">
        <v>3766</v>
      </c>
      <c r="W308" s="11" t="s">
        <v>3766</v>
      </c>
      <c r="X308" s="11" t="s">
        <v>3766</v>
      </c>
      <c r="Y308" s="11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</row>
    <row r="309" spans="1:64" ht="30" x14ac:dyDescent="0.25">
      <c r="A309" s="10" t="s">
        <v>3760</v>
      </c>
      <c r="B309" s="11" t="s">
        <v>3761</v>
      </c>
      <c r="C309" s="11" t="s">
        <v>3799</v>
      </c>
      <c r="D309" s="11" t="s">
        <v>3840</v>
      </c>
      <c r="E309" s="10" t="s">
        <v>1969</v>
      </c>
      <c r="F309" s="11" t="s">
        <v>3769</v>
      </c>
      <c r="G309" s="10" t="s">
        <v>2905</v>
      </c>
      <c r="H309" s="17" t="s">
        <v>3789</v>
      </c>
      <c r="I309" s="14" t="s">
        <v>3764</v>
      </c>
      <c r="J309" s="15" t="s">
        <v>3765</v>
      </c>
      <c r="K309" s="10" t="s">
        <v>81</v>
      </c>
      <c r="L309" s="17">
        <v>15</v>
      </c>
      <c r="M309" s="10" t="s">
        <v>2903</v>
      </c>
      <c r="N309" s="35">
        <v>45421</v>
      </c>
      <c r="O309" s="11" t="s">
        <v>3766</v>
      </c>
      <c r="P309" s="38">
        <v>45457</v>
      </c>
      <c r="Q309" s="11">
        <f>NETWORKDAYS(N309,P309,AV309:AY309:AZ309:BA309:BB309:BC309:BD309:BE309:BF309:BG309:BH309:BL309)</f>
        <v>27</v>
      </c>
      <c r="R309" s="11">
        <v>24</v>
      </c>
      <c r="S309" s="52" t="s">
        <v>3826</v>
      </c>
      <c r="T309" s="11" t="s">
        <v>3766</v>
      </c>
      <c r="U309" s="11" t="s">
        <v>3766</v>
      </c>
      <c r="V309" s="11" t="s">
        <v>3766</v>
      </c>
      <c r="W309" s="11" t="s">
        <v>3766</v>
      </c>
      <c r="X309" s="11" t="s">
        <v>3766</v>
      </c>
      <c r="Y309" s="11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</row>
    <row r="310" spans="1:64" ht="90" x14ac:dyDescent="0.25">
      <c r="A310" s="10" t="s">
        <v>3760</v>
      </c>
      <c r="B310" s="11" t="s">
        <v>3761</v>
      </c>
      <c r="C310" s="11" t="s">
        <v>3777</v>
      </c>
      <c r="D310" s="11" t="s">
        <v>3840</v>
      </c>
      <c r="E310" s="10" t="s">
        <v>2949</v>
      </c>
      <c r="F310" s="11" t="s">
        <v>3813</v>
      </c>
      <c r="G310" s="10" t="s">
        <v>2950</v>
      </c>
      <c r="H310" s="11" t="s">
        <v>3854</v>
      </c>
      <c r="I310" s="11" t="s">
        <v>3791</v>
      </c>
      <c r="J310" s="11" t="s">
        <v>3791</v>
      </c>
      <c r="K310" s="11" t="s">
        <v>69</v>
      </c>
      <c r="L310" s="11">
        <v>15</v>
      </c>
      <c r="M310" s="10" t="s">
        <v>2947</v>
      </c>
      <c r="N310" s="35">
        <v>45421</v>
      </c>
      <c r="O310" s="11" t="s">
        <v>3766</v>
      </c>
      <c r="P310" s="38">
        <v>45427</v>
      </c>
      <c r="Q310" s="11">
        <f>NETWORKDAYS(N310,P310,AV310:AY310:AZ310:BA310:BB310:BC310:BD310:BE310:BF310:BG310:BH310:BL310)</f>
        <v>5</v>
      </c>
      <c r="R310" s="11">
        <v>6</v>
      </c>
      <c r="S310" s="36" t="s">
        <v>3817</v>
      </c>
      <c r="T310" s="11" t="s">
        <v>3766</v>
      </c>
      <c r="U310" s="11" t="s">
        <v>3766</v>
      </c>
      <c r="V310" s="11" t="s">
        <v>3779</v>
      </c>
      <c r="W310" s="11" t="s">
        <v>3780</v>
      </c>
      <c r="X310" s="11" t="s">
        <v>3766</v>
      </c>
      <c r="Y310" s="14" t="s">
        <v>3781</v>
      </c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</row>
    <row r="311" spans="1:64" ht="30" x14ac:dyDescent="0.25">
      <c r="A311" s="10" t="s">
        <v>3760</v>
      </c>
      <c r="B311" s="11" t="s">
        <v>3761</v>
      </c>
      <c r="C311" s="11" t="s">
        <v>3808</v>
      </c>
      <c r="D311" s="11" t="s">
        <v>3840</v>
      </c>
      <c r="E311" s="10" t="s">
        <v>1673</v>
      </c>
      <c r="F311" s="11" t="s">
        <v>3770</v>
      </c>
      <c r="G311" s="10" t="s">
        <v>2959</v>
      </c>
      <c r="H311" s="27" t="s">
        <v>3848</v>
      </c>
      <c r="I311" s="14" t="s">
        <v>3764</v>
      </c>
      <c r="J311" s="15" t="s">
        <v>3849</v>
      </c>
      <c r="K311" s="10" t="s">
        <v>81</v>
      </c>
      <c r="L311" s="17">
        <v>15</v>
      </c>
      <c r="M311" s="10" t="s">
        <v>2957</v>
      </c>
      <c r="N311" s="35">
        <v>45421</v>
      </c>
      <c r="O311" s="11" t="s">
        <v>3766</v>
      </c>
      <c r="P311" s="38">
        <v>45452</v>
      </c>
      <c r="Q311" s="11">
        <f>NETWORKDAYS(N311,P311,AV311:AY311:AZ311:BA311:BB311:BC311:BD311:BE311:BF311:BG311:BH311:BL311)</f>
        <v>22</v>
      </c>
      <c r="R311" s="11">
        <v>23</v>
      </c>
      <c r="S311" s="52" t="s">
        <v>3826</v>
      </c>
      <c r="T311" s="11" t="s">
        <v>3766</v>
      </c>
      <c r="U311" s="21" t="s">
        <v>3766</v>
      </c>
      <c r="V311" s="11" t="s">
        <v>3766</v>
      </c>
      <c r="W311" s="11" t="s">
        <v>3766</v>
      </c>
      <c r="X311" s="11" t="s">
        <v>3766</v>
      </c>
      <c r="Y311" s="21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</row>
    <row r="312" spans="1:64" ht="105" x14ac:dyDescent="0.25">
      <c r="A312" s="10" t="s">
        <v>3760</v>
      </c>
      <c r="B312" s="11" t="s">
        <v>3761</v>
      </c>
      <c r="C312" s="11" t="s">
        <v>3814</v>
      </c>
      <c r="D312" s="11" t="s">
        <v>3763</v>
      </c>
      <c r="E312" s="10" t="s">
        <v>2835</v>
      </c>
      <c r="F312" s="11" t="s">
        <v>3770</v>
      </c>
      <c r="G312" s="10" t="s">
        <v>3004</v>
      </c>
      <c r="H312" s="17" t="s">
        <v>3833</v>
      </c>
      <c r="I312" s="11" t="s">
        <v>3831</v>
      </c>
      <c r="J312" s="15" t="s">
        <v>3834</v>
      </c>
      <c r="K312" s="10" t="s">
        <v>81</v>
      </c>
      <c r="L312" s="17">
        <v>15</v>
      </c>
      <c r="M312" s="10" t="s">
        <v>3002</v>
      </c>
      <c r="N312" s="35">
        <v>45421</v>
      </c>
      <c r="O312" s="11" t="s">
        <v>3766</v>
      </c>
      <c r="P312" s="38">
        <v>45452</v>
      </c>
      <c r="Q312" s="11">
        <f>NETWORKDAYS(N312,P312,AV312:AY312:AZ312:BA312:BB312:BC312:BD312:BE312:BF312:BG312:BH312:BL312)</f>
        <v>22</v>
      </c>
      <c r="R312" s="11">
        <v>23</v>
      </c>
      <c r="S312" s="52" t="s">
        <v>3826</v>
      </c>
      <c r="T312" s="11" t="s">
        <v>3766</v>
      </c>
      <c r="U312" s="11" t="s">
        <v>3766</v>
      </c>
      <c r="V312" s="11" t="s">
        <v>3766</v>
      </c>
      <c r="W312" s="11" t="s">
        <v>3766</v>
      </c>
      <c r="X312" s="11" t="s">
        <v>3766</v>
      </c>
      <c r="Y312" s="21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</row>
    <row r="313" spans="1:64" ht="75" x14ac:dyDescent="0.25">
      <c r="A313" s="10" t="s">
        <v>3760</v>
      </c>
      <c r="B313" s="11" t="s">
        <v>3761</v>
      </c>
      <c r="C313" s="11" t="s">
        <v>3777</v>
      </c>
      <c r="D313" s="11" t="s">
        <v>3840</v>
      </c>
      <c r="E313" s="10" t="s">
        <v>3079</v>
      </c>
      <c r="F313" s="11" t="s">
        <v>3805</v>
      </c>
      <c r="G313" s="10" t="s">
        <v>3080</v>
      </c>
      <c r="H313" s="11" t="s">
        <v>3791</v>
      </c>
      <c r="I313" s="11" t="s">
        <v>3791</v>
      </c>
      <c r="J313" s="11" t="s">
        <v>3791</v>
      </c>
      <c r="K313" s="10" t="s">
        <v>81</v>
      </c>
      <c r="L313" s="17">
        <v>15</v>
      </c>
      <c r="M313" s="10" t="s">
        <v>3077</v>
      </c>
      <c r="N313" s="35">
        <v>45420</v>
      </c>
      <c r="O313" s="11" t="s">
        <v>3766</v>
      </c>
      <c r="P313" s="38">
        <v>45457</v>
      </c>
      <c r="Q313" s="11">
        <f>NETWORKDAYS(N313,P313,AV313:AY313:AZ313:BA313:BB313:BC313:BD313:BE313:BF313:BG313:BH313:BL313)</f>
        <v>28</v>
      </c>
      <c r="R313" s="11">
        <v>29</v>
      </c>
      <c r="S313" s="52" t="s">
        <v>3826</v>
      </c>
      <c r="T313" s="11" t="s">
        <v>3766</v>
      </c>
      <c r="U313" s="11" t="s">
        <v>3766</v>
      </c>
      <c r="V313" s="11" t="s">
        <v>3766</v>
      </c>
      <c r="W313" s="11" t="s">
        <v>3766</v>
      </c>
      <c r="X313" s="11" t="s">
        <v>3766</v>
      </c>
      <c r="Y313" s="21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</row>
    <row r="314" spans="1:64" ht="30" x14ac:dyDescent="0.25">
      <c r="A314" s="10" t="s">
        <v>3760</v>
      </c>
      <c r="B314" s="11" t="s">
        <v>3761</v>
      </c>
      <c r="C314" s="11" t="s">
        <v>3800</v>
      </c>
      <c r="D314" s="11" t="s">
        <v>3762</v>
      </c>
      <c r="E314" s="10" t="s">
        <v>541</v>
      </c>
      <c r="F314" s="11" t="s">
        <v>3813</v>
      </c>
      <c r="G314" s="10" t="s">
        <v>3086</v>
      </c>
      <c r="H314" s="17" t="s">
        <v>1749</v>
      </c>
      <c r="I314" s="14" t="s">
        <v>3764</v>
      </c>
      <c r="J314" s="15" t="s">
        <v>3794</v>
      </c>
      <c r="K314" s="10" t="s">
        <v>81</v>
      </c>
      <c r="L314" s="17">
        <v>15</v>
      </c>
      <c r="M314" s="10" t="s">
        <v>3084</v>
      </c>
      <c r="N314" s="35">
        <v>45420</v>
      </c>
      <c r="O314" s="11" t="s">
        <v>3766</v>
      </c>
      <c r="P314" s="38">
        <v>45457</v>
      </c>
      <c r="Q314" s="11">
        <f>NETWORKDAYS(N314,P314,AV314:AY314:AZ314:BA314:BB314:BC314:BD314:BE314:BF314:BG314:BH314:BL314)</f>
        <v>28</v>
      </c>
      <c r="R314" s="11">
        <v>29</v>
      </c>
      <c r="S314" s="52" t="s">
        <v>3826</v>
      </c>
      <c r="T314" s="11" t="s">
        <v>3766</v>
      </c>
      <c r="U314" s="11" t="s">
        <v>3766</v>
      </c>
      <c r="V314" s="11" t="s">
        <v>3766</v>
      </c>
      <c r="W314" s="11" t="s">
        <v>3766</v>
      </c>
      <c r="X314" s="11" t="s">
        <v>3766</v>
      </c>
      <c r="Y314" s="21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</row>
    <row r="315" spans="1:64" ht="45" x14ac:dyDescent="0.25">
      <c r="A315" s="10" t="s">
        <v>3760</v>
      </c>
      <c r="B315" s="11" t="s">
        <v>3761</v>
      </c>
      <c r="C315" s="11" t="s">
        <v>3814</v>
      </c>
      <c r="D315" s="11" t="s">
        <v>3762</v>
      </c>
      <c r="E315" s="10" t="s">
        <v>3089</v>
      </c>
      <c r="F315" s="11" t="s">
        <v>3813</v>
      </c>
      <c r="G315" s="10" t="s">
        <v>3090</v>
      </c>
      <c r="H315" s="17" t="s">
        <v>1749</v>
      </c>
      <c r="I315" s="14" t="s">
        <v>3764</v>
      </c>
      <c r="J315" s="15" t="s">
        <v>3794</v>
      </c>
      <c r="K315" s="10" t="s">
        <v>81</v>
      </c>
      <c r="L315" s="17">
        <v>15</v>
      </c>
      <c r="M315" s="10" t="s">
        <v>3087</v>
      </c>
      <c r="N315" s="35">
        <v>45420</v>
      </c>
      <c r="O315" s="11" t="s">
        <v>3766</v>
      </c>
      <c r="P315" s="38">
        <v>45457</v>
      </c>
      <c r="Q315" s="11">
        <f>NETWORKDAYS(N315,P315,AV315:AY315:AZ315:BA315:BB315:BC315:BD315:BE315:BF315:BG315:BH315:BL315)</f>
        <v>28</v>
      </c>
      <c r="R315" s="11">
        <v>29</v>
      </c>
      <c r="S315" s="52" t="s">
        <v>3826</v>
      </c>
      <c r="T315" s="11" t="s">
        <v>3766</v>
      </c>
      <c r="U315" s="11" t="s">
        <v>3766</v>
      </c>
      <c r="V315" s="11" t="s">
        <v>3766</v>
      </c>
      <c r="W315" s="11" t="s">
        <v>3766</v>
      </c>
      <c r="X315" s="11" t="s">
        <v>3766</v>
      </c>
      <c r="Y315" s="21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</row>
    <row r="316" spans="1:64" ht="30" x14ac:dyDescent="0.25">
      <c r="A316" s="10" t="s">
        <v>3760</v>
      </c>
      <c r="B316" s="11" t="s">
        <v>3761</v>
      </c>
      <c r="C316" s="11" t="s">
        <v>3777</v>
      </c>
      <c r="D316" s="11" t="s">
        <v>3763</v>
      </c>
      <c r="E316" s="10" t="s">
        <v>1554</v>
      </c>
      <c r="F316" s="11" t="s">
        <v>3792</v>
      </c>
      <c r="G316" s="10" t="s">
        <v>3096</v>
      </c>
      <c r="H316" s="17" t="s">
        <v>3803</v>
      </c>
      <c r="I316" s="14" t="s">
        <v>3764</v>
      </c>
      <c r="J316" s="15" t="s">
        <v>3804</v>
      </c>
      <c r="K316" s="10" t="s">
        <v>81</v>
      </c>
      <c r="L316" s="17">
        <v>15</v>
      </c>
      <c r="M316" s="10" t="s">
        <v>3094</v>
      </c>
      <c r="N316" s="35">
        <v>45420</v>
      </c>
      <c r="O316" s="11" t="s">
        <v>3766</v>
      </c>
      <c r="P316" s="38">
        <v>45457</v>
      </c>
      <c r="Q316" s="11">
        <f>NETWORKDAYS(N316,P316,AV316:AY316:AZ316:BA316:BB316:BC316:BD316:BE316:BF316:BG316:BH316:BL316)</f>
        <v>28</v>
      </c>
      <c r="R316" s="11">
        <v>29</v>
      </c>
      <c r="S316" s="52" t="s">
        <v>3829</v>
      </c>
      <c r="T316" s="11" t="s">
        <v>3766</v>
      </c>
      <c r="U316" s="11" t="s">
        <v>3766</v>
      </c>
      <c r="V316" s="11" t="s">
        <v>3766</v>
      </c>
      <c r="W316" s="11" t="s">
        <v>3766</v>
      </c>
      <c r="X316" s="11" t="s">
        <v>3766</v>
      </c>
      <c r="Y316" s="21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</row>
    <row r="317" spans="1:64" ht="30" x14ac:dyDescent="0.25">
      <c r="A317" s="10" t="s">
        <v>3760</v>
      </c>
      <c r="B317" s="11" t="s">
        <v>3761</v>
      </c>
      <c r="C317" s="11" t="s">
        <v>3836</v>
      </c>
      <c r="D317" s="11" t="s">
        <v>3763</v>
      </c>
      <c r="E317" s="10" t="s">
        <v>3114</v>
      </c>
      <c r="F317" s="11" t="s">
        <v>3805</v>
      </c>
      <c r="G317" s="10" t="s">
        <v>3115</v>
      </c>
      <c r="H317" s="18" t="s">
        <v>1708</v>
      </c>
      <c r="I317" s="14" t="s">
        <v>3764</v>
      </c>
      <c r="J317" s="19" t="s">
        <v>3794</v>
      </c>
      <c r="K317" s="12" t="s">
        <v>81</v>
      </c>
      <c r="L317" s="11">
        <v>15</v>
      </c>
      <c r="M317" s="10" t="s">
        <v>3112</v>
      </c>
      <c r="N317" s="35">
        <v>45419</v>
      </c>
      <c r="O317" s="11" t="s">
        <v>3766</v>
      </c>
      <c r="P317" s="38">
        <v>45452</v>
      </c>
      <c r="Q317" s="11">
        <f>NETWORKDAYS(N317,P317,AV317:AY317:AZ317:BA317:BB317:BC317:BD317:BE317:BF317:BG317:BH317:BL317)</f>
        <v>24</v>
      </c>
      <c r="R317" s="11">
        <v>25</v>
      </c>
      <c r="S317" s="52" t="s">
        <v>3826</v>
      </c>
      <c r="T317" s="11" t="s">
        <v>3766</v>
      </c>
      <c r="U317" s="11" t="s">
        <v>3766</v>
      </c>
      <c r="V317" s="11" t="s">
        <v>3766</v>
      </c>
      <c r="W317" s="11" t="s">
        <v>3766</v>
      </c>
      <c r="X317" s="11" t="s">
        <v>3766</v>
      </c>
      <c r="Y317" s="21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</row>
    <row r="318" spans="1:64" ht="75" x14ac:dyDescent="0.25">
      <c r="A318" s="10" t="s">
        <v>3760</v>
      </c>
      <c r="B318" s="11" t="s">
        <v>3761</v>
      </c>
      <c r="C318" s="11" t="s">
        <v>3868</v>
      </c>
      <c r="D318" s="11" t="s">
        <v>3762</v>
      </c>
      <c r="E318" s="10" t="s">
        <v>3118</v>
      </c>
      <c r="F318" s="11" t="s">
        <v>3805</v>
      </c>
      <c r="G318" s="10" t="s">
        <v>3119</v>
      </c>
      <c r="H318" s="17" t="s">
        <v>3793</v>
      </c>
      <c r="I318" s="14" t="s">
        <v>3764</v>
      </c>
      <c r="J318" s="15" t="s">
        <v>3794</v>
      </c>
      <c r="K318" s="10" t="s">
        <v>81</v>
      </c>
      <c r="L318" s="17">
        <v>15</v>
      </c>
      <c r="M318" s="10" t="s">
        <v>3116</v>
      </c>
      <c r="N318" s="35">
        <v>45419</v>
      </c>
      <c r="O318" s="11" t="s">
        <v>3766</v>
      </c>
      <c r="P318" s="38">
        <v>45457</v>
      </c>
      <c r="Q318" s="11">
        <f>NETWORKDAYS(N318,P318,AV318:AY318:AZ318:BA318:BB318:BC318:BD318:BE318:BF318:BG318:BH318:BL318)</f>
        <v>29</v>
      </c>
      <c r="R318" s="11">
        <v>30</v>
      </c>
      <c r="S318" s="52" t="s">
        <v>3826</v>
      </c>
      <c r="T318" s="11" t="s">
        <v>3766</v>
      </c>
      <c r="U318" s="11" t="s">
        <v>3766</v>
      </c>
      <c r="V318" s="11" t="s">
        <v>3766</v>
      </c>
      <c r="W318" s="11" t="s">
        <v>3766</v>
      </c>
      <c r="X318" s="11" t="s">
        <v>3766</v>
      </c>
      <c r="Y318" s="21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</row>
    <row r="319" spans="1:64" ht="45" x14ac:dyDescent="0.25">
      <c r="A319" s="10" t="s">
        <v>3760</v>
      </c>
      <c r="B319" s="11" t="s">
        <v>3761</v>
      </c>
      <c r="C319" s="14" t="s">
        <v>3909</v>
      </c>
      <c r="D319" s="11" t="s">
        <v>3763</v>
      </c>
      <c r="E319" s="10" t="s">
        <v>1273</v>
      </c>
      <c r="F319" s="11" t="s">
        <v>3770</v>
      </c>
      <c r="G319" s="10" t="s">
        <v>1274</v>
      </c>
      <c r="H319" s="17" t="s">
        <v>3771</v>
      </c>
      <c r="I319" s="14" t="s">
        <v>3764</v>
      </c>
      <c r="J319" s="15" t="s">
        <v>3772</v>
      </c>
      <c r="K319" s="10" t="s">
        <v>81</v>
      </c>
      <c r="L319" s="17">
        <v>15</v>
      </c>
      <c r="M319" s="10" t="s">
        <v>3120</v>
      </c>
      <c r="N319" s="35">
        <v>45419</v>
      </c>
      <c r="O319" s="23" t="s">
        <v>1271</v>
      </c>
      <c r="P319" s="38">
        <v>45452</v>
      </c>
      <c r="Q319" s="11">
        <f>NETWORKDAYS(N319,P319,AV319:AY319:AZ319:BA319:BB319:BC319:BD319:BE319:BF319:BG319:BH319:BL319)</f>
        <v>24</v>
      </c>
      <c r="R319" s="37"/>
      <c r="S319" s="52" t="s">
        <v>3826</v>
      </c>
      <c r="T319" s="11" t="s">
        <v>3766</v>
      </c>
      <c r="U319" s="38">
        <v>45439</v>
      </c>
      <c r="V319" s="11" t="s">
        <v>3779</v>
      </c>
      <c r="W319" s="11" t="s">
        <v>3766</v>
      </c>
      <c r="X319" s="11" t="s">
        <v>3766</v>
      </c>
      <c r="Y319" s="21" t="s">
        <v>3820</v>
      </c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</row>
    <row r="320" spans="1:64" ht="30" x14ac:dyDescent="0.25">
      <c r="A320" s="10" t="s">
        <v>3760</v>
      </c>
      <c r="B320" s="11" t="s">
        <v>3761</v>
      </c>
      <c r="C320" s="11" t="s">
        <v>3777</v>
      </c>
      <c r="D320" s="11" t="s">
        <v>3841</v>
      </c>
      <c r="E320" s="10" t="s">
        <v>3124</v>
      </c>
      <c r="F320" s="11" t="s">
        <v>3805</v>
      </c>
      <c r="G320" s="10" t="s">
        <v>3125</v>
      </c>
      <c r="H320" s="18" t="s">
        <v>3851</v>
      </c>
      <c r="I320" s="28" t="s">
        <v>3786</v>
      </c>
      <c r="J320" s="19" t="s">
        <v>3839</v>
      </c>
      <c r="K320" s="12" t="s">
        <v>81</v>
      </c>
      <c r="L320" s="18">
        <v>15</v>
      </c>
      <c r="M320" s="10" t="s">
        <v>3122</v>
      </c>
      <c r="N320" s="35">
        <v>45419</v>
      </c>
      <c r="O320" s="11" t="s">
        <v>3766</v>
      </c>
      <c r="P320" s="38">
        <v>45457</v>
      </c>
      <c r="Q320" s="11">
        <f>NETWORKDAYS(N320,P320,AV320:AY320:AZ320:BA320:BB320:BC320:BD320:BE320:BF320:BG320:BH320:BL320)</f>
        <v>29</v>
      </c>
      <c r="R320" s="11">
        <v>30</v>
      </c>
      <c r="S320" s="52" t="s">
        <v>3826</v>
      </c>
      <c r="T320" s="11" t="s">
        <v>3766</v>
      </c>
      <c r="U320" s="11" t="s">
        <v>3766</v>
      </c>
      <c r="V320" s="11" t="s">
        <v>3766</v>
      </c>
      <c r="W320" s="11" t="s">
        <v>3766</v>
      </c>
      <c r="X320" s="11" t="s">
        <v>3766</v>
      </c>
      <c r="Y320" s="21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</row>
    <row r="321" spans="1:64" ht="75" x14ac:dyDescent="0.25">
      <c r="A321" s="10" t="s">
        <v>3760</v>
      </c>
      <c r="B321" s="11" t="s">
        <v>3761</v>
      </c>
      <c r="C321" s="11" t="s">
        <v>3808</v>
      </c>
      <c r="D321" s="11" t="s">
        <v>3840</v>
      </c>
      <c r="E321" s="10" t="s">
        <v>270</v>
      </c>
      <c r="F321" s="11" t="s">
        <v>3770</v>
      </c>
      <c r="G321" s="10" t="s">
        <v>3132</v>
      </c>
      <c r="H321" s="17" t="s">
        <v>3833</v>
      </c>
      <c r="I321" s="11" t="s">
        <v>3831</v>
      </c>
      <c r="J321" s="15" t="s">
        <v>3834</v>
      </c>
      <c r="K321" s="10" t="s">
        <v>81</v>
      </c>
      <c r="L321" s="17">
        <v>15</v>
      </c>
      <c r="M321" s="10" t="s">
        <v>3130</v>
      </c>
      <c r="N321" s="35">
        <v>45419</v>
      </c>
      <c r="O321" s="11" t="s">
        <v>3766</v>
      </c>
      <c r="P321" s="38">
        <v>45452</v>
      </c>
      <c r="Q321" s="11">
        <f>NETWORKDAYS(N321,P321,AV321:AY321:AZ321:BA321:BB321:BC321:BD321:BE321:BF321:BG321:BH321:BL321)</f>
        <v>24</v>
      </c>
      <c r="R321" s="11">
        <v>25</v>
      </c>
      <c r="S321" s="52" t="s">
        <v>3826</v>
      </c>
      <c r="T321" s="11" t="s">
        <v>3766</v>
      </c>
      <c r="U321" s="11" t="s">
        <v>3766</v>
      </c>
      <c r="V321" s="11" t="s">
        <v>3766</v>
      </c>
      <c r="W321" s="11" t="s">
        <v>3766</v>
      </c>
      <c r="X321" s="11" t="s">
        <v>3766</v>
      </c>
      <c r="Y321" s="21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</row>
    <row r="322" spans="1:64" ht="30" x14ac:dyDescent="0.25">
      <c r="A322" s="10" t="s">
        <v>3760</v>
      </c>
      <c r="B322" s="11" t="s">
        <v>3761</v>
      </c>
      <c r="C322" s="11" t="s">
        <v>3808</v>
      </c>
      <c r="D322" s="11" t="s">
        <v>3763</v>
      </c>
      <c r="E322" s="10" t="s">
        <v>3110</v>
      </c>
      <c r="F322" s="11" t="s">
        <v>3798</v>
      </c>
      <c r="G322" s="10" t="s">
        <v>3143</v>
      </c>
      <c r="H322" s="29" t="s">
        <v>3785</v>
      </c>
      <c r="I322" s="14" t="s">
        <v>3786</v>
      </c>
      <c r="J322" s="15" t="s">
        <v>3787</v>
      </c>
      <c r="K322" s="10" t="s">
        <v>81</v>
      </c>
      <c r="L322" s="17">
        <v>15</v>
      </c>
      <c r="M322" s="10" t="s">
        <v>3141</v>
      </c>
      <c r="N322" s="35">
        <v>45419</v>
      </c>
      <c r="O322" s="11" t="s">
        <v>3766</v>
      </c>
      <c r="P322" s="38">
        <v>45457</v>
      </c>
      <c r="Q322" s="11">
        <f>NETWORKDAYS(N322,P322,AV322:AY322:AZ322:BA322:BB322:BC322:BD322:BE322:BF322:BG322:BH322:BL322)</f>
        <v>29</v>
      </c>
      <c r="R322" s="11">
        <v>30</v>
      </c>
      <c r="S322" s="52" t="s">
        <v>3826</v>
      </c>
      <c r="T322" s="11" t="s">
        <v>3766</v>
      </c>
      <c r="U322" s="11" t="s">
        <v>3766</v>
      </c>
      <c r="V322" s="11" t="s">
        <v>3766</v>
      </c>
      <c r="W322" s="11" t="s">
        <v>3766</v>
      </c>
      <c r="X322" s="11" t="s">
        <v>3766</v>
      </c>
      <c r="Y322" s="21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</row>
    <row r="323" spans="1:64" ht="30" x14ac:dyDescent="0.25">
      <c r="A323" s="10" t="s">
        <v>3760</v>
      </c>
      <c r="B323" s="11" t="s">
        <v>3761</v>
      </c>
      <c r="C323" s="11" t="s">
        <v>3768</v>
      </c>
      <c r="D323" s="11" t="s">
        <v>3763</v>
      </c>
      <c r="E323" s="10" t="s">
        <v>79</v>
      </c>
      <c r="F323" s="11" t="s">
        <v>3769</v>
      </c>
      <c r="G323" s="10" t="s">
        <v>80</v>
      </c>
      <c r="H323" s="11" t="s">
        <v>3801</v>
      </c>
      <c r="I323" s="14" t="s">
        <v>3764</v>
      </c>
      <c r="J323" s="15" t="s">
        <v>3765</v>
      </c>
      <c r="K323" s="10" t="s">
        <v>81</v>
      </c>
      <c r="L323" s="17">
        <v>15</v>
      </c>
      <c r="M323" s="10" t="s">
        <v>3144</v>
      </c>
      <c r="N323" s="35">
        <v>45419</v>
      </c>
      <c r="O323" s="11" t="s">
        <v>3766</v>
      </c>
      <c r="P323" s="38">
        <v>45452</v>
      </c>
      <c r="Q323" s="11">
        <f>NETWORKDAYS(N323,P323,AV323:AY323:AZ323:BA323:BB323:BC323:BD323:BE323:BF323:BG323:BH323:BL323)</f>
        <v>24</v>
      </c>
      <c r="R323" s="11">
        <v>25</v>
      </c>
      <c r="S323" s="52" t="s">
        <v>3826</v>
      </c>
      <c r="T323" s="11" t="s">
        <v>3766</v>
      </c>
      <c r="U323" s="11" t="s">
        <v>3766</v>
      </c>
      <c r="V323" s="11" t="s">
        <v>3766</v>
      </c>
      <c r="W323" s="11" t="s">
        <v>3766</v>
      </c>
      <c r="X323" s="11" t="s">
        <v>3766</v>
      </c>
      <c r="Y323" s="21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</row>
    <row r="324" spans="1:64" ht="75" x14ac:dyDescent="0.25">
      <c r="A324" s="10" t="s">
        <v>3760</v>
      </c>
      <c r="B324" s="11" t="s">
        <v>3761</v>
      </c>
      <c r="C324" s="11" t="s">
        <v>3808</v>
      </c>
      <c r="D324" s="11" t="s">
        <v>3840</v>
      </c>
      <c r="E324" s="10" t="s">
        <v>270</v>
      </c>
      <c r="F324" s="11" t="s">
        <v>3770</v>
      </c>
      <c r="G324" s="10" t="s">
        <v>3155</v>
      </c>
      <c r="H324" s="18" t="s">
        <v>3851</v>
      </c>
      <c r="I324" s="28" t="s">
        <v>3786</v>
      </c>
      <c r="J324" s="19" t="s">
        <v>3839</v>
      </c>
      <c r="K324" s="12" t="s">
        <v>81</v>
      </c>
      <c r="L324" s="18">
        <v>15</v>
      </c>
      <c r="M324" s="10" t="s">
        <v>3153</v>
      </c>
      <c r="N324" s="35">
        <v>45419</v>
      </c>
      <c r="O324" s="11" t="s">
        <v>3766</v>
      </c>
      <c r="P324" s="38">
        <v>45452</v>
      </c>
      <c r="Q324" s="11">
        <f>NETWORKDAYS(N324,P324,AV324:AY324:AZ324:BA324:BB324:BC324:BD324:BE324:BF324:BG324:BH324:BL324)</f>
        <v>24</v>
      </c>
      <c r="R324" s="11">
        <v>25</v>
      </c>
      <c r="S324" s="52" t="s">
        <v>3826</v>
      </c>
      <c r="T324" s="11" t="s">
        <v>3766</v>
      </c>
      <c r="U324" s="11" t="s">
        <v>3766</v>
      </c>
      <c r="V324" s="11" t="s">
        <v>3766</v>
      </c>
      <c r="W324" s="11" t="s">
        <v>3766</v>
      </c>
      <c r="X324" s="11" t="s">
        <v>3766</v>
      </c>
      <c r="Y324" s="21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</row>
    <row r="325" spans="1:64" ht="105" x14ac:dyDescent="0.25">
      <c r="A325" s="10" t="s">
        <v>3760</v>
      </c>
      <c r="B325" s="11" t="s">
        <v>3761</v>
      </c>
      <c r="C325" s="11" t="s">
        <v>3808</v>
      </c>
      <c r="D325" s="11" t="s">
        <v>3840</v>
      </c>
      <c r="E325" s="10" t="s">
        <v>270</v>
      </c>
      <c r="F325" s="11" t="s">
        <v>3770</v>
      </c>
      <c r="G325" s="10" t="s">
        <v>3158</v>
      </c>
      <c r="H325" s="18" t="s">
        <v>3851</v>
      </c>
      <c r="I325" s="28" t="s">
        <v>3786</v>
      </c>
      <c r="J325" s="19" t="s">
        <v>3839</v>
      </c>
      <c r="K325" s="11" t="s">
        <v>3773</v>
      </c>
      <c r="L325" s="18">
        <v>10</v>
      </c>
      <c r="M325" s="10" t="s">
        <v>3156</v>
      </c>
      <c r="N325" s="35">
        <v>45419</v>
      </c>
      <c r="O325" s="11" t="s">
        <v>3766</v>
      </c>
      <c r="P325" s="38">
        <v>45452</v>
      </c>
      <c r="Q325" s="11">
        <f>NETWORKDAYS(N325,P325,AV325:AY325:AZ325:BA325:BB325:BC325:BD325:BE325:BF325:BG325:BH325:BL325)</f>
        <v>24</v>
      </c>
      <c r="R325" s="11">
        <v>25</v>
      </c>
      <c r="S325" s="52" t="s">
        <v>3826</v>
      </c>
      <c r="T325" s="11" t="s">
        <v>3766</v>
      </c>
      <c r="U325" s="11" t="s">
        <v>3766</v>
      </c>
      <c r="V325" s="11" t="s">
        <v>3766</v>
      </c>
      <c r="W325" s="11" t="s">
        <v>3766</v>
      </c>
      <c r="X325" s="11" t="s">
        <v>3766</v>
      </c>
      <c r="Y325" s="11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</row>
    <row r="326" spans="1:64" ht="30" x14ac:dyDescent="0.25">
      <c r="A326" s="10" t="s">
        <v>3760</v>
      </c>
      <c r="B326" s="11" t="s">
        <v>3761</v>
      </c>
      <c r="C326" s="11" t="s">
        <v>3777</v>
      </c>
      <c r="D326" s="11" t="s">
        <v>3762</v>
      </c>
      <c r="E326" s="10" t="s">
        <v>2812</v>
      </c>
      <c r="F326" s="11" t="s">
        <v>3805</v>
      </c>
      <c r="G326" s="10" t="s">
        <v>2813</v>
      </c>
      <c r="H326" s="17" t="s">
        <v>3803</v>
      </c>
      <c r="I326" s="14" t="s">
        <v>3764</v>
      </c>
      <c r="J326" s="15" t="s">
        <v>3804</v>
      </c>
      <c r="K326" s="10" t="s">
        <v>81</v>
      </c>
      <c r="L326" s="17">
        <v>15</v>
      </c>
      <c r="M326" s="10" t="s">
        <v>3159</v>
      </c>
      <c r="N326" s="35">
        <v>45419</v>
      </c>
      <c r="O326" s="11" t="s">
        <v>3766</v>
      </c>
      <c r="P326" s="38">
        <v>45457</v>
      </c>
      <c r="Q326" s="11">
        <f>NETWORKDAYS(N326,P326,AV326:AY326:AZ326:BA326:BB326:BC326:BD326:BE326:BF326:BG326:BH326:BL326)</f>
        <v>29</v>
      </c>
      <c r="R326" s="11">
        <v>30</v>
      </c>
      <c r="S326" s="52" t="s">
        <v>3826</v>
      </c>
      <c r="T326" s="11" t="s">
        <v>3766</v>
      </c>
      <c r="U326" s="11" t="s">
        <v>3766</v>
      </c>
      <c r="V326" s="11" t="s">
        <v>3766</v>
      </c>
      <c r="W326" s="11" t="s">
        <v>3766</v>
      </c>
      <c r="X326" s="11" t="s">
        <v>3766</v>
      </c>
      <c r="Y326" s="21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</row>
    <row r="327" spans="1:64" ht="105" x14ac:dyDescent="0.25">
      <c r="A327" s="10" t="s">
        <v>3760</v>
      </c>
      <c r="B327" s="11" t="s">
        <v>3761</v>
      </c>
      <c r="C327" s="11" t="s">
        <v>3808</v>
      </c>
      <c r="D327" s="11" t="s">
        <v>3840</v>
      </c>
      <c r="E327" s="10" t="s">
        <v>270</v>
      </c>
      <c r="F327" s="11" t="s">
        <v>3770</v>
      </c>
      <c r="G327" s="10" t="s">
        <v>3163</v>
      </c>
      <c r="H327" s="17" t="s">
        <v>3833</v>
      </c>
      <c r="I327" s="11" t="s">
        <v>3831</v>
      </c>
      <c r="J327" s="15" t="s">
        <v>3834</v>
      </c>
      <c r="K327" s="10" t="s">
        <v>81</v>
      </c>
      <c r="L327" s="17">
        <v>15</v>
      </c>
      <c r="M327" s="10" t="s">
        <v>3161</v>
      </c>
      <c r="N327" s="35">
        <v>45419</v>
      </c>
      <c r="O327" s="11" t="s">
        <v>3766</v>
      </c>
      <c r="P327" s="38">
        <v>45452</v>
      </c>
      <c r="Q327" s="11">
        <f>NETWORKDAYS(N327,P327,AV327:AY327:AZ327:BA327:BB327:BC327:BD327:BE327:BF327:BG327:BH327:BL327)</f>
        <v>24</v>
      </c>
      <c r="R327" s="11">
        <v>25</v>
      </c>
      <c r="S327" s="52" t="s">
        <v>3826</v>
      </c>
      <c r="T327" s="11" t="s">
        <v>3766</v>
      </c>
      <c r="U327" s="11" t="s">
        <v>3766</v>
      </c>
      <c r="V327" s="11" t="s">
        <v>3766</v>
      </c>
      <c r="W327" s="11" t="s">
        <v>3766</v>
      </c>
      <c r="X327" s="11" t="s">
        <v>3766</v>
      </c>
      <c r="Y327" s="21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</row>
    <row r="328" spans="1:64" ht="30" x14ac:dyDescent="0.25">
      <c r="A328" s="10" t="s">
        <v>3760</v>
      </c>
      <c r="B328" s="11" t="s">
        <v>3761</v>
      </c>
      <c r="C328" s="11" t="s">
        <v>3797</v>
      </c>
      <c r="D328" s="11" t="s">
        <v>3840</v>
      </c>
      <c r="E328" s="10" t="s">
        <v>2460</v>
      </c>
      <c r="F328" s="11" t="s">
        <v>3813</v>
      </c>
      <c r="G328" s="10" t="s">
        <v>3170</v>
      </c>
      <c r="H328" s="17" t="s">
        <v>3793</v>
      </c>
      <c r="I328" s="14" t="s">
        <v>3764</v>
      </c>
      <c r="J328" s="15" t="s">
        <v>3794</v>
      </c>
      <c r="K328" s="10" t="s">
        <v>81</v>
      </c>
      <c r="L328" s="17">
        <v>15</v>
      </c>
      <c r="M328" s="10" t="s">
        <v>3168</v>
      </c>
      <c r="N328" s="35">
        <v>45419</v>
      </c>
      <c r="O328" s="11" t="s">
        <v>3766</v>
      </c>
      <c r="P328" s="38">
        <v>45457</v>
      </c>
      <c r="Q328" s="11">
        <f>NETWORKDAYS(N328,P328,AV328:AY328:AZ328:BA328:BB328:BC328:BD328:BE328:BF328:BG328:BH328:BL328)</f>
        <v>29</v>
      </c>
      <c r="R328" s="11">
        <v>30</v>
      </c>
      <c r="S328" s="52" t="s">
        <v>3826</v>
      </c>
      <c r="T328" s="11" t="s">
        <v>3766</v>
      </c>
      <c r="U328" s="11" t="s">
        <v>3766</v>
      </c>
      <c r="V328" s="11" t="s">
        <v>3766</v>
      </c>
      <c r="W328" s="11" t="s">
        <v>3766</v>
      </c>
      <c r="X328" s="11" t="s">
        <v>3766</v>
      </c>
      <c r="Y328" s="21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</row>
    <row r="329" spans="1:64" ht="30" x14ac:dyDescent="0.25">
      <c r="A329" s="10" t="s">
        <v>3760</v>
      </c>
      <c r="B329" s="11" t="s">
        <v>3761</v>
      </c>
      <c r="C329" s="11" t="s">
        <v>3777</v>
      </c>
      <c r="D329" s="11" t="s">
        <v>3840</v>
      </c>
      <c r="E329" s="10" t="s">
        <v>286</v>
      </c>
      <c r="F329" s="11" t="s">
        <v>3805</v>
      </c>
      <c r="G329" s="10" t="s">
        <v>3176</v>
      </c>
      <c r="H329" s="18" t="s">
        <v>3851</v>
      </c>
      <c r="I329" s="28" t="s">
        <v>3786</v>
      </c>
      <c r="J329" s="19" t="s">
        <v>3839</v>
      </c>
      <c r="K329" s="12" t="s">
        <v>81</v>
      </c>
      <c r="L329" s="18">
        <v>15</v>
      </c>
      <c r="M329" s="10" t="s">
        <v>3174</v>
      </c>
      <c r="N329" s="35">
        <v>45419</v>
      </c>
      <c r="O329" s="11" t="s">
        <v>3766</v>
      </c>
      <c r="P329" s="38">
        <v>45457</v>
      </c>
      <c r="Q329" s="11">
        <f>NETWORKDAYS(N329,P329,AV329:AY329:AZ329:BA329:BB329:BC329:BD329:BE329:BF329:BG329:BH329:BL329)</f>
        <v>29</v>
      </c>
      <c r="R329" s="11">
        <v>30</v>
      </c>
      <c r="S329" s="52" t="s">
        <v>3826</v>
      </c>
      <c r="T329" s="11" t="s">
        <v>3766</v>
      </c>
      <c r="U329" s="11" t="s">
        <v>3766</v>
      </c>
      <c r="V329" s="11" t="s">
        <v>3766</v>
      </c>
      <c r="W329" s="11" t="s">
        <v>3766</v>
      </c>
      <c r="X329" s="11" t="s">
        <v>3766</v>
      </c>
      <c r="Y329" s="21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</row>
    <row r="330" spans="1:64" ht="30" x14ac:dyDescent="0.25">
      <c r="A330" s="10" t="s">
        <v>3760</v>
      </c>
      <c r="B330" s="11" t="s">
        <v>3761</v>
      </c>
      <c r="C330" s="11" t="s">
        <v>3777</v>
      </c>
      <c r="D330" s="11" t="s">
        <v>3840</v>
      </c>
      <c r="E330" s="10" t="s">
        <v>286</v>
      </c>
      <c r="F330" s="11" t="s">
        <v>3805</v>
      </c>
      <c r="G330" s="10" t="s">
        <v>3179</v>
      </c>
      <c r="H330" s="18" t="s">
        <v>3851</v>
      </c>
      <c r="I330" s="28" t="s">
        <v>3786</v>
      </c>
      <c r="J330" s="19" t="s">
        <v>3839</v>
      </c>
      <c r="K330" s="12" t="s">
        <v>81</v>
      </c>
      <c r="L330" s="18">
        <v>15</v>
      </c>
      <c r="M330" s="10" t="s">
        <v>3177</v>
      </c>
      <c r="N330" s="35">
        <v>45419</v>
      </c>
      <c r="O330" s="11" t="s">
        <v>3766</v>
      </c>
      <c r="P330" s="38">
        <v>45457</v>
      </c>
      <c r="Q330" s="11">
        <f>NETWORKDAYS(N330,P330,AV330:AY330:AZ330:BA330:BB330:BC330:BD330:BE330:BF330:BG330:BH330:BL330)</f>
        <v>29</v>
      </c>
      <c r="R330" s="11">
        <v>30</v>
      </c>
      <c r="S330" s="52" t="s">
        <v>3826</v>
      </c>
      <c r="T330" s="11" t="s">
        <v>3766</v>
      </c>
      <c r="U330" s="11" t="s">
        <v>3766</v>
      </c>
      <c r="V330" s="11" t="s">
        <v>3766</v>
      </c>
      <c r="W330" s="11" t="s">
        <v>3766</v>
      </c>
      <c r="X330" s="11" t="s">
        <v>3766</v>
      </c>
      <c r="Y330" s="21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</row>
    <row r="331" spans="1:64" ht="30" x14ac:dyDescent="0.25">
      <c r="A331" s="10" t="s">
        <v>3760</v>
      </c>
      <c r="B331" s="11" t="s">
        <v>3761</v>
      </c>
      <c r="C331" s="11" t="s">
        <v>3777</v>
      </c>
      <c r="D331" s="11" t="s">
        <v>3840</v>
      </c>
      <c r="E331" s="10" t="s">
        <v>286</v>
      </c>
      <c r="F331" s="11" t="s">
        <v>3805</v>
      </c>
      <c r="G331" s="10" t="s">
        <v>3182</v>
      </c>
      <c r="H331" s="18" t="s">
        <v>3851</v>
      </c>
      <c r="I331" s="28" t="s">
        <v>3786</v>
      </c>
      <c r="J331" s="19" t="s">
        <v>3839</v>
      </c>
      <c r="K331" s="12" t="s">
        <v>81</v>
      </c>
      <c r="L331" s="18">
        <v>15</v>
      </c>
      <c r="M331" s="10" t="s">
        <v>3180</v>
      </c>
      <c r="N331" s="35">
        <v>45419</v>
      </c>
      <c r="O331" s="11" t="s">
        <v>3766</v>
      </c>
      <c r="P331" s="38">
        <v>45457</v>
      </c>
      <c r="Q331" s="11">
        <f>NETWORKDAYS(N331,P331,AV331:AY331:AZ331:BA331:BB331:BC331:BD331:BE331:BF331:BG331:BH331:BL331)</f>
        <v>29</v>
      </c>
      <c r="R331" s="11">
        <v>30</v>
      </c>
      <c r="S331" s="52" t="s">
        <v>3826</v>
      </c>
      <c r="T331" s="11" t="s">
        <v>3766</v>
      </c>
      <c r="U331" s="11" t="s">
        <v>3766</v>
      </c>
      <c r="V331" s="11" t="s">
        <v>3766</v>
      </c>
      <c r="W331" s="11" t="s">
        <v>3766</v>
      </c>
      <c r="X331" s="11" t="s">
        <v>3766</v>
      </c>
      <c r="Y331" s="21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</row>
    <row r="332" spans="1:64" ht="30" x14ac:dyDescent="0.25">
      <c r="A332" s="10" t="s">
        <v>3760</v>
      </c>
      <c r="B332" s="11" t="s">
        <v>3761</v>
      </c>
      <c r="C332" s="11" t="s">
        <v>3777</v>
      </c>
      <c r="D332" s="11" t="s">
        <v>3840</v>
      </c>
      <c r="E332" s="10" t="s">
        <v>286</v>
      </c>
      <c r="F332" s="11" t="s">
        <v>3805</v>
      </c>
      <c r="G332" s="10" t="s">
        <v>3191</v>
      </c>
      <c r="H332" s="18" t="s">
        <v>3851</v>
      </c>
      <c r="I332" s="28" t="s">
        <v>3786</v>
      </c>
      <c r="J332" s="19" t="s">
        <v>3839</v>
      </c>
      <c r="K332" s="12" t="s">
        <v>81</v>
      </c>
      <c r="L332" s="18">
        <v>15</v>
      </c>
      <c r="M332" s="10" t="s">
        <v>3189</v>
      </c>
      <c r="N332" s="35">
        <v>45419</v>
      </c>
      <c r="O332" s="11" t="s">
        <v>3766</v>
      </c>
      <c r="P332" s="38">
        <v>45457</v>
      </c>
      <c r="Q332" s="11">
        <f>NETWORKDAYS(N332,P332,AV332:AY332:AZ332:BA332:BB332:BC332:BD332:BE332:BF332:BG332:BH332:BL332)</f>
        <v>29</v>
      </c>
      <c r="R332" s="11">
        <v>30</v>
      </c>
      <c r="S332" s="52" t="s">
        <v>3826</v>
      </c>
      <c r="T332" s="11" t="s">
        <v>3766</v>
      </c>
      <c r="U332" s="11" t="s">
        <v>3766</v>
      </c>
      <c r="V332" s="11" t="s">
        <v>3766</v>
      </c>
      <c r="W332" s="11" t="s">
        <v>3766</v>
      </c>
      <c r="X332" s="11" t="s">
        <v>3766</v>
      </c>
      <c r="Y332" s="21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</row>
    <row r="333" spans="1:64" ht="60" x14ac:dyDescent="0.25">
      <c r="A333" s="10" t="s">
        <v>3760</v>
      </c>
      <c r="B333" s="11" t="s">
        <v>3761</v>
      </c>
      <c r="C333" s="11" t="s">
        <v>3784</v>
      </c>
      <c r="D333" s="11" t="s">
        <v>3762</v>
      </c>
      <c r="E333" s="10" t="s">
        <v>676</v>
      </c>
      <c r="F333" s="11" t="s">
        <v>3792</v>
      </c>
      <c r="G333" s="10" t="s">
        <v>3194</v>
      </c>
      <c r="H333" s="24" t="s">
        <v>1749</v>
      </c>
      <c r="I333" s="14" t="s">
        <v>3764</v>
      </c>
      <c r="J333" s="15" t="s">
        <v>3794</v>
      </c>
      <c r="K333" s="10" t="s">
        <v>81</v>
      </c>
      <c r="L333" s="17">
        <v>15</v>
      </c>
      <c r="M333" s="10" t="s">
        <v>3192</v>
      </c>
      <c r="N333" s="35">
        <v>45419</v>
      </c>
      <c r="O333" s="11" t="s">
        <v>3766</v>
      </c>
      <c r="P333" s="38">
        <v>45457</v>
      </c>
      <c r="Q333" s="11">
        <f>NETWORKDAYS(N333,P333,AV333:AY333:AZ333:BA333:BB333:BC333:BD333:BE333:BF333:BG333:BH333:BL333)</f>
        <v>29</v>
      </c>
      <c r="R333" s="11">
        <v>30</v>
      </c>
      <c r="S333" s="52" t="s">
        <v>3826</v>
      </c>
      <c r="T333" s="11" t="s">
        <v>3766</v>
      </c>
      <c r="U333" s="11" t="s">
        <v>3766</v>
      </c>
      <c r="V333" s="11" t="s">
        <v>3766</v>
      </c>
      <c r="W333" s="11" t="s">
        <v>3766</v>
      </c>
      <c r="X333" s="11" t="s">
        <v>3766</v>
      </c>
      <c r="Y333" s="21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</row>
    <row r="334" spans="1:64" ht="105" x14ac:dyDescent="0.25">
      <c r="A334" s="10" t="s">
        <v>3760</v>
      </c>
      <c r="B334" s="11" t="s">
        <v>3761</v>
      </c>
      <c r="C334" s="11" t="s">
        <v>3784</v>
      </c>
      <c r="D334" s="11" t="s">
        <v>3841</v>
      </c>
      <c r="E334" s="10" t="s">
        <v>3015</v>
      </c>
      <c r="F334" s="11" t="s">
        <v>3792</v>
      </c>
      <c r="G334" s="10" t="s">
        <v>3016</v>
      </c>
      <c r="H334" s="17" t="s">
        <v>3771</v>
      </c>
      <c r="I334" s="14" t="s">
        <v>3764</v>
      </c>
      <c r="J334" s="15" t="s">
        <v>3772</v>
      </c>
      <c r="K334" s="10" t="s">
        <v>69</v>
      </c>
      <c r="L334" s="17">
        <v>15</v>
      </c>
      <c r="M334" s="10" t="s">
        <v>3201</v>
      </c>
      <c r="N334" s="35">
        <v>45419</v>
      </c>
      <c r="O334" s="11" t="s">
        <v>3766</v>
      </c>
      <c r="P334" s="38">
        <v>45457</v>
      </c>
      <c r="Q334" s="11">
        <f>NETWORKDAYS(N334,P334,AV334:AY334:AZ334:BA334:BB334:BC334:BD334:BE334:BF334:BG334:BH334:BL334)</f>
        <v>29</v>
      </c>
      <c r="R334" s="11">
        <v>30</v>
      </c>
      <c r="S334" s="52" t="s">
        <v>3826</v>
      </c>
      <c r="T334" s="11" t="s">
        <v>3766</v>
      </c>
      <c r="U334" s="38">
        <v>45420</v>
      </c>
      <c r="V334" s="11" t="s">
        <v>3779</v>
      </c>
      <c r="W334" s="11" t="s">
        <v>3766</v>
      </c>
      <c r="X334" s="11" t="s">
        <v>3766</v>
      </c>
      <c r="Y334" s="11" t="s">
        <v>3820</v>
      </c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</row>
    <row r="335" spans="1:64" ht="90" x14ac:dyDescent="0.25">
      <c r="A335" s="10" t="s">
        <v>3760</v>
      </c>
      <c r="B335" s="11" t="s">
        <v>3761</v>
      </c>
      <c r="C335" s="11" t="s">
        <v>3808</v>
      </c>
      <c r="D335" s="11" t="s">
        <v>3840</v>
      </c>
      <c r="E335" s="10" t="s">
        <v>270</v>
      </c>
      <c r="F335" s="11" t="s">
        <v>3770</v>
      </c>
      <c r="G335" s="10" t="s">
        <v>3205</v>
      </c>
      <c r="H335" s="17" t="s">
        <v>3833</v>
      </c>
      <c r="I335" s="11" t="s">
        <v>3831</v>
      </c>
      <c r="J335" s="15" t="s">
        <v>3834</v>
      </c>
      <c r="K335" s="10" t="s">
        <v>81</v>
      </c>
      <c r="L335" s="17">
        <v>15</v>
      </c>
      <c r="M335" s="10" t="s">
        <v>3203</v>
      </c>
      <c r="N335" s="35">
        <v>45419</v>
      </c>
      <c r="O335" s="11" t="s">
        <v>3766</v>
      </c>
      <c r="P335" s="38">
        <v>45452</v>
      </c>
      <c r="Q335" s="11">
        <f>NETWORKDAYS(N335,P335,AV335:AY335:AZ335:BA335:BB335:BC335:BD335:BE335:BF335:BG335:BH335:BL335)</f>
        <v>24</v>
      </c>
      <c r="R335" s="11">
        <v>25</v>
      </c>
      <c r="S335" s="52" t="s">
        <v>3826</v>
      </c>
      <c r="T335" s="11" t="s">
        <v>3766</v>
      </c>
      <c r="U335" s="11" t="s">
        <v>3766</v>
      </c>
      <c r="V335" s="11" t="s">
        <v>3766</v>
      </c>
      <c r="W335" s="11" t="s">
        <v>3766</v>
      </c>
      <c r="X335" s="11" t="s">
        <v>3766</v>
      </c>
      <c r="Y335" s="21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</row>
    <row r="336" spans="1:64" ht="45" x14ac:dyDescent="0.25">
      <c r="A336" s="10" t="s">
        <v>3760</v>
      </c>
      <c r="B336" s="11" t="s">
        <v>3761</v>
      </c>
      <c r="C336" s="11" t="s">
        <v>3777</v>
      </c>
      <c r="D336" s="11" t="s">
        <v>3841</v>
      </c>
      <c r="E336" s="10" t="s">
        <v>3208</v>
      </c>
      <c r="F336" s="11" t="s">
        <v>3813</v>
      </c>
      <c r="G336" s="10" t="s">
        <v>3209</v>
      </c>
      <c r="H336" s="17" t="s">
        <v>3793</v>
      </c>
      <c r="I336" s="14" t="s">
        <v>3764</v>
      </c>
      <c r="J336" s="15" t="s">
        <v>3794</v>
      </c>
      <c r="K336" s="10" t="s">
        <v>81</v>
      </c>
      <c r="L336" s="17">
        <v>15</v>
      </c>
      <c r="M336" s="10" t="s">
        <v>3206</v>
      </c>
      <c r="N336" s="35">
        <v>45419</v>
      </c>
      <c r="O336" s="11" t="s">
        <v>3766</v>
      </c>
      <c r="P336" s="38">
        <v>45457</v>
      </c>
      <c r="Q336" s="11">
        <f>NETWORKDAYS(N336,P336,AV336:AY336:AZ336:BA336:BB336:BC336:BD336:BE336:BF336:BG336:BH336:BL336)</f>
        <v>29</v>
      </c>
      <c r="R336" s="11">
        <v>30</v>
      </c>
      <c r="S336" s="52" t="s">
        <v>3826</v>
      </c>
      <c r="T336" s="11" t="s">
        <v>3766</v>
      </c>
      <c r="U336" s="38">
        <v>45420</v>
      </c>
      <c r="V336" s="11" t="s">
        <v>3779</v>
      </c>
      <c r="W336" s="11" t="s">
        <v>3766</v>
      </c>
      <c r="X336" s="11" t="s">
        <v>3766</v>
      </c>
      <c r="Y336" s="21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</row>
    <row r="337" spans="1:64" ht="105" x14ac:dyDescent="0.25">
      <c r="A337" s="10" t="s">
        <v>3760</v>
      </c>
      <c r="B337" s="11" t="s">
        <v>3761</v>
      </c>
      <c r="C337" s="11" t="s">
        <v>3808</v>
      </c>
      <c r="D337" s="11" t="s">
        <v>3840</v>
      </c>
      <c r="E337" s="10" t="s">
        <v>270</v>
      </c>
      <c r="F337" s="11" t="s">
        <v>3770</v>
      </c>
      <c r="G337" s="10" t="s">
        <v>3212</v>
      </c>
      <c r="H337" s="17" t="s">
        <v>3833</v>
      </c>
      <c r="I337" s="11" t="s">
        <v>3831</v>
      </c>
      <c r="J337" s="15" t="s">
        <v>3834</v>
      </c>
      <c r="K337" s="10" t="s">
        <v>81</v>
      </c>
      <c r="L337" s="17">
        <v>15</v>
      </c>
      <c r="M337" s="10" t="s">
        <v>3210</v>
      </c>
      <c r="N337" s="35">
        <v>45419</v>
      </c>
      <c r="O337" s="11" t="s">
        <v>3766</v>
      </c>
      <c r="P337" s="38">
        <v>45452</v>
      </c>
      <c r="Q337" s="11">
        <f>NETWORKDAYS(N337,P337,AV337:AY337:AZ337:BA337:BB337:BC337:BD337:BE337:BF337:BG337:BH337:BL337)</f>
        <v>24</v>
      </c>
      <c r="R337" s="11">
        <v>25</v>
      </c>
      <c r="S337" s="52" t="s">
        <v>3826</v>
      </c>
      <c r="T337" s="11" t="s">
        <v>3766</v>
      </c>
      <c r="U337" s="11" t="s">
        <v>3766</v>
      </c>
      <c r="V337" s="11" t="s">
        <v>3766</v>
      </c>
      <c r="W337" s="57" t="s">
        <v>3766</v>
      </c>
      <c r="X337" s="57" t="s">
        <v>3766</v>
      </c>
      <c r="Y337" s="21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</row>
    <row r="338" spans="1:64" ht="30" x14ac:dyDescent="0.25">
      <c r="A338" s="10" t="s">
        <v>3760</v>
      </c>
      <c r="B338" s="11" t="s">
        <v>3761</v>
      </c>
      <c r="C338" s="11" t="s">
        <v>3835</v>
      </c>
      <c r="D338" s="11" t="s">
        <v>3763</v>
      </c>
      <c r="E338" s="10" t="s">
        <v>3215</v>
      </c>
      <c r="F338" s="11" t="s">
        <v>3798</v>
      </c>
      <c r="G338" s="10" t="s">
        <v>3216</v>
      </c>
      <c r="H338" s="18" t="s">
        <v>1708</v>
      </c>
      <c r="I338" s="14" t="s">
        <v>3764</v>
      </c>
      <c r="J338" s="19" t="s">
        <v>3794</v>
      </c>
      <c r="K338" s="12" t="s">
        <v>81</v>
      </c>
      <c r="L338" s="11">
        <v>15</v>
      </c>
      <c r="M338" s="10" t="s">
        <v>3213</v>
      </c>
      <c r="N338" s="35">
        <v>45419</v>
      </c>
      <c r="O338" s="11" t="s">
        <v>3766</v>
      </c>
      <c r="P338" s="38">
        <v>45452</v>
      </c>
      <c r="Q338" s="11">
        <f>NETWORKDAYS(N338,P338,AV338:AY338:AZ338:BA338:BB338:BC338:BD338:BE338:BF338:BG338:BH338:BL338)</f>
        <v>24</v>
      </c>
      <c r="R338" s="11">
        <v>25</v>
      </c>
      <c r="S338" s="52" t="s">
        <v>3826</v>
      </c>
      <c r="T338" s="11" t="s">
        <v>3766</v>
      </c>
      <c r="U338" s="11" t="s">
        <v>3766</v>
      </c>
      <c r="V338" s="11" t="s">
        <v>3766</v>
      </c>
      <c r="W338" s="11" t="s">
        <v>3766</v>
      </c>
      <c r="X338" s="11" t="s">
        <v>3766</v>
      </c>
      <c r="Y338" s="21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</row>
    <row r="339" spans="1:64" ht="75" x14ac:dyDescent="0.25">
      <c r="A339" s="10" t="s">
        <v>3760</v>
      </c>
      <c r="B339" s="11" t="s">
        <v>3761</v>
      </c>
      <c r="C339" s="11" t="s">
        <v>3777</v>
      </c>
      <c r="D339" s="11" t="s">
        <v>3762</v>
      </c>
      <c r="E339" s="10" t="s">
        <v>1269</v>
      </c>
      <c r="F339" s="11" t="s">
        <v>3792</v>
      </c>
      <c r="G339" s="10" t="s">
        <v>1270</v>
      </c>
      <c r="H339" s="17" t="s">
        <v>3771</v>
      </c>
      <c r="I339" s="14" t="s">
        <v>3764</v>
      </c>
      <c r="J339" s="15" t="s">
        <v>3772</v>
      </c>
      <c r="K339" s="10" t="s">
        <v>69</v>
      </c>
      <c r="L339" s="17">
        <v>15</v>
      </c>
      <c r="M339" s="10" t="s">
        <v>3217</v>
      </c>
      <c r="N339" s="35">
        <v>45419</v>
      </c>
      <c r="O339" s="9" t="s">
        <v>1267</v>
      </c>
      <c r="P339" s="38">
        <v>45457</v>
      </c>
      <c r="Q339" s="11">
        <f>NETWORKDAYS(N339,P339,AV339:AY339:AZ339:BA339:BB339:BC339:BD339:BE339:BF339:BG339:BH339:BL339)</f>
        <v>29</v>
      </c>
      <c r="R339" s="11">
        <v>30</v>
      </c>
      <c r="S339" s="52" t="s">
        <v>3826</v>
      </c>
      <c r="T339" s="11" t="s">
        <v>3766</v>
      </c>
      <c r="U339" s="38">
        <v>45439</v>
      </c>
      <c r="V339" s="11" t="s">
        <v>3779</v>
      </c>
      <c r="W339" s="11" t="s">
        <v>3766</v>
      </c>
      <c r="X339" s="11" t="s">
        <v>3766</v>
      </c>
      <c r="Y339" s="11" t="s">
        <v>3820</v>
      </c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</row>
    <row r="340" spans="1:64" ht="75" x14ac:dyDescent="0.25">
      <c r="A340" s="10" t="s">
        <v>3760</v>
      </c>
      <c r="B340" s="11" t="s">
        <v>3761</v>
      </c>
      <c r="C340" s="11" t="s">
        <v>3777</v>
      </c>
      <c r="D340" s="11" t="s">
        <v>3840</v>
      </c>
      <c r="E340" s="10" t="s">
        <v>3221</v>
      </c>
      <c r="F340" s="11" t="s">
        <v>3805</v>
      </c>
      <c r="G340" s="10" t="s">
        <v>3222</v>
      </c>
      <c r="H340" s="18" t="s">
        <v>3851</v>
      </c>
      <c r="I340" s="28" t="s">
        <v>3786</v>
      </c>
      <c r="J340" s="19" t="s">
        <v>3839</v>
      </c>
      <c r="K340" s="12" t="s">
        <v>81</v>
      </c>
      <c r="L340" s="18">
        <v>15</v>
      </c>
      <c r="M340" s="10" t="s">
        <v>3219</v>
      </c>
      <c r="N340" s="35">
        <v>45419</v>
      </c>
      <c r="O340" s="11" t="s">
        <v>3766</v>
      </c>
      <c r="P340" s="38">
        <v>45457</v>
      </c>
      <c r="Q340" s="11">
        <f>NETWORKDAYS(N340,P340,AV340:AY340:AZ340:BA340:BB340:BC340:BD340:BE340:BF340:BG340:BH340:BL340)</f>
        <v>29</v>
      </c>
      <c r="R340" s="11">
        <v>30</v>
      </c>
      <c r="S340" s="52" t="s">
        <v>3826</v>
      </c>
      <c r="T340" s="11" t="s">
        <v>3766</v>
      </c>
      <c r="U340" s="11" t="s">
        <v>3766</v>
      </c>
      <c r="V340" s="11" t="s">
        <v>3766</v>
      </c>
      <c r="W340" s="11" t="s">
        <v>3766</v>
      </c>
      <c r="X340" s="11" t="s">
        <v>3766</v>
      </c>
      <c r="Y340" s="21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</row>
    <row r="341" spans="1:64" ht="60" x14ac:dyDescent="0.25">
      <c r="A341" s="10" t="s">
        <v>3760</v>
      </c>
      <c r="B341" s="11" t="s">
        <v>3761</v>
      </c>
      <c r="C341" s="14" t="s">
        <v>3909</v>
      </c>
      <c r="D341" s="11" t="s">
        <v>3763</v>
      </c>
      <c r="E341" s="10" t="s">
        <v>2234</v>
      </c>
      <c r="F341" s="11" t="s">
        <v>3798</v>
      </c>
      <c r="G341" s="10" t="s">
        <v>3226</v>
      </c>
      <c r="H341" s="18" t="s">
        <v>1708</v>
      </c>
      <c r="I341" s="14" t="s">
        <v>3764</v>
      </c>
      <c r="J341" s="19" t="s">
        <v>3794</v>
      </c>
      <c r="K341" s="12" t="s">
        <v>81</v>
      </c>
      <c r="L341" s="11">
        <v>15</v>
      </c>
      <c r="M341" s="10" t="s">
        <v>3224</v>
      </c>
      <c r="N341" s="35">
        <v>45419</v>
      </c>
      <c r="O341" s="11" t="s">
        <v>3766</v>
      </c>
      <c r="P341" s="38">
        <v>45452</v>
      </c>
      <c r="Q341" s="11">
        <f>NETWORKDAYS(N341,P341,AV341:AY341:AZ341:BA341:BB341:BC341:BD341:BE341:BF341:BG341:BH341:BL341)</f>
        <v>24</v>
      </c>
      <c r="R341" s="11">
        <v>25</v>
      </c>
      <c r="S341" s="52" t="s">
        <v>3826</v>
      </c>
      <c r="T341" s="11" t="s">
        <v>3766</v>
      </c>
      <c r="U341" s="11" t="s">
        <v>3766</v>
      </c>
      <c r="V341" s="11" t="s">
        <v>3766</v>
      </c>
      <c r="W341" s="11" t="s">
        <v>3766</v>
      </c>
      <c r="X341" s="11" t="s">
        <v>3766</v>
      </c>
      <c r="Y341" s="21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</row>
    <row r="342" spans="1:64" ht="60" x14ac:dyDescent="0.25">
      <c r="A342" s="10" t="s">
        <v>3760</v>
      </c>
      <c r="B342" s="11" t="s">
        <v>3761</v>
      </c>
      <c r="C342" s="11" t="s">
        <v>3784</v>
      </c>
      <c r="D342" s="11" t="s">
        <v>3763</v>
      </c>
      <c r="E342" s="10" t="s">
        <v>2568</v>
      </c>
      <c r="F342" s="11" t="s">
        <v>3805</v>
      </c>
      <c r="G342" s="10" t="s">
        <v>3229</v>
      </c>
      <c r="H342" s="18" t="s">
        <v>1708</v>
      </c>
      <c r="I342" s="14" t="s">
        <v>3764</v>
      </c>
      <c r="J342" s="19" t="s">
        <v>3794</v>
      </c>
      <c r="K342" s="12" t="s">
        <v>81</v>
      </c>
      <c r="L342" s="18">
        <v>15</v>
      </c>
      <c r="M342" s="10" t="s">
        <v>3227</v>
      </c>
      <c r="N342" s="35">
        <v>45419</v>
      </c>
      <c r="O342" s="11" t="s">
        <v>3766</v>
      </c>
      <c r="P342" s="38">
        <v>45452</v>
      </c>
      <c r="Q342" s="11">
        <f>NETWORKDAYS(N342,P342,AV342:AY342:AZ342:BA342:BB342:BC342:BD342:BE342:BF342:BG342:BH342:BL342)</f>
        <v>24</v>
      </c>
      <c r="R342" s="11">
        <v>25</v>
      </c>
      <c r="S342" s="52" t="s">
        <v>3826</v>
      </c>
      <c r="T342" s="11" t="s">
        <v>3766</v>
      </c>
      <c r="U342" s="11" t="s">
        <v>3766</v>
      </c>
      <c r="V342" s="11" t="s">
        <v>3766</v>
      </c>
      <c r="W342" s="11" t="s">
        <v>3766</v>
      </c>
      <c r="X342" s="11" t="s">
        <v>3766</v>
      </c>
      <c r="Y342" s="11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</row>
    <row r="343" spans="1:64" ht="30" x14ac:dyDescent="0.25">
      <c r="A343" s="10" t="s">
        <v>3760</v>
      </c>
      <c r="B343" s="11" t="s">
        <v>3761</v>
      </c>
      <c r="C343" s="11" t="s">
        <v>3806</v>
      </c>
      <c r="D343" s="11" t="s">
        <v>3762</v>
      </c>
      <c r="E343" s="10" t="s">
        <v>3232</v>
      </c>
      <c r="F343" s="11" t="s">
        <v>3805</v>
      </c>
      <c r="G343" s="10" t="s">
        <v>3233</v>
      </c>
      <c r="H343" s="24" t="s">
        <v>1749</v>
      </c>
      <c r="I343" s="14" t="s">
        <v>3764</v>
      </c>
      <c r="J343" s="15" t="s">
        <v>3794</v>
      </c>
      <c r="K343" s="10" t="s">
        <v>81</v>
      </c>
      <c r="L343" s="17">
        <v>15</v>
      </c>
      <c r="M343" s="10" t="s">
        <v>3230</v>
      </c>
      <c r="N343" s="35">
        <v>45419</v>
      </c>
      <c r="O343" s="11" t="s">
        <v>3766</v>
      </c>
      <c r="P343" s="38">
        <v>45457</v>
      </c>
      <c r="Q343" s="11">
        <f>NETWORKDAYS(N343,P343,AV343:AY343:AZ343:BA343:BB343:BC343:BD343:BE343:BF343:BG343:BH343:BL343)</f>
        <v>29</v>
      </c>
      <c r="R343" s="11">
        <v>30</v>
      </c>
      <c r="S343" s="52" t="s">
        <v>3826</v>
      </c>
      <c r="T343" s="11" t="s">
        <v>3766</v>
      </c>
      <c r="U343" s="11" t="s">
        <v>3766</v>
      </c>
      <c r="V343" s="11" t="s">
        <v>3766</v>
      </c>
      <c r="W343" s="11" t="s">
        <v>3766</v>
      </c>
      <c r="X343" s="11" t="s">
        <v>3766</v>
      </c>
      <c r="Y343" s="21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</row>
    <row r="344" spans="1:64" ht="45" x14ac:dyDescent="0.25">
      <c r="A344" s="10" t="s">
        <v>3760</v>
      </c>
      <c r="B344" s="11" t="s">
        <v>3761</v>
      </c>
      <c r="C344" s="11" t="s">
        <v>3784</v>
      </c>
      <c r="D344" s="11" t="s">
        <v>3763</v>
      </c>
      <c r="E344" s="10" t="s">
        <v>3238</v>
      </c>
      <c r="F344" s="11" t="s">
        <v>3798</v>
      </c>
      <c r="G344" s="10" t="s">
        <v>3239</v>
      </c>
      <c r="H344" s="20" t="s">
        <v>3785</v>
      </c>
      <c r="I344" s="14" t="s">
        <v>3786</v>
      </c>
      <c r="J344" s="15" t="s">
        <v>3787</v>
      </c>
      <c r="K344" s="10" t="s">
        <v>81</v>
      </c>
      <c r="L344" s="17">
        <v>15</v>
      </c>
      <c r="M344" s="10" t="s">
        <v>3236</v>
      </c>
      <c r="N344" s="35">
        <v>45419</v>
      </c>
      <c r="O344" s="11" t="s">
        <v>3766</v>
      </c>
      <c r="P344" s="38">
        <v>45452</v>
      </c>
      <c r="Q344" s="11">
        <f>NETWORKDAYS(N344,P344,AV344:AY344:AZ344:BA344:BB344:BC344:BD344:BE344:BF344:BG344:BH344:BL344)</f>
        <v>24</v>
      </c>
      <c r="R344" s="11">
        <v>25</v>
      </c>
      <c r="S344" s="52" t="s">
        <v>3826</v>
      </c>
      <c r="T344" s="11" t="s">
        <v>3766</v>
      </c>
      <c r="U344" s="11" t="s">
        <v>3766</v>
      </c>
      <c r="V344" s="11" t="s">
        <v>3766</v>
      </c>
      <c r="W344" s="11" t="s">
        <v>3766</v>
      </c>
      <c r="X344" s="11" t="s">
        <v>3766</v>
      </c>
      <c r="Y344" s="21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</row>
    <row r="345" spans="1:64" ht="30" x14ac:dyDescent="0.25">
      <c r="A345" s="10" t="s">
        <v>3760</v>
      </c>
      <c r="B345" s="11" t="s">
        <v>3761</v>
      </c>
      <c r="C345" s="11" t="s">
        <v>3800</v>
      </c>
      <c r="D345" s="11" t="s">
        <v>3853</v>
      </c>
      <c r="E345" s="10" t="s">
        <v>3242</v>
      </c>
      <c r="F345" s="11" t="s">
        <v>3805</v>
      </c>
      <c r="G345" s="10" t="s">
        <v>3243</v>
      </c>
      <c r="H345" s="24" t="s">
        <v>1749</v>
      </c>
      <c r="I345" s="14" t="s">
        <v>3764</v>
      </c>
      <c r="J345" s="15" t="s">
        <v>3794</v>
      </c>
      <c r="K345" s="10" t="s">
        <v>81</v>
      </c>
      <c r="L345" s="17">
        <v>15</v>
      </c>
      <c r="M345" s="10" t="s">
        <v>3240</v>
      </c>
      <c r="N345" s="35">
        <v>45419</v>
      </c>
      <c r="O345" s="11" t="s">
        <v>3766</v>
      </c>
      <c r="P345" s="38">
        <v>45457</v>
      </c>
      <c r="Q345" s="11">
        <f>NETWORKDAYS(N345,P345,AV345:AY345:AZ345:BA345:BB345:BC345:BD345:BE345:BF345:BG345:BH345:BL345)</f>
        <v>29</v>
      </c>
      <c r="R345" s="11">
        <v>30</v>
      </c>
      <c r="S345" s="52" t="s">
        <v>3826</v>
      </c>
      <c r="T345" s="11" t="s">
        <v>3766</v>
      </c>
      <c r="U345" s="11" t="s">
        <v>3766</v>
      </c>
      <c r="V345" s="11" t="s">
        <v>3766</v>
      </c>
      <c r="W345" s="11" t="s">
        <v>3766</v>
      </c>
      <c r="X345" s="11" t="s">
        <v>3766</v>
      </c>
      <c r="Y345" s="21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</row>
    <row r="346" spans="1:64" ht="120" x14ac:dyDescent="0.25">
      <c r="A346" s="10" t="s">
        <v>3760</v>
      </c>
      <c r="B346" s="11" t="s">
        <v>3761</v>
      </c>
      <c r="C346" s="11" t="s">
        <v>3784</v>
      </c>
      <c r="D346" s="11" t="s">
        <v>3840</v>
      </c>
      <c r="E346" s="10" t="s">
        <v>309</v>
      </c>
      <c r="F346" s="11" t="s">
        <v>3805</v>
      </c>
      <c r="G346" s="10" t="s">
        <v>3246</v>
      </c>
      <c r="H346" s="11" t="s">
        <v>3854</v>
      </c>
      <c r="I346" s="11" t="s">
        <v>3791</v>
      </c>
      <c r="J346" s="11" t="s">
        <v>3791</v>
      </c>
      <c r="K346" s="10" t="s">
        <v>81</v>
      </c>
      <c r="L346" s="17">
        <v>15</v>
      </c>
      <c r="M346" s="10" t="s">
        <v>3244</v>
      </c>
      <c r="N346" s="35">
        <v>45419</v>
      </c>
      <c r="O346" s="11" t="s">
        <v>3766</v>
      </c>
      <c r="P346" s="38">
        <v>45457</v>
      </c>
      <c r="Q346" s="11">
        <f>NETWORKDAYS(N346,P346,AV346:AY346:AZ346:BA346:BB346:BC346:BD346:BE346:BF346:BG346:BH346:BL346)</f>
        <v>29</v>
      </c>
      <c r="R346" s="11">
        <v>30</v>
      </c>
      <c r="S346" s="52" t="s">
        <v>3826</v>
      </c>
      <c r="T346" s="11" t="s">
        <v>3766</v>
      </c>
      <c r="U346" s="11" t="s">
        <v>3766</v>
      </c>
      <c r="V346" s="11" t="s">
        <v>3766</v>
      </c>
      <c r="W346" s="11" t="s">
        <v>3766</v>
      </c>
      <c r="X346" s="11" t="s">
        <v>3766</v>
      </c>
      <c r="Y346" s="21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</row>
    <row r="347" spans="1:64" ht="45" x14ac:dyDescent="0.25">
      <c r="A347" s="10" t="s">
        <v>3760</v>
      </c>
      <c r="B347" s="11" t="s">
        <v>3761</v>
      </c>
      <c r="C347" s="11" t="s">
        <v>3799</v>
      </c>
      <c r="D347" s="11" t="s">
        <v>3852</v>
      </c>
      <c r="E347" s="10" t="s">
        <v>3249</v>
      </c>
      <c r="F347" s="11" t="s">
        <v>3805</v>
      </c>
      <c r="G347" s="10" t="s">
        <v>3250</v>
      </c>
      <c r="H347" s="18" t="s">
        <v>3851</v>
      </c>
      <c r="I347" s="28" t="s">
        <v>3786</v>
      </c>
      <c r="J347" s="19" t="s">
        <v>3839</v>
      </c>
      <c r="K347" s="12" t="s">
        <v>81</v>
      </c>
      <c r="L347" s="18">
        <v>15</v>
      </c>
      <c r="M347" s="10" t="s">
        <v>3247</v>
      </c>
      <c r="N347" s="35">
        <v>45419</v>
      </c>
      <c r="O347" s="11" t="s">
        <v>3766</v>
      </c>
      <c r="P347" s="38">
        <v>45457</v>
      </c>
      <c r="Q347" s="11">
        <f>NETWORKDAYS(N347,P347,AV347:AY347:AZ347:BA347:BB347:BC347:BD347:BE347:BF347:BG347:BH347:BL347)</f>
        <v>29</v>
      </c>
      <c r="R347" s="11">
        <v>30</v>
      </c>
      <c r="S347" s="52" t="s">
        <v>3826</v>
      </c>
      <c r="T347" s="11" t="s">
        <v>3766</v>
      </c>
      <c r="U347" s="11" t="s">
        <v>3766</v>
      </c>
      <c r="V347" s="11" t="s">
        <v>3766</v>
      </c>
      <c r="W347" s="11" t="s">
        <v>3766</v>
      </c>
      <c r="X347" s="11" t="s">
        <v>3766</v>
      </c>
      <c r="Y347" s="21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</row>
    <row r="348" spans="1:64" ht="105" x14ac:dyDescent="0.25">
      <c r="A348" s="10" t="s">
        <v>3760</v>
      </c>
      <c r="B348" s="11" t="s">
        <v>3761</v>
      </c>
      <c r="C348" s="11" t="s">
        <v>3808</v>
      </c>
      <c r="D348" s="11" t="s">
        <v>3840</v>
      </c>
      <c r="E348" s="10" t="s">
        <v>270</v>
      </c>
      <c r="F348" s="11" t="s">
        <v>3770</v>
      </c>
      <c r="G348" s="10" t="s">
        <v>3260</v>
      </c>
      <c r="H348" s="17" t="s">
        <v>3771</v>
      </c>
      <c r="I348" s="14" t="s">
        <v>3764</v>
      </c>
      <c r="J348" s="15" t="s">
        <v>3772</v>
      </c>
      <c r="K348" s="10" t="s">
        <v>81</v>
      </c>
      <c r="L348" s="17">
        <v>15</v>
      </c>
      <c r="M348" s="10" t="s">
        <v>3258</v>
      </c>
      <c r="N348" s="35">
        <v>45419</v>
      </c>
      <c r="O348" s="11" t="s">
        <v>3766</v>
      </c>
      <c r="P348" s="38">
        <v>45452</v>
      </c>
      <c r="Q348" s="11">
        <f>NETWORKDAYS(N348,P348,AV348:AY348:AZ348:BA348:BB348:BC348:BD348:BE348:BF348:BG348:BH348:BL348)</f>
        <v>24</v>
      </c>
      <c r="R348" s="11">
        <v>25</v>
      </c>
      <c r="S348" s="52" t="s">
        <v>3826</v>
      </c>
      <c r="T348" s="11" t="s">
        <v>3766</v>
      </c>
      <c r="U348" s="11" t="s">
        <v>3766</v>
      </c>
      <c r="V348" s="11" t="s">
        <v>3766</v>
      </c>
      <c r="W348" s="11" t="s">
        <v>3766</v>
      </c>
      <c r="X348" s="11" t="s">
        <v>3766</v>
      </c>
      <c r="Y348" s="21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</row>
    <row r="349" spans="1:64" ht="30" x14ac:dyDescent="0.25">
      <c r="A349" s="10" t="s">
        <v>3760</v>
      </c>
      <c r="B349" s="11" t="s">
        <v>3761</v>
      </c>
      <c r="C349" s="11" t="s">
        <v>3777</v>
      </c>
      <c r="D349" s="11" t="s">
        <v>3841</v>
      </c>
      <c r="E349" s="10" t="s">
        <v>2621</v>
      </c>
      <c r="F349" s="11" t="s">
        <v>3770</v>
      </c>
      <c r="G349" s="10" t="s">
        <v>3263</v>
      </c>
      <c r="H349" s="17" t="s">
        <v>3833</v>
      </c>
      <c r="I349" s="11" t="s">
        <v>3831</v>
      </c>
      <c r="J349" s="15" t="s">
        <v>3834</v>
      </c>
      <c r="K349" s="10" t="s">
        <v>81</v>
      </c>
      <c r="L349" s="17">
        <v>15</v>
      </c>
      <c r="M349" s="10" t="s">
        <v>3261</v>
      </c>
      <c r="N349" s="35">
        <v>45419</v>
      </c>
      <c r="O349" s="11" t="s">
        <v>3766</v>
      </c>
      <c r="P349" s="38">
        <v>45457</v>
      </c>
      <c r="Q349" s="11">
        <f>NETWORKDAYS(N349,P349,AV349:AY349:AZ349:BA349:BB349:BC349:BD349:BE349:BF349:BG349:BH349:BL349)</f>
        <v>29</v>
      </c>
      <c r="R349" s="11">
        <v>30</v>
      </c>
      <c r="S349" s="52" t="s">
        <v>3826</v>
      </c>
      <c r="T349" s="11" t="s">
        <v>3766</v>
      </c>
      <c r="U349" s="11" t="s">
        <v>3766</v>
      </c>
      <c r="V349" s="11" t="s">
        <v>3766</v>
      </c>
      <c r="W349" s="11" t="s">
        <v>3766</v>
      </c>
      <c r="X349" s="11" t="s">
        <v>3766</v>
      </c>
      <c r="Y349" s="21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</row>
    <row r="350" spans="1:64" ht="45" x14ac:dyDescent="0.25">
      <c r="A350" s="10" t="s">
        <v>3760</v>
      </c>
      <c r="B350" s="11" t="s">
        <v>3761</v>
      </c>
      <c r="C350" s="11" t="s">
        <v>3777</v>
      </c>
      <c r="D350" s="11" t="s">
        <v>3841</v>
      </c>
      <c r="E350" s="10" t="s">
        <v>2621</v>
      </c>
      <c r="F350" s="11" t="s">
        <v>3798</v>
      </c>
      <c r="G350" s="10" t="s">
        <v>3266</v>
      </c>
      <c r="H350" s="17" t="s">
        <v>3771</v>
      </c>
      <c r="I350" s="14" t="s">
        <v>3764</v>
      </c>
      <c r="J350" s="15" t="s">
        <v>3772</v>
      </c>
      <c r="K350" s="10" t="s">
        <v>81</v>
      </c>
      <c r="L350" s="17">
        <v>15</v>
      </c>
      <c r="M350" s="10" t="s">
        <v>3264</v>
      </c>
      <c r="N350" s="35">
        <v>45419</v>
      </c>
      <c r="O350" s="11" t="s">
        <v>3766</v>
      </c>
      <c r="P350" s="38">
        <v>45457</v>
      </c>
      <c r="Q350" s="11">
        <f>NETWORKDAYS(N350,P350,AV350:AY350:AZ350:BA350:BB350:BC350:BD350:BE350:BF350:BG350:BH350:BL350)</f>
        <v>29</v>
      </c>
      <c r="R350" s="11">
        <v>30</v>
      </c>
      <c r="S350" s="52" t="s">
        <v>3826</v>
      </c>
      <c r="T350" s="11" t="s">
        <v>3766</v>
      </c>
      <c r="U350" s="11" t="s">
        <v>3766</v>
      </c>
      <c r="V350" s="11" t="s">
        <v>3766</v>
      </c>
      <c r="W350" s="11" t="s">
        <v>3766</v>
      </c>
      <c r="X350" s="11" t="s">
        <v>3766</v>
      </c>
      <c r="Y350" s="21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</row>
    <row r="351" spans="1:64" ht="60" x14ac:dyDescent="0.25">
      <c r="A351" s="10" t="s">
        <v>3760</v>
      </c>
      <c r="B351" s="11" t="s">
        <v>3761</v>
      </c>
      <c r="C351" s="11" t="s">
        <v>3777</v>
      </c>
      <c r="D351" s="11" t="s">
        <v>3841</v>
      </c>
      <c r="E351" s="10" t="s">
        <v>2621</v>
      </c>
      <c r="F351" s="11" t="s">
        <v>3798</v>
      </c>
      <c r="G351" s="10" t="s">
        <v>2622</v>
      </c>
      <c r="H351" s="18" t="s">
        <v>1708</v>
      </c>
      <c r="I351" s="14" t="s">
        <v>3764</v>
      </c>
      <c r="J351" s="19" t="s">
        <v>3794</v>
      </c>
      <c r="K351" s="12" t="s">
        <v>81</v>
      </c>
      <c r="L351" s="18">
        <v>15</v>
      </c>
      <c r="M351" s="10" t="s">
        <v>3267</v>
      </c>
      <c r="N351" s="35">
        <v>45419</v>
      </c>
      <c r="O351" s="11" t="s">
        <v>2619</v>
      </c>
      <c r="P351" s="38">
        <v>45458</v>
      </c>
      <c r="Q351" s="11">
        <f>NETWORKDAYS(N351,P351,AV351:AY351:AZ351:BA351:BB351:BC351:BD351:BE351:BF351:BG351:BH351:BL351)</f>
        <v>29</v>
      </c>
      <c r="R351" s="11">
        <v>30</v>
      </c>
      <c r="S351" s="51" t="s">
        <v>3844</v>
      </c>
      <c r="T351" s="11" t="s">
        <v>3766</v>
      </c>
      <c r="U351" s="38">
        <v>45427</v>
      </c>
      <c r="V351" s="11" t="s">
        <v>3779</v>
      </c>
      <c r="W351" s="11" t="s">
        <v>3766</v>
      </c>
      <c r="X351" s="11" t="s">
        <v>3766</v>
      </c>
      <c r="Y351" s="11" t="s">
        <v>3821</v>
      </c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</row>
    <row r="352" spans="1:64" ht="60" x14ac:dyDescent="0.25">
      <c r="A352" s="10" t="s">
        <v>3760</v>
      </c>
      <c r="B352" s="11" t="s">
        <v>3761</v>
      </c>
      <c r="C352" s="14" t="s">
        <v>3909</v>
      </c>
      <c r="D352" s="11" t="s">
        <v>3763</v>
      </c>
      <c r="E352" s="10" t="s">
        <v>388</v>
      </c>
      <c r="F352" s="11" t="s">
        <v>3805</v>
      </c>
      <c r="G352" s="10" t="s">
        <v>3271</v>
      </c>
      <c r="H352" s="18" t="s">
        <v>1708</v>
      </c>
      <c r="I352" s="14" t="s">
        <v>3764</v>
      </c>
      <c r="J352" s="19" t="s">
        <v>3794</v>
      </c>
      <c r="K352" s="12" t="s">
        <v>81</v>
      </c>
      <c r="L352" s="11">
        <v>15</v>
      </c>
      <c r="M352" s="10" t="s">
        <v>3269</v>
      </c>
      <c r="N352" s="35">
        <v>45419</v>
      </c>
      <c r="O352" s="11" t="s">
        <v>3766</v>
      </c>
      <c r="P352" s="38">
        <v>45452</v>
      </c>
      <c r="Q352" s="11">
        <f>NETWORKDAYS(N352,P352,AV352:AY352:AZ352:BA352:BB352:BC352:BD352:BE352:BF352:BG352:BH352:BL352)</f>
        <v>24</v>
      </c>
      <c r="R352" s="11">
        <v>25</v>
      </c>
      <c r="S352" s="52" t="s">
        <v>3826</v>
      </c>
      <c r="T352" s="11" t="s">
        <v>3766</v>
      </c>
      <c r="U352" s="11" t="s">
        <v>3766</v>
      </c>
      <c r="V352" s="11" t="s">
        <v>3766</v>
      </c>
      <c r="W352" s="11" t="s">
        <v>3766</v>
      </c>
      <c r="X352" s="11" t="s">
        <v>3766</v>
      </c>
      <c r="Y352" s="21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</row>
    <row r="353" spans="1:64" ht="45" x14ac:dyDescent="0.25">
      <c r="A353" s="10" t="s">
        <v>3760</v>
      </c>
      <c r="B353" s="11" t="s">
        <v>3761</v>
      </c>
      <c r="C353" s="11" t="s">
        <v>3797</v>
      </c>
      <c r="D353" s="11" t="s">
        <v>3840</v>
      </c>
      <c r="E353" s="10" t="s">
        <v>2460</v>
      </c>
      <c r="F353" s="11" t="s">
        <v>3798</v>
      </c>
      <c r="G353" s="10" t="s">
        <v>3274</v>
      </c>
      <c r="H353" s="17" t="s">
        <v>3771</v>
      </c>
      <c r="I353" s="14" t="s">
        <v>3764</v>
      </c>
      <c r="J353" s="15" t="s">
        <v>3772</v>
      </c>
      <c r="K353" s="10" t="s">
        <v>81</v>
      </c>
      <c r="L353" s="17">
        <v>15</v>
      </c>
      <c r="M353" s="10" t="s">
        <v>3272</v>
      </c>
      <c r="N353" s="35">
        <v>45419</v>
      </c>
      <c r="O353" s="11" t="s">
        <v>3766</v>
      </c>
      <c r="P353" s="38">
        <v>45457</v>
      </c>
      <c r="Q353" s="11">
        <f>NETWORKDAYS(N353,P353,AV353:AY353:AZ353:BA353:BB353:BC353:BD353:BE353:BF353:BG353:BH353:BL353)</f>
        <v>29</v>
      </c>
      <c r="R353" s="11">
        <v>30</v>
      </c>
      <c r="S353" s="52" t="s">
        <v>3826</v>
      </c>
      <c r="T353" s="11" t="s">
        <v>3766</v>
      </c>
      <c r="U353" s="11" t="s">
        <v>3766</v>
      </c>
      <c r="V353" s="11" t="s">
        <v>3766</v>
      </c>
      <c r="W353" s="11" t="s">
        <v>3766</v>
      </c>
      <c r="X353" s="11" t="s">
        <v>3766</v>
      </c>
      <c r="Y353" s="21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</row>
    <row r="354" spans="1:64" ht="30" x14ac:dyDescent="0.25">
      <c r="A354" s="10" t="s">
        <v>3760</v>
      </c>
      <c r="B354" s="11" t="s">
        <v>3761</v>
      </c>
      <c r="C354" s="11" t="s">
        <v>3777</v>
      </c>
      <c r="D354" s="11" t="s">
        <v>3763</v>
      </c>
      <c r="E354" s="10" t="s">
        <v>3277</v>
      </c>
      <c r="F354" s="11" t="s">
        <v>3798</v>
      </c>
      <c r="G354" s="10" t="s">
        <v>3278</v>
      </c>
      <c r="H354" s="18" t="s">
        <v>1708</v>
      </c>
      <c r="I354" s="14" t="s">
        <v>3764</v>
      </c>
      <c r="J354" s="19" t="s">
        <v>3794</v>
      </c>
      <c r="K354" s="12" t="s">
        <v>81</v>
      </c>
      <c r="L354" s="11">
        <v>15</v>
      </c>
      <c r="M354" s="10" t="s">
        <v>3275</v>
      </c>
      <c r="N354" s="35">
        <v>45419</v>
      </c>
      <c r="O354" s="11" t="s">
        <v>3766</v>
      </c>
      <c r="P354" s="38">
        <v>45452</v>
      </c>
      <c r="Q354" s="11">
        <f>NETWORKDAYS(N354,P354,AV354:AY354:AZ354:BA354:BB354:BC354:BD354:BE354:BF354:BG354:BH354:BL354)</f>
        <v>24</v>
      </c>
      <c r="R354" s="11">
        <v>25</v>
      </c>
      <c r="S354" s="52" t="s">
        <v>3826</v>
      </c>
      <c r="T354" s="11" t="s">
        <v>3766</v>
      </c>
      <c r="U354" s="11" t="s">
        <v>3766</v>
      </c>
      <c r="V354" s="11" t="s">
        <v>3766</v>
      </c>
      <c r="W354" s="11" t="s">
        <v>3766</v>
      </c>
      <c r="X354" s="11" t="s">
        <v>3766</v>
      </c>
      <c r="Y354" s="21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</row>
    <row r="355" spans="1:64" ht="30" x14ac:dyDescent="0.25">
      <c r="A355" s="10" t="s">
        <v>3760</v>
      </c>
      <c r="B355" s="11" t="s">
        <v>3761</v>
      </c>
      <c r="C355" s="11" t="s">
        <v>3784</v>
      </c>
      <c r="D355" s="11" t="s">
        <v>3840</v>
      </c>
      <c r="E355" s="10" t="s">
        <v>920</v>
      </c>
      <c r="F355" s="11" t="s">
        <v>3798</v>
      </c>
      <c r="G355" s="10" t="s">
        <v>3281</v>
      </c>
      <c r="H355" s="18" t="s">
        <v>1708</v>
      </c>
      <c r="I355" s="14" t="s">
        <v>3764</v>
      </c>
      <c r="J355" s="19" t="s">
        <v>3794</v>
      </c>
      <c r="K355" s="12" t="s">
        <v>81</v>
      </c>
      <c r="L355" s="11">
        <v>15</v>
      </c>
      <c r="M355" s="10" t="s">
        <v>3279</v>
      </c>
      <c r="N355" s="35">
        <v>45419</v>
      </c>
      <c r="O355" s="11" t="s">
        <v>3766</v>
      </c>
      <c r="P355" s="38">
        <v>45457</v>
      </c>
      <c r="Q355" s="11">
        <f>NETWORKDAYS(N355,P355,AV355:AY355:AZ355:BA355:BB355:BC355:BD355:BE355:BF355:BG355:BH355:BL355)</f>
        <v>29</v>
      </c>
      <c r="R355" s="11">
        <v>30</v>
      </c>
      <c r="S355" s="52" t="s">
        <v>3826</v>
      </c>
      <c r="T355" s="11" t="s">
        <v>3766</v>
      </c>
      <c r="U355" s="11" t="s">
        <v>3766</v>
      </c>
      <c r="V355" s="11" t="s">
        <v>3766</v>
      </c>
      <c r="W355" s="11" t="s">
        <v>3766</v>
      </c>
      <c r="X355" s="11" t="s">
        <v>3766</v>
      </c>
      <c r="Y355" s="21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</row>
    <row r="356" spans="1:64" ht="30" x14ac:dyDescent="0.25">
      <c r="A356" s="10" t="s">
        <v>3760</v>
      </c>
      <c r="B356" s="11" t="s">
        <v>3761</v>
      </c>
      <c r="C356" s="11" t="s">
        <v>3797</v>
      </c>
      <c r="D356" s="11" t="s">
        <v>3762</v>
      </c>
      <c r="E356" s="10" t="s">
        <v>2460</v>
      </c>
      <c r="F356" s="11" t="s">
        <v>3798</v>
      </c>
      <c r="G356" s="10" t="s">
        <v>3288</v>
      </c>
      <c r="H356" s="18" t="s">
        <v>1708</v>
      </c>
      <c r="I356" s="14" t="s">
        <v>3764</v>
      </c>
      <c r="J356" s="19" t="s">
        <v>3794</v>
      </c>
      <c r="K356" s="12" t="s">
        <v>81</v>
      </c>
      <c r="L356" s="11">
        <v>15</v>
      </c>
      <c r="M356" s="10" t="s">
        <v>3286</v>
      </c>
      <c r="N356" s="35">
        <v>45419</v>
      </c>
      <c r="O356" s="11" t="s">
        <v>3766</v>
      </c>
      <c r="P356" s="38">
        <v>45457</v>
      </c>
      <c r="Q356" s="11">
        <f>NETWORKDAYS(N356,P356,AV356:AY356:AZ356:BA356:BB356:BC356:BD356:BE356:BF356:BG356:BH356:BL356)</f>
        <v>29</v>
      </c>
      <c r="R356" s="11">
        <v>30</v>
      </c>
      <c r="S356" s="52" t="s">
        <v>3826</v>
      </c>
      <c r="T356" s="11" t="s">
        <v>3766</v>
      </c>
      <c r="U356" s="11" t="s">
        <v>3766</v>
      </c>
      <c r="V356" s="11" t="s">
        <v>3766</v>
      </c>
      <c r="W356" s="11" t="s">
        <v>3766</v>
      </c>
      <c r="X356" s="11" t="s">
        <v>3766</v>
      </c>
      <c r="Y356" s="21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</row>
    <row r="357" spans="1:64" ht="60" x14ac:dyDescent="0.25">
      <c r="A357" s="10" t="s">
        <v>3760</v>
      </c>
      <c r="B357" s="11" t="s">
        <v>3761</v>
      </c>
      <c r="C357" s="11" t="s">
        <v>3806</v>
      </c>
      <c r="D357" s="11" t="s">
        <v>3762</v>
      </c>
      <c r="E357" s="10" t="s">
        <v>3291</v>
      </c>
      <c r="F357" s="11" t="s">
        <v>3813</v>
      </c>
      <c r="G357" s="10" t="s">
        <v>3292</v>
      </c>
      <c r="H357" s="24" t="s">
        <v>1749</v>
      </c>
      <c r="I357" s="14" t="s">
        <v>3764</v>
      </c>
      <c r="J357" s="15" t="s">
        <v>3794</v>
      </c>
      <c r="K357" s="10" t="s">
        <v>81</v>
      </c>
      <c r="L357" s="17">
        <v>15</v>
      </c>
      <c r="M357" s="10" t="s">
        <v>3289</v>
      </c>
      <c r="N357" s="35">
        <v>45419</v>
      </c>
      <c r="O357" s="11" t="s">
        <v>3766</v>
      </c>
      <c r="P357" s="38">
        <v>45457</v>
      </c>
      <c r="Q357" s="11">
        <f>NETWORKDAYS(N357,P357,AV357:AY357:AZ357:BA357:BB357:BC357:BD357:BE357:BF357:BG357:BH357:BL357)</f>
        <v>29</v>
      </c>
      <c r="R357" s="11">
        <v>30</v>
      </c>
      <c r="S357" s="52" t="s">
        <v>3826</v>
      </c>
      <c r="T357" s="11" t="s">
        <v>3766</v>
      </c>
      <c r="U357" s="11" t="s">
        <v>3766</v>
      </c>
      <c r="V357" s="11" t="s">
        <v>3766</v>
      </c>
      <c r="W357" s="11" t="s">
        <v>3766</v>
      </c>
      <c r="X357" s="11" t="s">
        <v>3766</v>
      </c>
      <c r="Y357" s="21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</row>
    <row r="358" spans="1:64" ht="90" x14ac:dyDescent="0.25">
      <c r="A358" s="10" t="s">
        <v>3760</v>
      </c>
      <c r="B358" s="11" t="s">
        <v>3761</v>
      </c>
      <c r="C358" s="11" t="s">
        <v>3837</v>
      </c>
      <c r="D358" s="11" t="s">
        <v>3763</v>
      </c>
      <c r="E358" s="10" t="s">
        <v>3452</v>
      </c>
      <c r="F358" s="11" t="s">
        <v>3805</v>
      </c>
      <c r="G358" s="10" t="s">
        <v>3453</v>
      </c>
      <c r="H358" s="24" t="s">
        <v>1749</v>
      </c>
      <c r="I358" s="14" t="s">
        <v>3764</v>
      </c>
      <c r="J358" s="15" t="s">
        <v>3794</v>
      </c>
      <c r="K358" s="10" t="s">
        <v>81</v>
      </c>
      <c r="L358" s="17">
        <v>15</v>
      </c>
      <c r="M358" s="10" t="s">
        <v>3450</v>
      </c>
      <c r="N358" s="35">
        <v>45418</v>
      </c>
      <c r="O358" s="11" t="s">
        <v>3766</v>
      </c>
      <c r="P358" s="38">
        <v>45452</v>
      </c>
      <c r="Q358" s="11">
        <f>NETWORKDAYS(N358,P358,AV358:AY358:AZ358:BA358:BB358:BC358:BD358:BE358:BF358:BG358:BH358:BL358)</f>
        <v>25</v>
      </c>
      <c r="R358" s="11">
        <v>26</v>
      </c>
      <c r="S358" s="52" t="s">
        <v>3826</v>
      </c>
      <c r="T358" s="11" t="s">
        <v>3766</v>
      </c>
      <c r="U358" s="11" t="s">
        <v>3766</v>
      </c>
      <c r="V358" s="11" t="s">
        <v>3766</v>
      </c>
      <c r="W358" s="11" t="s">
        <v>3766</v>
      </c>
      <c r="X358" s="11" t="s">
        <v>3766</v>
      </c>
      <c r="Y358" s="21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</row>
    <row r="359" spans="1:64" ht="90" x14ac:dyDescent="0.25">
      <c r="A359" s="10" t="s">
        <v>3760</v>
      </c>
      <c r="B359" s="11" t="s">
        <v>3761</v>
      </c>
      <c r="C359" s="11" t="s">
        <v>3777</v>
      </c>
      <c r="D359" s="11" t="s">
        <v>3841</v>
      </c>
      <c r="E359" s="10" t="s">
        <v>1605</v>
      </c>
      <c r="F359" s="11" t="s">
        <v>3805</v>
      </c>
      <c r="G359" s="10" t="s">
        <v>3463</v>
      </c>
      <c r="H359" s="17" t="s">
        <v>3793</v>
      </c>
      <c r="I359" s="14" t="s">
        <v>3764</v>
      </c>
      <c r="J359" s="15" t="s">
        <v>3794</v>
      </c>
      <c r="K359" s="10" t="s">
        <v>81</v>
      </c>
      <c r="L359" s="17">
        <v>15</v>
      </c>
      <c r="M359" s="10" t="s">
        <v>3461</v>
      </c>
      <c r="N359" s="35">
        <v>45415</v>
      </c>
      <c r="O359" s="11" t="s">
        <v>3766</v>
      </c>
      <c r="P359" s="38">
        <v>45457</v>
      </c>
      <c r="Q359" s="11">
        <f>NETWORKDAYS(N359,P359,AV359:AY359:AZ359:BA359:BB359:BC359:BD359:BE359:BF359:BG359:BH359:BL359)</f>
        <v>31</v>
      </c>
      <c r="R359" s="11">
        <v>32</v>
      </c>
      <c r="S359" s="52" t="s">
        <v>3826</v>
      </c>
      <c r="T359" s="11" t="s">
        <v>3766</v>
      </c>
      <c r="U359" s="11" t="s">
        <v>3766</v>
      </c>
      <c r="V359" s="11" t="s">
        <v>3766</v>
      </c>
      <c r="W359" s="11" t="s">
        <v>3766</v>
      </c>
      <c r="X359" s="11" t="s">
        <v>3766</v>
      </c>
      <c r="Y359" s="21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</row>
    <row r="360" spans="1:64" ht="75" x14ac:dyDescent="0.25">
      <c r="A360" s="10" t="s">
        <v>3760</v>
      </c>
      <c r="B360" s="11" t="s">
        <v>3761</v>
      </c>
      <c r="C360" s="11" t="s">
        <v>3777</v>
      </c>
      <c r="D360" s="11" t="s">
        <v>3841</v>
      </c>
      <c r="E360" s="10" t="s">
        <v>1605</v>
      </c>
      <c r="F360" s="11" t="s">
        <v>3805</v>
      </c>
      <c r="G360" s="10" t="s">
        <v>3466</v>
      </c>
      <c r="H360" s="17" t="s">
        <v>3793</v>
      </c>
      <c r="I360" s="14" t="s">
        <v>3764</v>
      </c>
      <c r="J360" s="15" t="s">
        <v>3794</v>
      </c>
      <c r="K360" s="10" t="s">
        <v>81</v>
      </c>
      <c r="L360" s="17">
        <v>15</v>
      </c>
      <c r="M360" s="10" t="s">
        <v>3464</v>
      </c>
      <c r="N360" s="35">
        <v>45415</v>
      </c>
      <c r="O360" s="11" t="s">
        <v>3766</v>
      </c>
      <c r="P360" s="38">
        <v>45457</v>
      </c>
      <c r="Q360" s="11">
        <f>NETWORKDAYS(N360,P360,AV360:AY360:AZ360:BA360:BB360:BC360:BD360:BE360:BF360:BG360:BH360:BL360)</f>
        <v>31</v>
      </c>
      <c r="R360" s="11">
        <v>32</v>
      </c>
      <c r="S360" s="52" t="s">
        <v>3826</v>
      </c>
      <c r="T360" s="11" t="s">
        <v>3766</v>
      </c>
      <c r="U360" s="11" t="s">
        <v>3766</v>
      </c>
      <c r="V360" s="11" t="s">
        <v>3766</v>
      </c>
      <c r="W360" s="11" t="s">
        <v>3766</v>
      </c>
      <c r="X360" s="11" t="s">
        <v>3766</v>
      </c>
      <c r="Y360" s="21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</row>
    <row r="361" spans="1:64" ht="30" x14ac:dyDescent="0.25">
      <c r="A361" s="10" t="s">
        <v>3760</v>
      </c>
      <c r="B361" s="11" t="s">
        <v>3761</v>
      </c>
      <c r="C361" s="11" t="s">
        <v>3768</v>
      </c>
      <c r="D361" s="11" t="s">
        <v>3841</v>
      </c>
      <c r="E361" s="10" t="s">
        <v>1692</v>
      </c>
      <c r="F361" s="11" t="s">
        <v>3770</v>
      </c>
      <c r="G361" s="10" t="s">
        <v>3475</v>
      </c>
      <c r="H361" s="17" t="s">
        <v>3793</v>
      </c>
      <c r="I361" s="14" t="s">
        <v>3764</v>
      </c>
      <c r="J361" s="15" t="s">
        <v>3794</v>
      </c>
      <c r="K361" s="10" t="s">
        <v>81</v>
      </c>
      <c r="L361" s="17">
        <v>15</v>
      </c>
      <c r="M361" s="10" t="s">
        <v>3473</v>
      </c>
      <c r="N361" s="35">
        <v>45415</v>
      </c>
      <c r="O361" s="11" t="s">
        <v>3766</v>
      </c>
      <c r="P361" s="38">
        <v>45457</v>
      </c>
      <c r="Q361" s="11">
        <f>NETWORKDAYS(N361,P361,AV361:AY361:AZ361:BA361:BB361:BC361:BD361:BE361:BF361:BG361:BH361:BL361)</f>
        <v>31</v>
      </c>
      <c r="R361" s="11">
        <v>32</v>
      </c>
      <c r="S361" s="52" t="s">
        <v>3826</v>
      </c>
      <c r="T361" s="11" t="s">
        <v>3766</v>
      </c>
      <c r="U361" s="11" t="s">
        <v>3766</v>
      </c>
      <c r="V361" s="11" t="s">
        <v>3766</v>
      </c>
      <c r="W361" s="11" t="s">
        <v>3766</v>
      </c>
      <c r="X361" s="11" t="s">
        <v>3766</v>
      </c>
      <c r="Y361" s="21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</row>
    <row r="362" spans="1:64" ht="45" x14ac:dyDescent="0.25">
      <c r="A362" s="10" t="s">
        <v>3760</v>
      </c>
      <c r="B362" s="11" t="s">
        <v>3761</v>
      </c>
      <c r="C362" s="11" t="s">
        <v>3788</v>
      </c>
      <c r="D362" s="11" t="s">
        <v>3763</v>
      </c>
      <c r="E362" s="10" t="s">
        <v>573</v>
      </c>
      <c r="F362" s="11" t="s">
        <v>3798</v>
      </c>
      <c r="G362" s="10" t="s">
        <v>3538</v>
      </c>
      <c r="H362" s="18" t="s">
        <v>1708</v>
      </c>
      <c r="I362" s="14" t="s">
        <v>3764</v>
      </c>
      <c r="J362" s="19" t="s">
        <v>3794</v>
      </c>
      <c r="K362" s="12" t="s">
        <v>81</v>
      </c>
      <c r="L362" s="11">
        <v>15</v>
      </c>
      <c r="M362" s="10" t="s">
        <v>3536</v>
      </c>
      <c r="N362" s="35">
        <v>45415</v>
      </c>
      <c r="O362" s="11" t="s">
        <v>3766</v>
      </c>
      <c r="P362" s="38">
        <v>45452</v>
      </c>
      <c r="Q362" s="11">
        <f>NETWORKDAYS(N362,P362,AV362:AY362:AZ362:BA362:BB362:BC362:BD362:BE362:BF362:BG362:BH362:BL362)</f>
        <v>26</v>
      </c>
      <c r="R362" s="11">
        <v>27</v>
      </c>
      <c r="S362" s="52" t="s">
        <v>3829</v>
      </c>
      <c r="T362" s="11" t="s">
        <v>3766</v>
      </c>
      <c r="U362" s="11" t="s">
        <v>3766</v>
      </c>
      <c r="V362" s="11" t="s">
        <v>3766</v>
      </c>
      <c r="W362" s="11" t="s">
        <v>3766</v>
      </c>
      <c r="X362" s="11" t="s">
        <v>3766</v>
      </c>
      <c r="Y362" s="21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</row>
    <row r="363" spans="1:64" ht="30" x14ac:dyDescent="0.25">
      <c r="A363" s="10" t="s">
        <v>3760</v>
      </c>
      <c r="B363" s="11" t="s">
        <v>3761</v>
      </c>
      <c r="C363" s="11" t="s">
        <v>3784</v>
      </c>
      <c r="D363" s="11" t="s">
        <v>3763</v>
      </c>
      <c r="E363" s="10" t="s">
        <v>3544</v>
      </c>
      <c r="F363" s="11" t="s">
        <v>3805</v>
      </c>
      <c r="G363" s="10" t="s">
        <v>3545</v>
      </c>
      <c r="H363" s="18" t="s">
        <v>1708</v>
      </c>
      <c r="I363" s="14" t="s">
        <v>3764</v>
      </c>
      <c r="J363" s="19" t="s">
        <v>3794</v>
      </c>
      <c r="K363" s="12" t="s">
        <v>81</v>
      </c>
      <c r="L363" s="11">
        <v>15</v>
      </c>
      <c r="M363" s="10" t="s">
        <v>3542</v>
      </c>
      <c r="N363" s="35">
        <v>45415</v>
      </c>
      <c r="O363" s="11" t="s">
        <v>3766</v>
      </c>
      <c r="P363" s="38">
        <v>45452</v>
      </c>
      <c r="Q363" s="11">
        <f>NETWORKDAYS(N363,P363,AV363:AY363:AZ363:BA363:BB363:BC363:BD363:BE363:BF363:BG363:BH363:BL363)</f>
        <v>26</v>
      </c>
      <c r="R363" s="11">
        <v>27</v>
      </c>
      <c r="S363" s="52" t="s">
        <v>3829</v>
      </c>
      <c r="T363" s="11" t="s">
        <v>3766</v>
      </c>
      <c r="U363" s="11" t="s">
        <v>3766</v>
      </c>
      <c r="V363" s="11" t="s">
        <v>3766</v>
      </c>
      <c r="W363" s="11" t="s">
        <v>3766</v>
      </c>
      <c r="X363" s="11" t="s">
        <v>3766</v>
      </c>
      <c r="Y363" s="21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</row>
    <row r="364" spans="1:64" ht="60" x14ac:dyDescent="0.25">
      <c r="A364" s="10" t="s">
        <v>3760</v>
      </c>
      <c r="B364" s="11" t="s">
        <v>3761</v>
      </c>
      <c r="C364" s="11" t="s">
        <v>3777</v>
      </c>
      <c r="D364" s="11" t="s">
        <v>3840</v>
      </c>
      <c r="E364" s="10" t="s">
        <v>3344</v>
      </c>
      <c r="F364" s="11" t="s">
        <v>3769</v>
      </c>
      <c r="G364" s="10" t="s">
        <v>3345</v>
      </c>
      <c r="H364" s="17" t="s">
        <v>3822</v>
      </c>
      <c r="I364" s="14" t="s">
        <v>3764</v>
      </c>
      <c r="J364" s="15" t="s">
        <v>3772</v>
      </c>
      <c r="K364" s="10" t="s">
        <v>81</v>
      </c>
      <c r="L364" s="17">
        <v>15</v>
      </c>
      <c r="M364" s="10" t="s">
        <v>3548</v>
      </c>
      <c r="N364" s="35">
        <v>45415</v>
      </c>
      <c r="O364" s="11" t="s">
        <v>3342</v>
      </c>
      <c r="P364" s="38">
        <v>45434</v>
      </c>
      <c r="Q364" s="11">
        <f>NETWORKDAYS(N364,P364,AV364:AY364:AZ364:BA364:BB364:BC364:BD364:BE364:BF364:BG364:BH364:BL364)</f>
        <v>14</v>
      </c>
      <c r="R364" s="11">
        <v>15</v>
      </c>
      <c r="S364" s="36" t="s">
        <v>3817</v>
      </c>
      <c r="T364" s="11" t="s">
        <v>3766</v>
      </c>
      <c r="U364" s="38">
        <v>45418</v>
      </c>
      <c r="V364" s="11" t="s">
        <v>3779</v>
      </c>
      <c r="W364" s="11" t="s">
        <v>3816</v>
      </c>
      <c r="X364" s="11" t="s">
        <v>3816</v>
      </c>
      <c r="Y364" s="11" t="s">
        <v>3821</v>
      </c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</row>
    <row r="365" spans="1:64" ht="45" x14ac:dyDescent="0.25">
      <c r="A365" s="10" t="s">
        <v>3760</v>
      </c>
      <c r="B365" s="11" t="s">
        <v>3761</v>
      </c>
      <c r="C365" s="11" t="s">
        <v>3777</v>
      </c>
      <c r="D365" s="11" t="s">
        <v>3841</v>
      </c>
      <c r="E365" s="10" t="s">
        <v>582</v>
      </c>
      <c r="F365" s="11" t="s">
        <v>3805</v>
      </c>
      <c r="G365" s="10" t="s">
        <v>3559</v>
      </c>
      <c r="H365" s="18" t="s">
        <v>3851</v>
      </c>
      <c r="I365" s="28" t="s">
        <v>3786</v>
      </c>
      <c r="J365" s="19" t="s">
        <v>3839</v>
      </c>
      <c r="K365" s="12" t="s">
        <v>81</v>
      </c>
      <c r="L365" s="18">
        <v>15</v>
      </c>
      <c r="M365" s="10" t="s">
        <v>3557</v>
      </c>
      <c r="N365" s="35">
        <v>45415</v>
      </c>
      <c r="O365" s="11" t="s">
        <v>3766</v>
      </c>
      <c r="P365" s="38">
        <v>45457</v>
      </c>
      <c r="Q365" s="11">
        <f>NETWORKDAYS(N365,P365,AV365:AY365:AZ365:BA365:BB365:BC365:BD365:BE365:BF365:BG365:BH365:BL365)</f>
        <v>31</v>
      </c>
      <c r="R365" s="11">
        <v>32</v>
      </c>
      <c r="S365" s="52" t="s">
        <v>3826</v>
      </c>
      <c r="T365" s="11" t="s">
        <v>3766</v>
      </c>
      <c r="U365" s="11" t="s">
        <v>3766</v>
      </c>
      <c r="V365" s="11" t="s">
        <v>3766</v>
      </c>
      <c r="W365" s="11" t="s">
        <v>3766</v>
      </c>
      <c r="X365" s="11" t="s">
        <v>3766</v>
      </c>
      <c r="Y365" s="21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</row>
    <row r="366" spans="1:64" ht="30" x14ac:dyDescent="0.25">
      <c r="A366" s="10" t="s">
        <v>3760</v>
      </c>
      <c r="B366" s="11" t="s">
        <v>3761</v>
      </c>
      <c r="C366" s="11" t="s">
        <v>3768</v>
      </c>
      <c r="D366" s="11" t="s">
        <v>3763</v>
      </c>
      <c r="E366" s="10" t="s">
        <v>3610</v>
      </c>
      <c r="F366" s="11" t="s">
        <v>3769</v>
      </c>
      <c r="G366" s="10" t="s">
        <v>3611</v>
      </c>
      <c r="H366" s="17" t="s">
        <v>3838</v>
      </c>
      <c r="I366" s="14" t="s">
        <v>3764</v>
      </c>
      <c r="J366" s="15" t="s">
        <v>3765</v>
      </c>
      <c r="K366" s="10" t="s">
        <v>81</v>
      </c>
      <c r="L366" s="17">
        <v>15</v>
      </c>
      <c r="M366" s="10" t="s">
        <v>3608</v>
      </c>
      <c r="N366" s="35">
        <v>45414</v>
      </c>
      <c r="O366" s="11" t="s">
        <v>3766</v>
      </c>
      <c r="P366" s="38">
        <v>45452</v>
      </c>
      <c r="Q366" s="11">
        <f>NETWORKDAYS(N366,P366,AV366:AY366:AZ366:BA366:BB366:BC366:BD366:BE366:BF366:BG366:BH366:BL366)</f>
        <v>27</v>
      </c>
      <c r="R366" s="11">
        <v>28</v>
      </c>
      <c r="S366" s="52" t="s">
        <v>3829</v>
      </c>
      <c r="T366" s="11" t="s">
        <v>3766</v>
      </c>
      <c r="U366" s="11" t="s">
        <v>3766</v>
      </c>
      <c r="V366" s="11" t="s">
        <v>3766</v>
      </c>
      <c r="W366" s="11" t="s">
        <v>3766</v>
      </c>
      <c r="X366" s="11" t="s">
        <v>3766</v>
      </c>
      <c r="Y366" s="21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</row>
    <row r="367" spans="1:64" ht="45" x14ac:dyDescent="0.25">
      <c r="A367" s="10" t="s">
        <v>3760</v>
      </c>
      <c r="B367" s="11" t="s">
        <v>3761</v>
      </c>
      <c r="C367" s="11" t="s">
        <v>3799</v>
      </c>
      <c r="D367" s="11" t="s">
        <v>3840</v>
      </c>
      <c r="E367" s="10" t="s">
        <v>3614</v>
      </c>
      <c r="F367" s="11" t="s">
        <v>3802</v>
      </c>
      <c r="G367" s="10" t="s">
        <v>3615</v>
      </c>
      <c r="H367" s="11" t="s">
        <v>3791</v>
      </c>
      <c r="I367" s="11" t="s">
        <v>3791</v>
      </c>
      <c r="J367" s="11" t="s">
        <v>3791</v>
      </c>
      <c r="K367" s="10" t="s">
        <v>81</v>
      </c>
      <c r="L367" s="17">
        <v>15</v>
      </c>
      <c r="M367" s="10" t="s">
        <v>3612</v>
      </c>
      <c r="N367" s="35">
        <v>45414</v>
      </c>
      <c r="O367" s="11" t="s">
        <v>3766</v>
      </c>
      <c r="P367" s="38">
        <v>45457</v>
      </c>
      <c r="Q367" s="11">
        <f>NETWORKDAYS(N367,P367,AV367:AY367:AZ367:BA367:BB367:BC367:BD367:BE367:BF367:BG367:BH367:BL367)</f>
        <v>32</v>
      </c>
      <c r="R367" s="11">
        <v>33</v>
      </c>
      <c r="S367" s="52" t="s">
        <v>3826</v>
      </c>
      <c r="T367" s="11" t="s">
        <v>3766</v>
      </c>
      <c r="U367" s="11" t="s">
        <v>3766</v>
      </c>
      <c r="V367" s="11" t="s">
        <v>3766</v>
      </c>
      <c r="W367" s="11" t="s">
        <v>3766</v>
      </c>
      <c r="X367" s="11" t="s">
        <v>3766</v>
      </c>
      <c r="Y367" s="21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</row>
    <row r="368" spans="1:64" ht="60" x14ac:dyDescent="0.25">
      <c r="A368" s="10" t="s">
        <v>3760</v>
      </c>
      <c r="B368" s="11" t="s">
        <v>3761</v>
      </c>
      <c r="C368" s="11" t="s">
        <v>3809</v>
      </c>
      <c r="D368" s="11" t="s">
        <v>3763</v>
      </c>
      <c r="E368" s="10" t="s">
        <v>1319</v>
      </c>
      <c r="F368" s="11" t="s">
        <v>3770</v>
      </c>
      <c r="G368" s="10" t="s">
        <v>3622</v>
      </c>
      <c r="H368" s="17" t="s">
        <v>3771</v>
      </c>
      <c r="I368" s="14" t="s">
        <v>3764</v>
      </c>
      <c r="J368" s="15" t="s">
        <v>3772</v>
      </c>
      <c r="K368" s="10" t="s">
        <v>81</v>
      </c>
      <c r="L368" s="17">
        <v>15</v>
      </c>
      <c r="M368" s="10" t="s">
        <v>3620</v>
      </c>
      <c r="N368" s="35">
        <v>45414</v>
      </c>
      <c r="O368" s="11" t="s">
        <v>3766</v>
      </c>
      <c r="P368" s="38">
        <v>45452</v>
      </c>
      <c r="Q368" s="11">
        <f>NETWORKDAYS(N368,P368,AV368:AY368:AZ368:BA368:BB368:BC368:BD368:BE368:BF368:BG368:BH368:BL368)</f>
        <v>27</v>
      </c>
      <c r="R368" s="11">
        <v>28</v>
      </c>
      <c r="S368" s="52" t="s">
        <v>3829</v>
      </c>
      <c r="T368" s="11" t="s">
        <v>3766</v>
      </c>
      <c r="U368" s="11" t="s">
        <v>3766</v>
      </c>
      <c r="V368" s="11" t="s">
        <v>3766</v>
      </c>
      <c r="W368" s="11" t="s">
        <v>3766</v>
      </c>
      <c r="X368" s="11" t="s">
        <v>3766</v>
      </c>
      <c r="Y368" s="21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</row>
    <row r="369" spans="1:64" ht="45" x14ac:dyDescent="0.25">
      <c r="A369" s="10" t="s">
        <v>3760</v>
      </c>
      <c r="B369" s="11" t="s">
        <v>3761</v>
      </c>
      <c r="C369" s="11" t="s">
        <v>3857</v>
      </c>
      <c r="D369" s="11" t="s">
        <v>3840</v>
      </c>
      <c r="E369" s="10" t="s">
        <v>3625</v>
      </c>
      <c r="F369" s="11" t="s">
        <v>3798</v>
      </c>
      <c r="G369" s="10" t="s">
        <v>3626</v>
      </c>
      <c r="H369" s="17" t="s">
        <v>3595</v>
      </c>
      <c r="I369" s="14" t="s">
        <v>3764</v>
      </c>
      <c r="J369" s="15" t="s">
        <v>3772</v>
      </c>
      <c r="K369" s="10" t="s">
        <v>81</v>
      </c>
      <c r="L369" s="17">
        <v>15</v>
      </c>
      <c r="M369" s="10" t="s">
        <v>3623</v>
      </c>
      <c r="N369" s="35">
        <v>45414</v>
      </c>
      <c r="O369" s="11" t="s">
        <v>3766</v>
      </c>
      <c r="P369" s="38">
        <v>45457</v>
      </c>
      <c r="Q369" s="11">
        <f>NETWORKDAYS(N369,P369,AV369:AY369:AZ369:BA369:BB369:BC369:BD369:BE369:BF369:BG369:BH369:BL369)</f>
        <v>32</v>
      </c>
      <c r="R369" s="11">
        <v>33</v>
      </c>
      <c r="S369" s="52" t="s">
        <v>3829</v>
      </c>
      <c r="T369" s="11" t="s">
        <v>3766</v>
      </c>
      <c r="U369" s="11" t="s">
        <v>3766</v>
      </c>
      <c r="V369" s="11" t="s">
        <v>3766</v>
      </c>
      <c r="W369" s="11" t="s">
        <v>3766</v>
      </c>
      <c r="X369" s="11" t="s">
        <v>3766</v>
      </c>
      <c r="Y369" s="21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</row>
    <row r="370" spans="1:64" ht="30" x14ac:dyDescent="0.25">
      <c r="A370" s="10" t="s">
        <v>3760</v>
      </c>
      <c r="B370" s="11" t="s">
        <v>3761</v>
      </c>
      <c r="C370" s="11" t="s">
        <v>3777</v>
      </c>
      <c r="D370" s="11" t="s">
        <v>3840</v>
      </c>
      <c r="E370" s="10" t="s">
        <v>3629</v>
      </c>
      <c r="F370" s="11" t="s">
        <v>3770</v>
      </c>
      <c r="G370" s="10" t="s">
        <v>3630</v>
      </c>
      <c r="H370" s="17" t="s">
        <v>3833</v>
      </c>
      <c r="I370" s="11" t="s">
        <v>3831</v>
      </c>
      <c r="J370" s="15" t="s">
        <v>3834</v>
      </c>
      <c r="K370" s="10" t="s">
        <v>81</v>
      </c>
      <c r="L370" s="17">
        <v>15</v>
      </c>
      <c r="M370" s="10" t="s">
        <v>3627</v>
      </c>
      <c r="N370" s="35">
        <v>45414</v>
      </c>
      <c r="O370" s="11" t="s">
        <v>3766</v>
      </c>
      <c r="P370" s="38">
        <v>45457</v>
      </c>
      <c r="Q370" s="11">
        <f>NETWORKDAYS(N370,P370,AV370:AY370:AZ370:BA370:BB370:BC370:BD370:BE370:BF370:BG370:BH370:BL370)</f>
        <v>32</v>
      </c>
      <c r="R370" s="11">
        <v>33</v>
      </c>
      <c r="S370" s="52" t="s">
        <v>3829</v>
      </c>
      <c r="T370" s="11" t="s">
        <v>3766</v>
      </c>
      <c r="U370" s="11" t="s">
        <v>3766</v>
      </c>
      <c r="V370" s="11" t="s">
        <v>3766</v>
      </c>
      <c r="W370" s="11" t="s">
        <v>3766</v>
      </c>
      <c r="X370" s="11" t="s">
        <v>3766</v>
      </c>
      <c r="Y370" s="21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</row>
    <row r="371" spans="1:64" ht="45" x14ac:dyDescent="0.25">
      <c r="A371" s="10" t="s">
        <v>3760</v>
      </c>
      <c r="B371" s="11" t="s">
        <v>3761</v>
      </c>
      <c r="C371" s="11" t="s">
        <v>3814</v>
      </c>
      <c r="D371" s="11" t="s">
        <v>3840</v>
      </c>
      <c r="E371" s="10" t="s">
        <v>959</v>
      </c>
      <c r="F371" s="11" t="s">
        <v>3792</v>
      </c>
      <c r="G371" s="10" t="s">
        <v>3633</v>
      </c>
      <c r="H371" s="17" t="s">
        <v>3595</v>
      </c>
      <c r="I371" s="14" t="s">
        <v>3764</v>
      </c>
      <c r="J371" s="15" t="s">
        <v>3772</v>
      </c>
      <c r="K371" s="10" t="s">
        <v>81</v>
      </c>
      <c r="L371" s="17">
        <v>15</v>
      </c>
      <c r="M371" s="10" t="s">
        <v>3631</v>
      </c>
      <c r="N371" s="35">
        <v>45414</v>
      </c>
      <c r="O371" s="11" t="s">
        <v>3766</v>
      </c>
      <c r="P371" s="38">
        <v>45457</v>
      </c>
      <c r="Q371" s="11">
        <f>NETWORKDAYS(N371,P371,AV371:AY371:AZ371:BA371:BB371:BC371:BD371:BE371:BF371:BG371:BH371:BL371)</f>
        <v>32</v>
      </c>
      <c r="R371" s="11">
        <v>33</v>
      </c>
      <c r="S371" s="52" t="s">
        <v>3829</v>
      </c>
      <c r="T371" s="11" t="s">
        <v>3766</v>
      </c>
      <c r="U371" s="11" t="s">
        <v>3766</v>
      </c>
      <c r="V371" s="11" t="s">
        <v>3766</v>
      </c>
      <c r="W371" s="11" t="s">
        <v>3766</v>
      </c>
      <c r="X371" s="11" t="s">
        <v>3766</v>
      </c>
      <c r="Y371" s="21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</row>
    <row r="372" spans="1:64" ht="30" x14ac:dyDescent="0.25">
      <c r="A372" s="10" t="s">
        <v>3760</v>
      </c>
      <c r="B372" s="11" t="s">
        <v>3761</v>
      </c>
      <c r="C372" s="11" t="s">
        <v>3837</v>
      </c>
      <c r="D372" s="11" t="s">
        <v>3763</v>
      </c>
      <c r="E372" s="10" t="s">
        <v>3653</v>
      </c>
      <c r="F372" s="11" t="s">
        <v>3798</v>
      </c>
      <c r="G372" s="10" t="s">
        <v>3654</v>
      </c>
      <c r="H372" s="20" t="s">
        <v>3785</v>
      </c>
      <c r="I372" s="14" t="s">
        <v>3786</v>
      </c>
      <c r="J372" s="15" t="s">
        <v>3787</v>
      </c>
      <c r="K372" s="10" t="s">
        <v>81</v>
      </c>
      <c r="L372" s="17">
        <v>15</v>
      </c>
      <c r="M372" s="10" t="s">
        <v>3651</v>
      </c>
      <c r="N372" s="35">
        <v>45414</v>
      </c>
      <c r="O372" s="11" t="s">
        <v>3766</v>
      </c>
      <c r="P372" s="38">
        <v>45452</v>
      </c>
      <c r="Q372" s="11">
        <f>NETWORKDAYS(N372,P372,AV372:AY372:AZ372:BA372:BB372:BC372:BD372:BE372:BF372:BG372:BH372:BL372)</f>
        <v>27</v>
      </c>
      <c r="R372" s="11">
        <v>28</v>
      </c>
      <c r="S372" s="52" t="s">
        <v>3829</v>
      </c>
      <c r="T372" s="11" t="s">
        <v>3766</v>
      </c>
      <c r="U372" s="11" t="s">
        <v>3766</v>
      </c>
      <c r="V372" s="11" t="s">
        <v>3766</v>
      </c>
      <c r="W372" s="11" t="s">
        <v>3766</v>
      </c>
      <c r="X372" s="11" t="s">
        <v>3766</v>
      </c>
      <c r="Y372" s="21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</row>
    <row r="373" spans="1:64" ht="60" x14ac:dyDescent="0.25">
      <c r="A373" s="10" t="s">
        <v>3760</v>
      </c>
      <c r="B373" s="11" t="s">
        <v>3761</v>
      </c>
      <c r="C373" s="11" t="s">
        <v>3777</v>
      </c>
      <c r="D373" s="11" t="s">
        <v>3762</v>
      </c>
      <c r="E373" s="10" t="s">
        <v>3661</v>
      </c>
      <c r="F373" s="11" t="s">
        <v>3805</v>
      </c>
      <c r="G373" s="10" t="s">
        <v>3662</v>
      </c>
      <c r="H373" s="17" t="s">
        <v>3595</v>
      </c>
      <c r="I373" s="14" t="s">
        <v>3764</v>
      </c>
      <c r="J373" s="15" t="s">
        <v>3772</v>
      </c>
      <c r="K373" s="10" t="s">
        <v>81</v>
      </c>
      <c r="L373" s="17">
        <v>15</v>
      </c>
      <c r="M373" s="10" t="s">
        <v>3659</v>
      </c>
      <c r="N373" s="35">
        <v>45414</v>
      </c>
      <c r="O373" s="11" t="s">
        <v>3766</v>
      </c>
      <c r="P373" s="38">
        <v>45457</v>
      </c>
      <c r="Q373" s="11">
        <f>NETWORKDAYS(N373,P373,AV373:AY373:AZ373:BA373:BB373:BC373:BD373:BE373:BF373:BG373:BH373:BL373)</f>
        <v>32</v>
      </c>
      <c r="R373" s="11">
        <v>33</v>
      </c>
      <c r="S373" s="52" t="s">
        <v>3829</v>
      </c>
      <c r="T373" s="11" t="s">
        <v>3766</v>
      </c>
      <c r="U373" s="11" t="s">
        <v>3766</v>
      </c>
      <c r="V373" s="11" t="s">
        <v>3766</v>
      </c>
      <c r="W373" s="11" t="s">
        <v>3766</v>
      </c>
      <c r="X373" s="11" t="s">
        <v>3766</v>
      </c>
      <c r="Y373" s="21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</row>
    <row r="374" spans="1:64" ht="60" x14ac:dyDescent="0.25">
      <c r="A374" s="10" t="s">
        <v>3760</v>
      </c>
      <c r="B374" s="11" t="s">
        <v>3761</v>
      </c>
      <c r="C374" s="11" t="s">
        <v>3784</v>
      </c>
      <c r="D374" s="11" t="s">
        <v>3763</v>
      </c>
      <c r="E374" s="10" t="s">
        <v>3665</v>
      </c>
      <c r="F374" s="11" t="s">
        <v>3813</v>
      </c>
      <c r="G374" s="10" t="s">
        <v>3666</v>
      </c>
      <c r="H374" s="17" t="s">
        <v>3793</v>
      </c>
      <c r="I374" s="14" t="s">
        <v>3764</v>
      </c>
      <c r="J374" s="15" t="s">
        <v>3794</v>
      </c>
      <c r="K374" s="10" t="s">
        <v>81</v>
      </c>
      <c r="L374" s="17">
        <v>15</v>
      </c>
      <c r="M374" s="10" t="s">
        <v>3663</v>
      </c>
      <c r="N374" s="35">
        <v>45414</v>
      </c>
      <c r="O374" s="11" t="s">
        <v>3766</v>
      </c>
      <c r="P374" s="38">
        <v>45452</v>
      </c>
      <c r="Q374" s="11">
        <f>NETWORKDAYS(N374,P374,AV374:AY374:AZ374:BA374:BB374:BC374:BD374:BE374:BF374:BG374:BH374:BL374)</f>
        <v>27</v>
      </c>
      <c r="R374" s="11">
        <v>28</v>
      </c>
      <c r="S374" s="52" t="s">
        <v>3829</v>
      </c>
      <c r="T374" s="11" t="s">
        <v>3766</v>
      </c>
      <c r="U374" s="11" t="s">
        <v>3766</v>
      </c>
      <c r="V374" s="11" t="s">
        <v>3766</v>
      </c>
      <c r="W374" s="11" t="s">
        <v>3766</v>
      </c>
      <c r="X374" s="11" t="s">
        <v>3766</v>
      </c>
      <c r="Y374" s="21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</row>
    <row r="375" spans="1:64" ht="60" x14ac:dyDescent="0.25">
      <c r="A375" s="10" t="s">
        <v>3760</v>
      </c>
      <c r="B375" s="11" t="s">
        <v>3761</v>
      </c>
      <c r="C375" s="11" t="s">
        <v>3799</v>
      </c>
      <c r="D375" s="11" t="s">
        <v>3840</v>
      </c>
      <c r="E375" s="10" t="s">
        <v>3700</v>
      </c>
      <c r="F375" s="11" t="s">
        <v>3805</v>
      </c>
      <c r="G375" s="10" t="s">
        <v>3701</v>
      </c>
      <c r="H375" s="11" t="s">
        <v>3791</v>
      </c>
      <c r="I375" s="11" t="s">
        <v>3791</v>
      </c>
      <c r="J375" s="11" t="s">
        <v>3791</v>
      </c>
      <c r="K375" s="10" t="s">
        <v>81</v>
      </c>
      <c r="L375" s="17">
        <v>15</v>
      </c>
      <c r="M375" s="10" t="s">
        <v>3698</v>
      </c>
      <c r="N375" s="35">
        <v>45414</v>
      </c>
      <c r="O375" s="11" t="s">
        <v>3766</v>
      </c>
      <c r="P375" s="38">
        <v>45457</v>
      </c>
      <c r="Q375" s="11">
        <f>NETWORKDAYS(N375,P375,AV375:AY375:AZ375:BA375:BB375:BC375:BD375:BE375:BF375:BG375:BH375:BL375)</f>
        <v>32</v>
      </c>
      <c r="R375" s="11">
        <v>33</v>
      </c>
      <c r="S375" s="52" t="s">
        <v>3829</v>
      </c>
      <c r="T375" s="11" t="s">
        <v>3766</v>
      </c>
      <c r="U375" s="11" t="s">
        <v>3766</v>
      </c>
      <c r="V375" s="11" t="s">
        <v>3766</v>
      </c>
      <c r="W375" s="11" t="s">
        <v>3766</v>
      </c>
      <c r="X375" s="11" t="s">
        <v>3766</v>
      </c>
      <c r="Y375" s="21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</row>
    <row r="376" spans="1:64" ht="30" x14ac:dyDescent="0.25">
      <c r="A376" s="10" t="s">
        <v>3760</v>
      </c>
      <c r="B376" s="11" t="s">
        <v>3761</v>
      </c>
      <c r="C376" s="11" t="s">
        <v>3815</v>
      </c>
      <c r="D376" s="11" t="s">
        <v>3763</v>
      </c>
      <c r="E376" s="10" t="s">
        <v>1068</v>
      </c>
      <c r="F376" s="11" t="s">
        <v>3769</v>
      </c>
      <c r="G376" s="10" t="s">
        <v>3708</v>
      </c>
      <c r="H376" s="17" t="s">
        <v>3789</v>
      </c>
      <c r="I376" s="14" t="s">
        <v>3764</v>
      </c>
      <c r="J376" s="15" t="s">
        <v>3765</v>
      </c>
      <c r="K376" s="10" t="s">
        <v>81</v>
      </c>
      <c r="L376" s="17">
        <v>15</v>
      </c>
      <c r="M376" s="10" t="s">
        <v>3706</v>
      </c>
      <c r="N376" s="35">
        <v>45414</v>
      </c>
      <c r="O376" s="11" t="s">
        <v>3766</v>
      </c>
      <c r="P376" s="38">
        <v>45457</v>
      </c>
      <c r="Q376" s="11">
        <f>NETWORKDAYS(N376,P376,AV376:AY376:AZ376:BA376:BB376:BC376:BD376:BE376:BF376:BG376:BH376:BL376)</f>
        <v>32</v>
      </c>
      <c r="R376" s="11">
        <v>33</v>
      </c>
      <c r="S376" s="52" t="s">
        <v>3829</v>
      </c>
      <c r="T376" s="11" t="s">
        <v>3766</v>
      </c>
      <c r="U376" s="11" t="s">
        <v>3766</v>
      </c>
      <c r="V376" s="11" t="s">
        <v>3766</v>
      </c>
      <c r="W376" s="11" t="s">
        <v>3766</v>
      </c>
      <c r="X376" s="11" t="s">
        <v>3766</v>
      </c>
      <c r="Y376" s="21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</row>
    <row r="377" spans="1:64" ht="45" x14ac:dyDescent="0.25">
      <c r="A377" s="10" t="s">
        <v>3760</v>
      </c>
      <c r="B377" s="11" t="s">
        <v>3761</v>
      </c>
      <c r="C377" s="11" t="s">
        <v>3799</v>
      </c>
      <c r="D377" s="11" t="s">
        <v>3853</v>
      </c>
      <c r="E377" s="10" t="s">
        <v>3711</v>
      </c>
      <c r="F377" s="11" t="s">
        <v>3805</v>
      </c>
      <c r="G377" s="10" t="s">
        <v>3712</v>
      </c>
      <c r="H377" s="24" t="s">
        <v>1749</v>
      </c>
      <c r="I377" s="14" t="s">
        <v>3764</v>
      </c>
      <c r="J377" s="15" t="s">
        <v>3794</v>
      </c>
      <c r="K377" s="10" t="s">
        <v>81</v>
      </c>
      <c r="L377" s="17">
        <v>15</v>
      </c>
      <c r="M377" s="10" t="s">
        <v>3709</v>
      </c>
      <c r="N377" s="35">
        <v>45414</v>
      </c>
      <c r="O377" s="11" t="s">
        <v>3766</v>
      </c>
      <c r="P377" s="38">
        <v>45457</v>
      </c>
      <c r="Q377" s="11">
        <f>NETWORKDAYS(N377,P377,AV377:AY377:AZ377:BA377:BB377:BC377:BD377:BE377:BF377:BG377:BH377:BL377)</f>
        <v>32</v>
      </c>
      <c r="R377" s="11">
        <v>33</v>
      </c>
      <c r="S377" s="52" t="s">
        <v>3829</v>
      </c>
      <c r="T377" s="11" t="s">
        <v>3766</v>
      </c>
      <c r="U377" s="11" t="s">
        <v>3766</v>
      </c>
      <c r="V377" s="11" t="s">
        <v>3766</v>
      </c>
      <c r="W377" s="11" t="s">
        <v>3766</v>
      </c>
      <c r="X377" s="11" t="s">
        <v>3766</v>
      </c>
      <c r="Y377" s="21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</row>
    <row r="378" spans="1:64" ht="75" x14ac:dyDescent="0.25">
      <c r="A378" s="10" t="s">
        <v>3760</v>
      </c>
      <c r="B378" s="11" t="s">
        <v>3761</v>
      </c>
      <c r="C378" s="11" t="s">
        <v>3784</v>
      </c>
      <c r="D378" s="11" t="s">
        <v>3840</v>
      </c>
      <c r="E378" s="10" t="s">
        <v>309</v>
      </c>
      <c r="F378" s="11" t="s">
        <v>3792</v>
      </c>
      <c r="G378" s="10" t="s">
        <v>3729</v>
      </c>
      <c r="H378" s="17" t="s">
        <v>3848</v>
      </c>
      <c r="I378" s="14" t="s">
        <v>3764</v>
      </c>
      <c r="J378" s="15" t="s">
        <v>3849</v>
      </c>
      <c r="K378" s="10" t="s">
        <v>81</v>
      </c>
      <c r="L378" s="17">
        <v>15</v>
      </c>
      <c r="M378" s="10" t="s">
        <v>3727</v>
      </c>
      <c r="N378" s="35">
        <v>45414</v>
      </c>
      <c r="O378" s="11" t="s">
        <v>3766</v>
      </c>
      <c r="P378" s="38">
        <v>45457</v>
      </c>
      <c r="Q378" s="11">
        <f>NETWORKDAYS(N378,P378,AV378:AY378:AZ378:BA378:BB378:BC378:BD378:BE378:BF378:BG378:BH378:BL378)</f>
        <v>32</v>
      </c>
      <c r="R378" s="11">
        <v>33</v>
      </c>
      <c r="S378" s="52" t="s">
        <v>3829</v>
      </c>
      <c r="T378" s="11" t="s">
        <v>3766</v>
      </c>
      <c r="U378" s="11" t="s">
        <v>3766</v>
      </c>
      <c r="V378" s="11" t="s">
        <v>3766</v>
      </c>
      <c r="W378" s="11" t="s">
        <v>3766</v>
      </c>
      <c r="X378" s="11" t="s">
        <v>3766</v>
      </c>
      <c r="Y378" s="21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</row>
    <row r="379" spans="1:64" ht="105" x14ac:dyDescent="0.25">
      <c r="A379" s="10" t="s">
        <v>3760</v>
      </c>
      <c r="B379" s="11" t="s">
        <v>3761</v>
      </c>
      <c r="C379" s="11" t="s">
        <v>3808</v>
      </c>
      <c r="D379" s="11" t="s">
        <v>3840</v>
      </c>
      <c r="E379" s="10" t="s">
        <v>270</v>
      </c>
      <c r="F379" s="11" t="s">
        <v>3770</v>
      </c>
      <c r="G379" s="10" t="s">
        <v>3736</v>
      </c>
      <c r="H379" s="11" t="s">
        <v>3854</v>
      </c>
      <c r="I379" s="11" t="s">
        <v>3791</v>
      </c>
      <c r="J379" s="11" t="s">
        <v>3791</v>
      </c>
      <c r="K379" s="11" t="s">
        <v>69</v>
      </c>
      <c r="L379" s="11">
        <v>15</v>
      </c>
      <c r="M379" s="10" t="s">
        <v>3734</v>
      </c>
      <c r="N379" s="35">
        <v>45414</v>
      </c>
      <c r="O379" s="11" t="s">
        <v>3766</v>
      </c>
      <c r="P379" s="38">
        <v>45452</v>
      </c>
      <c r="Q379" s="11">
        <f>NETWORKDAYS(N379,P379,AV379:AY379:AZ379:BA379:BB379:BC379:BD379:BE379:BF379:BG379:BH379:BL379)</f>
        <v>27</v>
      </c>
      <c r="R379" s="11">
        <v>28</v>
      </c>
      <c r="S379" s="52" t="s">
        <v>3826</v>
      </c>
      <c r="T379" s="11" t="s">
        <v>3766</v>
      </c>
      <c r="U379" s="11" t="s">
        <v>3766</v>
      </c>
      <c r="V379" s="11" t="s">
        <v>3766</v>
      </c>
      <c r="W379" s="11" t="s">
        <v>3766</v>
      </c>
      <c r="X379" s="11" t="s">
        <v>3766</v>
      </c>
      <c r="Y379" s="21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</row>
    <row r="380" spans="1:64" ht="45" x14ac:dyDescent="0.25">
      <c r="A380" s="10" t="s">
        <v>3760</v>
      </c>
      <c r="B380" s="11" t="s">
        <v>3761</v>
      </c>
      <c r="C380" s="11" t="s">
        <v>3815</v>
      </c>
      <c r="D380" s="11" t="s">
        <v>3762</v>
      </c>
      <c r="E380" s="10" t="s">
        <v>3743</v>
      </c>
      <c r="F380" s="11" t="s">
        <v>3813</v>
      </c>
      <c r="G380" s="10" t="s">
        <v>3744</v>
      </c>
      <c r="H380" s="24" t="s">
        <v>1749</v>
      </c>
      <c r="I380" s="14" t="s">
        <v>3764</v>
      </c>
      <c r="J380" s="15" t="s">
        <v>3794</v>
      </c>
      <c r="K380" s="10" t="s">
        <v>81</v>
      </c>
      <c r="L380" s="17">
        <v>15</v>
      </c>
      <c r="M380" s="10" t="s">
        <v>3741</v>
      </c>
      <c r="N380" s="35">
        <v>45414</v>
      </c>
      <c r="O380" s="11" t="s">
        <v>3766</v>
      </c>
      <c r="P380" s="38">
        <v>45457</v>
      </c>
      <c r="Q380" s="11">
        <f>NETWORKDAYS(N380,P380,AV380:AY380:AZ380:BA380:BB380:BC380:BD380:BE380:BF380:BG380:BH380:BL380)</f>
        <v>32</v>
      </c>
      <c r="R380" s="11">
        <v>33</v>
      </c>
      <c r="S380" s="52" t="s">
        <v>3826</v>
      </c>
      <c r="T380" s="11" t="s">
        <v>3766</v>
      </c>
      <c r="U380" s="11" t="s">
        <v>3766</v>
      </c>
      <c r="V380" s="11" t="s">
        <v>3766</v>
      </c>
      <c r="W380" s="11" t="s">
        <v>3766</v>
      </c>
      <c r="X380" s="11" t="s">
        <v>3766</v>
      </c>
      <c r="Y380" s="21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</row>
    <row r="381" spans="1:64" ht="30" x14ac:dyDescent="0.25">
      <c r="A381" s="10" t="s">
        <v>3760</v>
      </c>
      <c r="B381" s="11" t="s">
        <v>3761</v>
      </c>
      <c r="C381" s="11" t="s">
        <v>3777</v>
      </c>
      <c r="D381" s="11" t="s">
        <v>3840</v>
      </c>
      <c r="E381" s="10" t="s">
        <v>3747</v>
      </c>
      <c r="F381" s="11" t="s">
        <v>3770</v>
      </c>
      <c r="G381" s="10" t="s">
        <v>3748</v>
      </c>
      <c r="H381" s="18" t="s">
        <v>3851</v>
      </c>
      <c r="I381" s="28" t="s">
        <v>3786</v>
      </c>
      <c r="J381" s="19" t="s">
        <v>3839</v>
      </c>
      <c r="K381" s="12" t="s">
        <v>81</v>
      </c>
      <c r="L381" s="18">
        <v>15</v>
      </c>
      <c r="M381" s="10" t="s">
        <v>3745</v>
      </c>
      <c r="N381" s="35">
        <v>45414</v>
      </c>
      <c r="O381" s="11" t="s">
        <v>3766</v>
      </c>
      <c r="P381" s="38">
        <v>45457</v>
      </c>
      <c r="Q381" s="11">
        <f>NETWORKDAYS(N381,P381,AV381:AY381:AZ381:BA381:BB381:BC381:BD381:BE381:BF381:BG381:BH381:BL381)</f>
        <v>32</v>
      </c>
      <c r="R381" s="11">
        <v>33</v>
      </c>
      <c r="S381" s="52" t="s">
        <v>3826</v>
      </c>
      <c r="T381" s="11" t="s">
        <v>3766</v>
      </c>
      <c r="U381" s="11" t="s">
        <v>3766</v>
      </c>
      <c r="V381" s="11" t="s">
        <v>3766</v>
      </c>
      <c r="W381" s="11" t="s">
        <v>3766</v>
      </c>
      <c r="X381" s="11" t="s">
        <v>3766</v>
      </c>
      <c r="Y381" s="21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</row>
    <row r="382" spans="1:64" ht="60" x14ac:dyDescent="0.25">
      <c r="A382" s="10" t="s">
        <v>3760</v>
      </c>
      <c r="B382" s="11" t="s">
        <v>3761</v>
      </c>
      <c r="C382" s="11" t="s">
        <v>3811</v>
      </c>
      <c r="D382" s="11" t="s">
        <v>3840</v>
      </c>
      <c r="E382" s="10" t="s">
        <v>3751</v>
      </c>
      <c r="F382" s="11" t="s">
        <v>3792</v>
      </c>
      <c r="G382" s="10" t="s">
        <v>3752</v>
      </c>
      <c r="H382" s="17" t="s">
        <v>3793</v>
      </c>
      <c r="I382" s="14" t="s">
        <v>3764</v>
      </c>
      <c r="J382" s="15" t="s">
        <v>3794</v>
      </c>
      <c r="K382" s="10" t="s">
        <v>81</v>
      </c>
      <c r="L382" s="17">
        <v>15</v>
      </c>
      <c r="M382" s="10" t="s">
        <v>3749</v>
      </c>
      <c r="N382" s="35">
        <v>45414</v>
      </c>
      <c r="O382" s="61" t="s">
        <v>1963</v>
      </c>
      <c r="P382" s="38">
        <v>45432</v>
      </c>
      <c r="Q382" s="11">
        <f>NETWORKDAYS(N382,P382,AV382:AY382:AZ382:BA382:BB382:BC382:BD382:BE382:BF382:BG382:BH382:BL382)</f>
        <v>13</v>
      </c>
      <c r="R382" s="11">
        <v>14</v>
      </c>
      <c r="S382" s="36" t="s">
        <v>3817</v>
      </c>
      <c r="T382" s="11" t="s">
        <v>3766</v>
      </c>
      <c r="U382" s="11" t="s">
        <v>3766</v>
      </c>
      <c r="V382" s="11" t="s">
        <v>3779</v>
      </c>
      <c r="W382" s="11" t="s">
        <v>3816</v>
      </c>
      <c r="X382" s="11" t="s">
        <v>3816</v>
      </c>
      <c r="Y382" s="11" t="s">
        <v>3821</v>
      </c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</row>
    <row r="383" spans="1:64" ht="45" x14ac:dyDescent="0.25">
      <c r="A383" s="10" t="s">
        <v>3760</v>
      </c>
      <c r="B383" s="11" t="s">
        <v>3761</v>
      </c>
      <c r="C383" s="11" t="s">
        <v>3837</v>
      </c>
      <c r="D383" s="11" t="s">
        <v>3763</v>
      </c>
      <c r="E383" s="10" t="s">
        <v>860</v>
      </c>
      <c r="F383" s="11" t="s">
        <v>3805</v>
      </c>
      <c r="G383" s="10" t="s">
        <v>3755</v>
      </c>
      <c r="H383" s="17" t="s">
        <v>3595</v>
      </c>
      <c r="I383" s="14" t="s">
        <v>3764</v>
      </c>
      <c r="J383" s="15" t="s">
        <v>3772</v>
      </c>
      <c r="K383" s="10" t="s">
        <v>81</v>
      </c>
      <c r="L383" s="17">
        <v>15</v>
      </c>
      <c r="M383" s="10" t="s">
        <v>3753</v>
      </c>
      <c r="N383" s="35">
        <v>45414</v>
      </c>
      <c r="O383" s="11" t="s">
        <v>3766</v>
      </c>
      <c r="P383" s="38">
        <v>45452</v>
      </c>
      <c r="Q383" s="11">
        <f>NETWORKDAYS(N383,P383,AV383:AY383:AZ383:BA383:BB383:BC383:BD383:BE383:BF383:BG383:BH383:BL383)</f>
        <v>27</v>
      </c>
      <c r="R383" s="11">
        <v>28</v>
      </c>
      <c r="S383" s="52" t="s">
        <v>3829</v>
      </c>
      <c r="T383" s="11" t="s">
        <v>3766</v>
      </c>
      <c r="U383" s="11" t="s">
        <v>3766</v>
      </c>
      <c r="V383" s="11" t="s">
        <v>3766</v>
      </c>
      <c r="W383" s="11" t="s">
        <v>3766</v>
      </c>
      <c r="X383" s="11" t="s">
        <v>3766</v>
      </c>
      <c r="Y383" s="21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</row>
    <row r="384" spans="1:64" ht="60" x14ac:dyDescent="0.25">
      <c r="A384" s="10" t="s">
        <v>3760</v>
      </c>
      <c r="B384" s="11" t="s">
        <v>3761</v>
      </c>
      <c r="C384" s="11" t="s">
        <v>3876</v>
      </c>
      <c r="D384" s="11" t="s">
        <v>3840</v>
      </c>
      <c r="E384" s="10" t="s">
        <v>3758</v>
      </c>
      <c r="F384" s="11" t="s">
        <v>3805</v>
      </c>
      <c r="G384" s="10" t="s">
        <v>3759</v>
      </c>
      <c r="H384" s="24" t="s">
        <v>1749</v>
      </c>
      <c r="I384" s="14" t="s">
        <v>3764</v>
      </c>
      <c r="J384" s="15" t="s">
        <v>3794</v>
      </c>
      <c r="K384" s="10" t="s">
        <v>81</v>
      </c>
      <c r="L384" s="17">
        <v>15</v>
      </c>
      <c r="M384" s="10" t="s">
        <v>3756</v>
      </c>
      <c r="N384" s="35">
        <v>45414</v>
      </c>
      <c r="O384" s="11" t="s">
        <v>3766</v>
      </c>
      <c r="P384" s="38">
        <v>45457</v>
      </c>
      <c r="Q384" s="11">
        <f>NETWORKDAYS(N384,P384,AV384:AY384:AZ384:BA384:BB384:BC384:BD384:BE384:BF384:BG384:BH384:BL384)</f>
        <v>32</v>
      </c>
      <c r="R384" s="11">
        <v>33</v>
      </c>
      <c r="S384" s="52" t="s">
        <v>3826</v>
      </c>
      <c r="T384" s="11" t="s">
        <v>3766</v>
      </c>
      <c r="U384" s="11" t="s">
        <v>3766</v>
      </c>
      <c r="V384" s="11" t="s">
        <v>3766</v>
      </c>
      <c r="W384" s="11" t="s">
        <v>3766</v>
      </c>
      <c r="X384" s="11" t="s">
        <v>3766</v>
      </c>
      <c r="Y384" s="21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</row>
  </sheetData>
  <autoFilter ref="A1:BL384"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</autoFilter>
  <mergeCells count="1">
    <mergeCell ref="AV1:BL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42"/>
  <sheetViews>
    <sheetView tabSelected="1" topLeftCell="A143" workbookViewId="0">
      <selection activeCell="D153" sqref="D153"/>
    </sheetView>
  </sheetViews>
  <sheetFormatPr baseColWidth="10" defaultRowHeight="15" x14ac:dyDescent="0.25"/>
  <cols>
    <col min="1" max="1" width="16.7109375" style="11" customWidth="1"/>
    <col min="2" max="2" width="23.42578125" style="11" customWidth="1"/>
    <col min="4" max="4" width="18.42578125" style="9" customWidth="1"/>
    <col min="5" max="5" width="11.42578125" style="9"/>
    <col min="6" max="6" width="11.42578125" style="16"/>
  </cols>
  <sheetData>
    <row r="4" spans="1:6" ht="30" x14ac:dyDescent="0.25">
      <c r="A4" s="64" t="s">
        <v>3881</v>
      </c>
      <c r="B4" s="11" t="s">
        <v>3891</v>
      </c>
      <c r="D4" s="50" t="s">
        <v>3892</v>
      </c>
      <c r="E4" s="50" t="s">
        <v>3893</v>
      </c>
      <c r="F4" s="26" t="s">
        <v>3904</v>
      </c>
    </row>
    <row r="5" spans="1:6" x14ac:dyDescent="0.25">
      <c r="A5" s="11" t="s">
        <v>3817</v>
      </c>
      <c r="B5" s="65">
        <v>14</v>
      </c>
      <c r="D5" s="11" t="s">
        <v>3817</v>
      </c>
      <c r="E5" s="11">
        <v>19</v>
      </c>
      <c r="F5" s="70">
        <f>19/383</f>
        <v>4.960835509138381E-2</v>
      </c>
    </row>
    <row r="6" spans="1:6" x14ac:dyDescent="0.25">
      <c r="A6" s="11" t="s">
        <v>3782</v>
      </c>
      <c r="B6" s="65">
        <v>5</v>
      </c>
      <c r="D6" s="11" t="s">
        <v>3878</v>
      </c>
      <c r="E6" s="11">
        <v>101</v>
      </c>
      <c r="F6" s="70">
        <f>101/383</f>
        <v>0.26370757180156656</v>
      </c>
    </row>
    <row r="7" spans="1:6" x14ac:dyDescent="0.25">
      <c r="A7" s="11" t="s">
        <v>3878</v>
      </c>
      <c r="B7" s="65">
        <v>101</v>
      </c>
      <c r="D7" s="11" t="s">
        <v>3894</v>
      </c>
      <c r="E7" s="11">
        <v>3</v>
      </c>
      <c r="F7" s="70">
        <f>3/383</f>
        <v>7.832898172323759E-3</v>
      </c>
    </row>
    <row r="8" spans="1:6" x14ac:dyDescent="0.25">
      <c r="A8" s="11" t="s">
        <v>3844</v>
      </c>
      <c r="B8" s="65">
        <v>3</v>
      </c>
      <c r="D8" s="11" t="s">
        <v>3826</v>
      </c>
      <c r="E8" s="11">
        <v>260</v>
      </c>
      <c r="F8" s="70">
        <f>260/383</f>
        <v>0.6788511749347258</v>
      </c>
    </row>
    <row r="9" spans="1:6" x14ac:dyDescent="0.25">
      <c r="A9" s="11" t="s">
        <v>3826</v>
      </c>
      <c r="B9" s="65">
        <v>246</v>
      </c>
      <c r="D9" s="67"/>
      <c r="E9" s="11">
        <f>SUM(E5:E8)</f>
        <v>383</v>
      </c>
      <c r="F9" s="71">
        <f>SUM(F5:F8)</f>
        <v>1</v>
      </c>
    </row>
    <row r="10" spans="1:6" x14ac:dyDescent="0.25">
      <c r="A10" s="11" t="s">
        <v>3774</v>
      </c>
      <c r="B10" s="65">
        <v>14</v>
      </c>
    </row>
    <row r="11" spans="1:6" x14ac:dyDescent="0.25">
      <c r="A11" s="11" t="s">
        <v>3882</v>
      </c>
      <c r="B11" s="65">
        <v>383</v>
      </c>
    </row>
    <row r="19" spans="1:6" ht="45" x14ac:dyDescent="0.25">
      <c r="A19" s="64" t="s">
        <v>3881</v>
      </c>
      <c r="B19" s="11" t="s">
        <v>3889</v>
      </c>
      <c r="C19" s="26" t="s">
        <v>3904</v>
      </c>
    </row>
    <row r="20" spans="1:6" ht="30" x14ac:dyDescent="0.25">
      <c r="A20" s="11" t="s">
        <v>69</v>
      </c>
      <c r="B20" s="65">
        <v>12</v>
      </c>
      <c r="C20" s="70">
        <f>12/383</f>
        <v>3.1331592689295036E-2</v>
      </c>
    </row>
    <row r="21" spans="1:6" ht="30" x14ac:dyDescent="0.25">
      <c r="A21" s="11" t="s">
        <v>81</v>
      </c>
      <c r="B21" s="65">
        <v>334</v>
      </c>
      <c r="C21" s="70">
        <f>334/383</f>
        <v>0.87206266318537862</v>
      </c>
    </row>
    <row r="22" spans="1:6" ht="30" x14ac:dyDescent="0.25">
      <c r="A22" s="11" t="s">
        <v>3773</v>
      </c>
      <c r="B22" s="65">
        <v>37</v>
      </c>
      <c r="C22" s="70">
        <f>37/383</f>
        <v>9.6605744125326368E-2</v>
      </c>
    </row>
    <row r="23" spans="1:6" x14ac:dyDescent="0.25">
      <c r="A23" s="11" t="s">
        <v>3882</v>
      </c>
      <c r="B23" s="65">
        <v>383</v>
      </c>
      <c r="C23" s="70">
        <f>SUM(C20:C22)</f>
        <v>1</v>
      </c>
    </row>
    <row r="28" spans="1:6" ht="30" x14ac:dyDescent="0.25">
      <c r="A28" s="64" t="s">
        <v>3881</v>
      </c>
      <c r="B28" s="11" t="s">
        <v>3888</v>
      </c>
      <c r="D28" s="50" t="s">
        <v>3895</v>
      </c>
      <c r="E28" s="50" t="s">
        <v>3893</v>
      </c>
      <c r="F28" s="44" t="s">
        <v>3904</v>
      </c>
    </row>
    <row r="29" spans="1:6" x14ac:dyDescent="0.25">
      <c r="A29" s="11" t="s">
        <v>3791</v>
      </c>
      <c r="B29" s="65">
        <v>14</v>
      </c>
      <c r="D29" s="11" t="s">
        <v>3896</v>
      </c>
      <c r="E29" s="11">
        <v>14</v>
      </c>
      <c r="F29" s="69">
        <f>14/383</f>
        <v>3.6553524804177548E-2</v>
      </c>
    </row>
    <row r="30" spans="1:6" ht="45" x14ac:dyDescent="0.25">
      <c r="A30" s="11" t="s">
        <v>3786</v>
      </c>
      <c r="B30" s="65">
        <v>62</v>
      </c>
      <c r="D30" s="11" t="s">
        <v>3897</v>
      </c>
      <c r="E30" s="11">
        <v>104</v>
      </c>
      <c r="F30" s="69">
        <f>104/383</f>
        <v>0.27154046997389036</v>
      </c>
    </row>
    <row r="31" spans="1:6" ht="45" x14ac:dyDescent="0.25">
      <c r="A31" s="11" t="s">
        <v>3831</v>
      </c>
      <c r="B31" s="65">
        <v>42</v>
      </c>
      <c r="D31" s="11" t="s">
        <v>3898</v>
      </c>
      <c r="E31" s="11">
        <v>265</v>
      </c>
      <c r="F31" s="69">
        <f>265/383</f>
        <v>0.69190600522193213</v>
      </c>
    </row>
    <row r="32" spans="1:6" ht="60" x14ac:dyDescent="0.25">
      <c r="A32" s="11" t="s">
        <v>3764</v>
      </c>
      <c r="B32" s="65">
        <v>265</v>
      </c>
      <c r="D32" s="67"/>
      <c r="E32" s="11">
        <f>SUM(E29:E31)</f>
        <v>383</v>
      </c>
      <c r="F32" s="69">
        <f>SUM(F29:F31)</f>
        <v>1</v>
      </c>
    </row>
    <row r="33" spans="1:3" x14ac:dyDescent="0.25">
      <c r="A33" s="11" t="s">
        <v>3882</v>
      </c>
      <c r="B33" s="65">
        <v>383</v>
      </c>
    </row>
    <row r="42" spans="1:3" ht="45" x14ac:dyDescent="0.25">
      <c r="A42" s="64" t="s">
        <v>3881</v>
      </c>
      <c r="B42" s="11" t="s">
        <v>3887</v>
      </c>
      <c r="C42" s="26" t="s">
        <v>3904</v>
      </c>
    </row>
    <row r="43" spans="1:3" ht="30" x14ac:dyDescent="0.25">
      <c r="A43" s="11" t="s">
        <v>3792</v>
      </c>
      <c r="B43" s="65">
        <v>18</v>
      </c>
      <c r="C43" s="70">
        <f>18/383</f>
        <v>4.6997389033942558E-2</v>
      </c>
    </row>
    <row r="44" spans="1:3" x14ac:dyDescent="0.25">
      <c r="A44" s="11" t="s">
        <v>3770</v>
      </c>
      <c r="B44" s="65">
        <v>66</v>
      </c>
      <c r="C44" s="70">
        <f>66/383</f>
        <v>0.17232375979112272</v>
      </c>
    </row>
    <row r="45" spans="1:3" x14ac:dyDescent="0.25">
      <c r="A45" s="11" t="s">
        <v>3769</v>
      </c>
      <c r="B45" s="65">
        <v>35</v>
      </c>
      <c r="C45" s="70">
        <f>35/383</f>
        <v>9.1383812010443863E-2</v>
      </c>
    </row>
    <row r="46" spans="1:3" x14ac:dyDescent="0.25">
      <c r="A46" s="11" t="s">
        <v>3802</v>
      </c>
      <c r="B46" s="65">
        <v>22</v>
      </c>
      <c r="C46" s="70">
        <f>22/383</f>
        <v>5.7441253263707574E-2</v>
      </c>
    </row>
    <row r="47" spans="1:3" x14ac:dyDescent="0.25">
      <c r="A47" s="11" t="s">
        <v>3798</v>
      </c>
      <c r="B47" s="65">
        <v>91</v>
      </c>
      <c r="C47" s="70">
        <f>91/383</f>
        <v>0.23759791122715404</v>
      </c>
    </row>
    <row r="48" spans="1:3" ht="30" x14ac:dyDescent="0.25">
      <c r="A48" s="11" t="s">
        <v>3813</v>
      </c>
      <c r="B48" s="65">
        <v>52</v>
      </c>
      <c r="C48" s="70">
        <f>52/383</f>
        <v>0.13577023498694518</v>
      </c>
    </row>
    <row r="49" spans="1:6" ht="45" x14ac:dyDescent="0.25">
      <c r="A49" s="11" t="s">
        <v>3805</v>
      </c>
      <c r="B49" s="65">
        <v>99</v>
      </c>
      <c r="C49" s="70">
        <f>99/383</f>
        <v>0.25848563968668409</v>
      </c>
    </row>
    <row r="50" spans="1:6" x14ac:dyDescent="0.25">
      <c r="A50" s="11" t="s">
        <v>3882</v>
      </c>
      <c r="B50" s="65">
        <v>383</v>
      </c>
      <c r="C50" s="70">
        <f>SUM(C43:C49)</f>
        <v>1</v>
      </c>
    </row>
    <row r="58" spans="1:6" ht="45" x14ac:dyDescent="0.25">
      <c r="A58" s="64" t="s">
        <v>3881</v>
      </c>
      <c r="B58" s="11" t="s">
        <v>3886</v>
      </c>
      <c r="D58" s="50" t="s">
        <v>3895</v>
      </c>
      <c r="E58" s="50" t="s">
        <v>3893</v>
      </c>
      <c r="F58" s="26" t="s">
        <v>3904</v>
      </c>
    </row>
    <row r="59" spans="1:6" x14ac:dyDescent="0.25">
      <c r="A59" s="11" t="s">
        <v>3762</v>
      </c>
      <c r="B59" s="65">
        <v>68</v>
      </c>
      <c r="D59" s="11" t="s">
        <v>3899</v>
      </c>
      <c r="E59" s="11">
        <v>78</v>
      </c>
      <c r="F59" s="70">
        <f>78/383</f>
        <v>0.20365535248041775</v>
      </c>
    </row>
    <row r="60" spans="1:6" x14ac:dyDescent="0.25">
      <c r="A60" s="11" t="s">
        <v>3763</v>
      </c>
      <c r="B60" s="65">
        <v>99</v>
      </c>
      <c r="D60" s="11" t="s">
        <v>3900</v>
      </c>
      <c r="E60" s="11">
        <v>99</v>
      </c>
      <c r="F60" s="70">
        <f>99/383</f>
        <v>0.25848563968668409</v>
      </c>
    </row>
    <row r="61" spans="1:6" x14ac:dyDescent="0.25">
      <c r="A61" s="11" t="s">
        <v>3841</v>
      </c>
      <c r="B61" s="65">
        <v>55</v>
      </c>
      <c r="D61" s="11" t="s">
        <v>3901</v>
      </c>
      <c r="E61" s="11">
        <v>55</v>
      </c>
      <c r="F61" s="70">
        <f>55/383</f>
        <v>0.14360313315926893</v>
      </c>
    </row>
    <row r="62" spans="1:6" x14ac:dyDescent="0.25">
      <c r="A62" s="11" t="s">
        <v>3853</v>
      </c>
      <c r="B62" s="65">
        <v>10</v>
      </c>
      <c r="D62" s="11" t="s">
        <v>3902</v>
      </c>
      <c r="E62" s="11">
        <v>12</v>
      </c>
      <c r="F62" s="70">
        <f>12/383</f>
        <v>3.1331592689295036E-2</v>
      </c>
    </row>
    <row r="63" spans="1:6" x14ac:dyDescent="0.25">
      <c r="A63" s="11" t="s">
        <v>3852</v>
      </c>
      <c r="B63" s="65">
        <v>12</v>
      </c>
      <c r="D63" s="11" t="s">
        <v>3903</v>
      </c>
      <c r="E63" s="11">
        <v>139</v>
      </c>
      <c r="F63" s="70">
        <f>139/383</f>
        <v>0.36292428198433418</v>
      </c>
    </row>
    <row r="64" spans="1:6" x14ac:dyDescent="0.25">
      <c r="A64" s="11" t="s">
        <v>3840</v>
      </c>
      <c r="B64" s="65">
        <v>139</v>
      </c>
      <c r="D64" s="11"/>
      <c r="E64" s="11">
        <f>SUM(E59:E63)</f>
        <v>383</v>
      </c>
      <c r="F64" s="70">
        <f>SUM(F59:F63)</f>
        <v>1</v>
      </c>
    </row>
    <row r="65" spans="1:6" x14ac:dyDescent="0.25">
      <c r="A65" s="11" t="s">
        <v>3882</v>
      </c>
      <c r="B65" s="65">
        <v>383</v>
      </c>
    </row>
    <row r="77" spans="1:6" ht="45" x14ac:dyDescent="0.25">
      <c r="A77" s="64" t="s">
        <v>3881</v>
      </c>
      <c r="B77" s="11" t="s">
        <v>3885</v>
      </c>
      <c r="F77" s="72"/>
    </row>
    <row r="78" spans="1:6" x14ac:dyDescent="0.25">
      <c r="A78" s="11" t="s">
        <v>3869</v>
      </c>
      <c r="B78" s="65">
        <v>1</v>
      </c>
    </row>
    <row r="79" spans="1:6" x14ac:dyDescent="0.25">
      <c r="A79" s="11" t="s">
        <v>3790</v>
      </c>
      <c r="B79" s="65">
        <v>2</v>
      </c>
    </row>
    <row r="80" spans="1:6" x14ac:dyDescent="0.25">
      <c r="A80" s="11" t="s">
        <v>3799</v>
      </c>
      <c r="B80" s="65">
        <v>17</v>
      </c>
    </row>
    <row r="81" spans="1:2" x14ac:dyDescent="0.25">
      <c r="A81" s="11" t="s">
        <v>3796</v>
      </c>
      <c r="B81" s="65">
        <v>1</v>
      </c>
    </row>
    <row r="82" spans="1:2" x14ac:dyDescent="0.25">
      <c r="A82" s="11" t="s">
        <v>3784</v>
      </c>
      <c r="B82" s="65">
        <v>60</v>
      </c>
    </row>
    <row r="83" spans="1:2" x14ac:dyDescent="0.25">
      <c r="A83" s="11" t="s">
        <v>3797</v>
      </c>
      <c r="B83" s="65">
        <v>12</v>
      </c>
    </row>
    <row r="84" spans="1:2" x14ac:dyDescent="0.25">
      <c r="A84" s="11" t="s">
        <v>3806</v>
      </c>
      <c r="B84" s="65">
        <v>14</v>
      </c>
    </row>
    <row r="85" spans="1:2" x14ac:dyDescent="0.25">
      <c r="A85" s="11" t="s">
        <v>3857</v>
      </c>
      <c r="B85" s="65">
        <v>5</v>
      </c>
    </row>
    <row r="86" spans="1:2" x14ac:dyDescent="0.25">
      <c r="A86" s="11" t="s">
        <v>3836</v>
      </c>
      <c r="B86" s="65">
        <v>2</v>
      </c>
    </row>
    <row r="87" spans="1:2" x14ac:dyDescent="0.25">
      <c r="A87" s="11" t="s">
        <v>3776</v>
      </c>
      <c r="B87" s="65">
        <v>3</v>
      </c>
    </row>
    <row r="88" spans="1:2" x14ac:dyDescent="0.25">
      <c r="A88" s="11" t="s">
        <v>3837</v>
      </c>
      <c r="B88" s="65">
        <v>4</v>
      </c>
    </row>
    <row r="89" spans="1:2" x14ac:dyDescent="0.25">
      <c r="A89" s="11" t="s">
        <v>3814</v>
      </c>
      <c r="B89" s="65">
        <v>9</v>
      </c>
    </row>
    <row r="90" spans="1:2" x14ac:dyDescent="0.25">
      <c r="A90" s="11" t="s">
        <v>3835</v>
      </c>
      <c r="B90" s="65">
        <v>2</v>
      </c>
    </row>
    <row r="91" spans="1:2" x14ac:dyDescent="0.25">
      <c r="A91" s="11" t="s">
        <v>3874</v>
      </c>
      <c r="B91" s="65">
        <v>1</v>
      </c>
    </row>
    <row r="92" spans="1:2" x14ac:dyDescent="0.25">
      <c r="A92" s="11" t="s">
        <v>3777</v>
      </c>
      <c r="B92" s="65">
        <v>126</v>
      </c>
    </row>
    <row r="93" spans="1:2" x14ac:dyDescent="0.25">
      <c r="A93" s="11" t="s">
        <v>3812</v>
      </c>
      <c r="B93" s="65">
        <v>1</v>
      </c>
    </row>
    <row r="94" spans="1:2" x14ac:dyDescent="0.25">
      <c r="A94" s="11" t="s">
        <v>3810</v>
      </c>
      <c r="B94" s="65">
        <v>2</v>
      </c>
    </row>
    <row r="95" spans="1:2" x14ac:dyDescent="0.25">
      <c r="A95" s="11" t="s">
        <v>3815</v>
      </c>
      <c r="B95" s="65">
        <v>9</v>
      </c>
    </row>
    <row r="96" spans="1:2" x14ac:dyDescent="0.25">
      <c r="A96" s="11" t="s">
        <v>3824</v>
      </c>
      <c r="B96" s="65">
        <v>2</v>
      </c>
    </row>
    <row r="97" spans="1:2" x14ac:dyDescent="0.25">
      <c r="A97" s="11" t="s">
        <v>3800</v>
      </c>
      <c r="B97" s="65">
        <v>13</v>
      </c>
    </row>
    <row r="98" spans="1:2" x14ac:dyDescent="0.25">
      <c r="A98" s="11" t="s">
        <v>3828</v>
      </c>
      <c r="B98" s="65">
        <v>9</v>
      </c>
    </row>
    <row r="99" spans="1:2" x14ac:dyDescent="0.25">
      <c r="A99" s="11" t="s">
        <v>3768</v>
      </c>
      <c r="B99" s="65">
        <v>5</v>
      </c>
    </row>
    <row r="100" spans="1:2" x14ac:dyDescent="0.25">
      <c r="A100" s="11" t="s">
        <v>3873</v>
      </c>
      <c r="B100" s="65">
        <v>1</v>
      </c>
    </row>
    <row r="101" spans="1:2" x14ac:dyDescent="0.25">
      <c r="A101" s="11" t="s">
        <v>3788</v>
      </c>
      <c r="B101" s="65">
        <v>10</v>
      </c>
    </row>
    <row r="102" spans="1:2" x14ac:dyDescent="0.25">
      <c r="A102" s="11" t="s">
        <v>3808</v>
      </c>
      <c r="B102" s="65">
        <v>33</v>
      </c>
    </row>
    <row r="103" spans="1:2" x14ac:dyDescent="0.25">
      <c r="A103" s="11" t="s">
        <v>3862</v>
      </c>
      <c r="B103" s="65">
        <v>2</v>
      </c>
    </row>
    <row r="104" spans="1:2" x14ac:dyDescent="0.25">
      <c r="A104" s="11" t="s">
        <v>3868</v>
      </c>
      <c r="B104" s="65">
        <v>4</v>
      </c>
    </row>
    <row r="105" spans="1:2" x14ac:dyDescent="0.25">
      <c r="A105" s="11" t="s">
        <v>3811</v>
      </c>
      <c r="B105" s="65">
        <v>16</v>
      </c>
    </row>
    <row r="106" spans="1:2" x14ac:dyDescent="0.25">
      <c r="A106" s="11" t="s">
        <v>3876</v>
      </c>
      <c r="B106" s="65">
        <v>1</v>
      </c>
    </row>
    <row r="107" spans="1:2" x14ac:dyDescent="0.25">
      <c r="A107" s="11" t="s">
        <v>3809</v>
      </c>
      <c r="B107" s="65">
        <v>5</v>
      </c>
    </row>
    <row r="108" spans="1:2" x14ac:dyDescent="0.25">
      <c r="A108" s="11" t="s">
        <v>3909</v>
      </c>
      <c r="B108" s="65">
        <v>10</v>
      </c>
    </row>
    <row r="109" spans="1:2" x14ac:dyDescent="0.25">
      <c r="A109" s="11" t="s">
        <v>3910</v>
      </c>
      <c r="B109" s="65">
        <v>1</v>
      </c>
    </row>
    <row r="110" spans="1:2" x14ac:dyDescent="0.25">
      <c r="A110" s="11" t="s">
        <v>3882</v>
      </c>
      <c r="B110" s="65">
        <v>383</v>
      </c>
    </row>
    <row r="111" spans="1:2" x14ac:dyDescent="0.25">
      <c r="A111"/>
      <c r="B111"/>
    </row>
    <row r="112" spans="1:2" x14ac:dyDescent="0.25">
      <c r="A112"/>
      <c r="B112"/>
    </row>
    <row r="121" spans="1:6" ht="45" x14ac:dyDescent="0.25">
      <c r="A121" s="64" t="s">
        <v>3881</v>
      </c>
      <c r="B121" s="11" t="s">
        <v>3884</v>
      </c>
      <c r="F121" s="55"/>
    </row>
    <row r="122" spans="1:6" ht="30" x14ac:dyDescent="0.25">
      <c r="A122" s="11" t="s">
        <v>3761</v>
      </c>
      <c r="B122" s="65">
        <v>383</v>
      </c>
      <c r="F122" s="55"/>
    </row>
    <row r="123" spans="1:6" x14ac:dyDescent="0.25">
      <c r="A123" s="11" t="s">
        <v>3882</v>
      </c>
      <c r="B123" s="65">
        <v>383</v>
      </c>
      <c r="F123" s="55"/>
    </row>
    <row r="124" spans="1:6" x14ac:dyDescent="0.25">
      <c r="F124" s="55"/>
    </row>
    <row r="125" spans="1:6" x14ac:dyDescent="0.25">
      <c r="F125" s="55"/>
    </row>
    <row r="126" spans="1:6" x14ac:dyDescent="0.25">
      <c r="F126" s="55"/>
    </row>
    <row r="127" spans="1:6" x14ac:dyDescent="0.25">
      <c r="F127" s="55"/>
    </row>
    <row r="128" spans="1:6" x14ac:dyDescent="0.25">
      <c r="F128" s="55"/>
    </row>
    <row r="129" spans="1:6" x14ac:dyDescent="0.25">
      <c r="F129" s="55"/>
    </row>
    <row r="130" spans="1:6" x14ac:dyDescent="0.25">
      <c r="B130" s="66"/>
      <c r="F130" s="55"/>
    </row>
    <row r="131" spans="1:6" ht="30" x14ac:dyDescent="0.25">
      <c r="A131" s="11" t="s">
        <v>3883</v>
      </c>
      <c r="B131" s="67"/>
      <c r="F131" s="55"/>
    </row>
    <row r="132" spans="1:6" x14ac:dyDescent="0.25">
      <c r="A132" s="65">
        <v>383</v>
      </c>
      <c r="B132" s="67"/>
      <c r="F132" s="55"/>
    </row>
    <row r="133" spans="1:6" x14ac:dyDescent="0.25">
      <c r="A133" s="15"/>
      <c r="B133" s="67"/>
    </row>
    <row r="134" spans="1:6" x14ac:dyDescent="0.25">
      <c r="A134" s="15"/>
      <c r="B134" s="67"/>
    </row>
    <row r="135" spans="1:6" x14ac:dyDescent="0.25">
      <c r="A135" s="15"/>
      <c r="B135" s="67"/>
    </row>
    <row r="136" spans="1:6" x14ac:dyDescent="0.25">
      <c r="A136" s="15"/>
      <c r="B136" s="67"/>
    </row>
    <row r="137" spans="1:6" x14ac:dyDescent="0.25">
      <c r="A137" s="15"/>
      <c r="B137" s="67"/>
    </row>
    <row r="138" spans="1:6" x14ac:dyDescent="0.25">
      <c r="A138" s="15"/>
      <c r="B138" s="67"/>
    </row>
    <row r="139" spans="1:6" x14ac:dyDescent="0.25">
      <c r="A139" s="15"/>
      <c r="B139" s="67"/>
    </row>
    <row r="140" spans="1:6" x14ac:dyDescent="0.25">
      <c r="A140" s="15"/>
      <c r="B140" s="67"/>
    </row>
    <row r="141" spans="1:6" x14ac:dyDescent="0.25">
      <c r="A141" s="68" t="s">
        <v>3905</v>
      </c>
      <c r="B141" s="67"/>
    </row>
    <row r="142" spans="1:6" x14ac:dyDescent="0.25">
      <c r="A142" s="15" t="s">
        <v>3908</v>
      </c>
      <c r="B142" s="67">
        <v>273</v>
      </c>
    </row>
    <row r="143" spans="1:6" x14ac:dyDescent="0.25">
      <c r="A143" s="15" t="s">
        <v>3907</v>
      </c>
      <c r="B143" s="67">
        <v>252</v>
      </c>
    </row>
    <row r="144" spans="1:6" x14ac:dyDescent="0.25">
      <c r="A144" s="78" t="s">
        <v>3906</v>
      </c>
      <c r="B144" s="67">
        <v>383</v>
      </c>
    </row>
    <row r="145" spans="1:2" x14ac:dyDescent="0.25">
      <c r="A145" s="67"/>
      <c r="B145" s="67"/>
    </row>
    <row r="146" spans="1:2" x14ac:dyDescent="0.25">
      <c r="A146" s="67"/>
      <c r="B146" s="67"/>
    </row>
    <row r="147" spans="1:2" x14ac:dyDescent="0.25">
      <c r="A147" s="67"/>
      <c r="B147" s="67"/>
    </row>
    <row r="148" spans="1:2" x14ac:dyDescent="0.25">
      <c r="A148" s="79"/>
      <c r="B148" s="67"/>
    </row>
    <row r="149" spans="1:2" x14ac:dyDescent="0.25">
      <c r="A149" s="67"/>
      <c r="B149" s="67"/>
    </row>
    <row r="150" spans="1:2" x14ac:dyDescent="0.25">
      <c r="A150" s="67"/>
      <c r="B150" s="67"/>
    </row>
    <row r="151" spans="1:2" x14ac:dyDescent="0.25">
      <c r="A151" s="67"/>
      <c r="B151" s="67"/>
    </row>
    <row r="152" spans="1:2" x14ac:dyDescent="0.25">
      <c r="A152" s="67"/>
      <c r="B152" s="67"/>
    </row>
    <row r="153" spans="1:2" x14ac:dyDescent="0.25">
      <c r="A153" s="67"/>
      <c r="B153" s="67"/>
    </row>
    <row r="154" spans="1:2" x14ac:dyDescent="0.25">
      <c r="A154" s="75" t="s">
        <v>3881</v>
      </c>
      <c r="B154" s="16" t="s">
        <v>3890</v>
      </c>
    </row>
    <row r="155" spans="1:2" x14ac:dyDescent="0.25">
      <c r="A155" s="76" t="s">
        <v>69</v>
      </c>
      <c r="B155" s="80">
        <v>19.333333333333332</v>
      </c>
    </row>
    <row r="156" spans="1:2" x14ac:dyDescent="0.25">
      <c r="A156" s="76" t="s">
        <v>81</v>
      </c>
      <c r="B156" s="80">
        <v>18.035928143712574</v>
      </c>
    </row>
    <row r="157" spans="1:2" x14ac:dyDescent="0.25">
      <c r="A157" s="76" t="s">
        <v>3773</v>
      </c>
      <c r="B157" s="80">
        <v>18.405405405405407</v>
      </c>
    </row>
    <row r="158" spans="1:2" x14ac:dyDescent="0.25">
      <c r="A158" s="76" t="s">
        <v>3882</v>
      </c>
      <c r="B158" s="77">
        <v>18.112271540469973</v>
      </c>
    </row>
    <row r="159" spans="1:2" x14ac:dyDescent="0.25">
      <c r="A159" s="67"/>
      <c r="B159" s="67"/>
    </row>
    <row r="160" spans="1:2" x14ac:dyDescent="0.25">
      <c r="A160" s="67"/>
      <c r="B160" s="67"/>
    </row>
    <row r="161" spans="1:2" x14ac:dyDescent="0.25">
      <c r="A161" s="67"/>
      <c r="B161" s="67"/>
    </row>
    <row r="162" spans="1:2" x14ac:dyDescent="0.25">
      <c r="A162" s="67"/>
      <c r="B162" s="67"/>
    </row>
    <row r="163" spans="1:2" x14ac:dyDescent="0.25">
      <c r="A163" s="67"/>
      <c r="B163" s="67"/>
    </row>
    <row r="164" spans="1:2" x14ac:dyDescent="0.25">
      <c r="A164" s="67"/>
      <c r="B164" s="67"/>
    </row>
    <row r="165" spans="1:2" x14ac:dyDescent="0.25">
      <c r="A165" s="67"/>
      <c r="B165" s="67"/>
    </row>
    <row r="166" spans="1:2" x14ac:dyDescent="0.25">
      <c r="A166" s="67"/>
      <c r="B166" s="67"/>
    </row>
    <row r="167" spans="1:2" x14ac:dyDescent="0.25">
      <c r="A167" s="67"/>
      <c r="B167" s="67"/>
    </row>
    <row r="168" spans="1:2" x14ac:dyDescent="0.25">
      <c r="A168" s="67"/>
      <c r="B168" s="67"/>
    </row>
    <row r="169" spans="1:2" x14ac:dyDescent="0.25">
      <c r="A169" s="67"/>
      <c r="B169" s="67"/>
    </row>
    <row r="170" spans="1:2" x14ac:dyDescent="0.25">
      <c r="A170" s="67"/>
      <c r="B170" s="67"/>
    </row>
    <row r="171" spans="1:2" x14ac:dyDescent="0.25">
      <c r="A171" s="67"/>
      <c r="B171" s="67"/>
    </row>
    <row r="172" spans="1:2" x14ac:dyDescent="0.25">
      <c r="A172" s="67"/>
      <c r="B172" s="67"/>
    </row>
    <row r="173" spans="1:2" x14ac:dyDescent="0.25">
      <c r="A173" s="67"/>
      <c r="B173" s="67"/>
    </row>
    <row r="174" spans="1:2" x14ac:dyDescent="0.25">
      <c r="A174" s="67"/>
      <c r="B174" s="67"/>
    </row>
    <row r="175" spans="1:2" x14ac:dyDescent="0.25">
      <c r="A175" s="67"/>
      <c r="B175" s="67"/>
    </row>
    <row r="176" spans="1:2" x14ac:dyDescent="0.25">
      <c r="A176" s="67"/>
      <c r="B176" s="67"/>
    </row>
    <row r="177" spans="1:2" x14ac:dyDescent="0.25">
      <c r="A177" s="67"/>
      <c r="B177" s="67"/>
    </row>
    <row r="178" spans="1:2" x14ac:dyDescent="0.25">
      <c r="A178" s="67"/>
      <c r="B178" s="67"/>
    </row>
    <row r="179" spans="1:2" x14ac:dyDescent="0.25">
      <c r="A179" s="67"/>
      <c r="B179" s="67"/>
    </row>
    <row r="180" spans="1:2" x14ac:dyDescent="0.25">
      <c r="A180" s="67"/>
      <c r="B180" s="67"/>
    </row>
    <row r="181" spans="1:2" x14ac:dyDescent="0.25">
      <c r="A181" s="67"/>
      <c r="B181" s="67"/>
    </row>
    <row r="182" spans="1:2" x14ac:dyDescent="0.25">
      <c r="A182" s="67"/>
      <c r="B182" s="67"/>
    </row>
    <row r="183" spans="1:2" x14ac:dyDescent="0.25">
      <c r="A183" s="67"/>
      <c r="B183" s="67"/>
    </row>
    <row r="184" spans="1:2" x14ac:dyDescent="0.25">
      <c r="A184" s="67"/>
      <c r="B184" s="67"/>
    </row>
    <row r="185" spans="1:2" x14ac:dyDescent="0.25">
      <c r="A185" s="67"/>
      <c r="B185" s="67"/>
    </row>
    <row r="186" spans="1:2" x14ac:dyDescent="0.25">
      <c r="A186" s="67"/>
      <c r="B186" s="67"/>
    </row>
    <row r="187" spans="1:2" x14ac:dyDescent="0.25">
      <c r="A187" s="67"/>
      <c r="B187" s="67"/>
    </row>
    <row r="188" spans="1:2" x14ac:dyDescent="0.25">
      <c r="A188" s="67"/>
      <c r="B188" s="67"/>
    </row>
    <row r="189" spans="1:2" x14ac:dyDescent="0.25">
      <c r="A189" s="67"/>
      <c r="B189" s="67"/>
    </row>
    <row r="190" spans="1:2" x14ac:dyDescent="0.25">
      <c r="A190" s="67"/>
      <c r="B190" s="67"/>
    </row>
    <row r="191" spans="1:2" x14ac:dyDescent="0.25">
      <c r="A191" s="67"/>
      <c r="B191" s="67"/>
    </row>
    <row r="192" spans="1:2" x14ac:dyDescent="0.25">
      <c r="A192" s="67"/>
      <c r="B192" s="67"/>
    </row>
    <row r="193" spans="1:2" x14ac:dyDescent="0.25">
      <c r="A193" s="67"/>
      <c r="B193" s="67"/>
    </row>
    <row r="194" spans="1:2" x14ac:dyDescent="0.25">
      <c r="A194" s="67"/>
      <c r="B194" s="67"/>
    </row>
    <row r="195" spans="1:2" x14ac:dyDescent="0.25">
      <c r="A195" s="67"/>
      <c r="B195" s="67"/>
    </row>
    <row r="196" spans="1:2" x14ac:dyDescent="0.25">
      <c r="A196" s="67"/>
      <c r="B196" s="67"/>
    </row>
    <row r="197" spans="1:2" x14ac:dyDescent="0.25">
      <c r="A197" s="67"/>
      <c r="B197" s="67"/>
    </row>
    <row r="198" spans="1:2" x14ac:dyDescent="0.25">
      <c r="A198" s="67"/>
      <c r="B198" s="67"/>
    </row>
    <row r="199" spans="1:2" x14ac:dyDescent="0.25">
      <c r="A199" s="67"/>
      <c r="B199" s="67"/>
    </row>
    <row r="200" spans="1:2" x14ac:dyDescent="0.25">
      <c r="A200" s="67"/>
      <c r="B200" s="67"/>
    </row>
    <row r="201" spans="1:2" x14ac:dyDescent="0.25">
      <c r="A201" s="67"/>
      <c r="B201" s="67"/>
    </row>
    <row r="202" spans="1:2" x14ac:dyDescent="0.25">
      <c r="A202" s="67"/>
      <c r="B202" s="67"/>
    </row>
    <row r="203" spans="1:2" x14ac:dyDescent="0.25">
      <c r="A203" s="67"/>
      <c r="B203" s="67"/>
    </row>
    <row r="204" spans="1:2" x14ac:dyDescent="0.25">
      <c r="A204" s="67"/>
      <c r="B204" s="67"/>
    </row>
    <row r="205" spans="1:2" x14ac:dyDescent="0.25">
      <c r="A205" s="67"/>
      <c r="B205" s="67"/>
    </row>
    <row r="206" spans="1:2" x14ac:dyDescent="0.25">
      <c r="A206" s="67"/>
      <c r="B206" s="67"/>
    </row>
    <row r="207" spans="1:2" x14ac:dyDescent="0.25">
      <c r="A207" s="67"/>
      <c r="B207" s="67"/>
    </row>
    <row r="208" spans="1:2" x14ac:dyDescent="0.25">
      <c r="A208" s="67"/>
      <c r="B208" s="67"/>
    </row>
    <row r="209" spans="1:2" x14ac:dyDescent="0.25">
      <c r="A209" s="67"/>
      <c r="B209" s="67"/>
    </row>
    <row r="210" spans="1:2" x14ac:dyDescent="0.25">
      <c r="A210" s="67"/>
      <c r="B210" s="67"/>
    </row>
    <row r="211" spans="1:2" x14ac:dyDescent="0.25">
      <c r="A211" s="67"/>
      <c r="B211" s="67"/>
    </row>
    <row r="212" spans="1:2" x14ac:dyDescent="0.25">
      <c r="A212" s="67"/>
      <c r="B212" s="67"/>
    </row>
    <row r="213" spans="1:2" x14ac:dyDescent="0.25">
      <c r="A213" s="67"/>
      <c r="B213" s="67"/>
    </row>
    <row r="214" spans="1:2" x14ac:dyDescent="0.25">
      <c r="A214" s="67"/>
      <c r="B214" s="67"/>
    </row>
    <row r="215" spans="1:2" x14ac:dyDescent="0.25">
      <c r="A215" s="67"/>
      <c r="B215" s="67"/>
    </row>
    <row r="216" spans="1:2" x14ac:dyDescent="0.25">
      <c r="A216" s="67"/>
      <c r="B216" s="67"/>
    </row>
    <row r="217" spans="1:2" x14ac:dyDescent="0.25">
      <c r="A217" s="67"/>
      <c r="B217" s="67"/>
    </row>
    <row r="218" spans="1:2" x14ac:dyDescent="0.25">
      <c r="A218" s="67"/>
      <c r="B218" s="67"/>
    </row>
    <row r="219" spans="1:2" x14ac:dyDescent="0.25">
      <c r="A219" s="67"/>
      <c r="B219" s="67"/>
    </row>
    <row r="220" spans="1:2" x14ac:dyDescent="0.25">
      <c r="A220" s="67"/>
      <c r="B220" s="67"/>
    </row>
    <row r="221" spans="1:2" x14ac:dyDescent="0.25">
      <c r="A221" s="67"/>
      <c r="B221" s="67"/>
    </row>
    <row r="222" spans="1:2" x14ac:dyDescent="0.25">
      <c r="A222" s="67"/>
      <c r="B222" s="67"/>
    </row>
    <row r="223" spans="1:2" x14ac:dyDescent="0.25">
      <c r="A223" s="67"/>
      <c r="B223" s="67"/>
    </row>
    <row r="224" spans="1:2" x14ac:dyDescent="0.25">
      <c r="A224" s="67"/>
      <c r="B224" s="67"/>
    </row>
    <row r="225" spans="1:2" x14ac:dyDescent="0.25">
      <c r="A225" s="67"/>
      <c r="B225" s="67"/>
    </row>
    <row r="226" spans="1:2" x14ac:dyDescent="0.25">
      <c r="A226" s="67"/>
      <c r="B226" s="67"/>
    </row>
    <row r="227" spans="1:2" x14ac:dyDescent="0.25">
      <c r="A227" s="67"/>
      <c r="B227" s="67"/>
    </row>
    <row r="228" spans="1:2" x14ac:dyDescent="0.25">
      <c r="A228" s="67"/>
      <c r="B228" s="67"/>
    </row>
    <row r="229" spans="1:2" x14ac:dyDescent="0.25">
      <c r="A229" s="67"/>
      <c r="B229" s="67"/>
    </row>
    <row r="230" spans="1:2" x14ac:dyDescent="0.25">
      <c r="A230" s="67"/>
      <c r="B230" s="67"/>
    </row>
    <row r="231" spans="1:2" x14ac:dyDescent="0.25">
      <c r="A231" s="67"/>
      <c r="B231" s="67"/>
    </row>
    <row r="232" spans="1:2" x14ac:dyDescent="0.25">
      <c r="A232" s="67"/>
      <c r="B232" s="67"/>
    </row>
    <row r="233" spans="1:2" x14ac:dyDescent="0.25">
      <c r="A233" s="67"/>
      <c r="B233" s="67"/>
    </row>
    <row r="234" spans="1:2" x14ac:dyDescent="0.25">
      <c r="A234" s="67"/>
      <c r="B234" s="67"/>
    </row>
    <row r="235" spans="1:2" x14ac:dyDescent="0.25">
      <c r="A235" s="67"/>
      <c r="B235" s="67"/>
    </row>
    <row r="236" spans="1:2" x14ac:dyDescent="0.25">
      <c r="A236" s="67"/>
      <c r="B236" s="67"/>
    </row>
    <row r="237" spans="1:2" x14ac:dyDescent="0.25">
      <c r="A237" s="67"/>
      <c r="B237" s="67"/>
    </row>
    <row r="238" spans="1:2" x14ac:dyDescent="0.25">
      <c r="A238" s="67"/>
      <c r="B238" s="67"/>
    </row>
    <row r="239" spans="1:2" x14ac:dyDescent="0.25">
      <c r="A239" s="67"/>
      <c r="B239" s="67"/>
    </row>
    <row r="240" spans="1:2" x14ac:dyDescent="0.25">
      <c r="A240" s="67"/>
      <c r="B240" s="67"/>
    </row>
    <row r="241" spans="1:2" x14ac:dyDescent="0.25">
      <c r="A241" s="67"/>
      <c r="B241" s="67"/>
    </row>
    <row r="242" spans="1:2" x14ac:dyDescent="0.25">
      <c r="A242" s="67"/>
      <c r="B242" s="67"/>
    </row>
    <row r="243" spans="1:2" x14ac:dyDescent="0.25">
      <c r="A243" s="67"/>
      <c r="B243" s="67"/>
    </row>
    <row r="244" spans="1:2" x14ac:dyDescent="0.25">
      <c r="A244" s="67"/>
      <c r="B244" s="67"/>
    </row>
    <row r="245" spans="1:2" x14ac:dyDescent="0.25">
      <c r="A245" s="67"/>
      <c r="B245" s="67"/>
    </row>
    <row r="246" spans="1:2" x14ac:dyDescent="0.25">
      <c r="A246" s="67"/>
      <c r="B246" s="67"/>
    </row>
    <row r="247" spans="1:2" x14ac:dyDescent="0.25">
      <c r="A247" s="67"/>
      <c r="B247" s="67"/>
    </row>
    <row r="248" spans="1:2" x14ac:dyDescent="0.25">
      <c r="A248" s="67"/>
      <c r="B248" s="67"/>
    </row>
    <row r="249" spans="1:2" x14ac:dyDescent="0.25">
      <c r="A249" s="67"/>
      <c r="B249" s="67"/>
    </row>
    <row r="250" spans="1:2" x14ac:dyDescent="0.25">
      <c r="A250" s="67"/>
      <c r="B250" s="67"/>
    </row>
    <row r="251" spans="1:2" x14ac:dyDescent="0.25">
      <c r="A251" s="67"/>
      <c r="B251" s="67"/>
    </row>
    <row r="252" spans="1:2" x14ac:dyDescent="0.25">
      <c r="A252" s="67"/>
      <c r="B252" s="67"/>
    </row>
    <row r="253" spans="1:2" x14ac:dyDescent="0.25">
      <c r="A253" s="67"/>
      <c r="B253" s="67"/>
    </row>
    <row r="254" spans="1:2" x14ac:dyDescent="0.25">
      <c r="A254" s="67"/>
      <c r="B254" s="67"/>
    </row>
    <row r="255" spans="1:2" x14ac:dyDescent="0.25">
      <c r="A255" s="67"/>
      <c r="B255" s="67"/>
    </row>
    <row r="256" spans="1:2" x14ac:dyDescent="0.25">
      <c r="A256" s="67"/>
      <c r="B256" s="67"/>
    </row>
    <row r="257" spans="1:2" x14ac:dyDescent="0.25">
      <c r="A257" s="67"/>
      <c r="B257" s="67"/>
    </row>
    <row r="258" spans="1:2" x14ac:dyDescent="0.25">
      <c r="A258" s="67"/>
      <c r="B258" s="67"/>
    </row>
    <row r="259" spans="1:2" x14ac:dyDescent="0.25">
      <c r="A259" s="67"/>
      <c r="B259" s="67"/>
    </row>
    <row r="260" spans="1:2" x14ac:dyDescent="0.25">
      <c r="A260" s="67"/>
      <c r="B260" s="67"/>
    </row>
    <row r="261" spans="1:2" x14ac:dyDescent="0.25">
      <c r="A261" s="67"/>
      <c r="B261" s="67"/>
    </row>
    <row r="262" spans="1:2" x14ac:dyDescent="0.25">
      <c r="A262" s="67"/>
      <c r="B262" s="67"/>
    </row>
    <row r="263" spans="1:2" x14ac:dyDescent="0.25">
      <c r="A263" s="67"/>
      <c r="B263" s="67"/>
    </row>
    <row r="264" spans="1:2" x14ac:dyDescent="0.25">
      <c r="A264" s="67"/>
      <c r="B264" s="67"/>
    </row>
    <row r="265" spans="1:2" x14ac:dyDescent="0.25">
      <c r="A265" s="67"/>
      <c r="B265" s="67"/>
    </row>
    <row r="266" spans="1:2" x14ac:dyDescent="0.25">
      <c r="A266" s="67"/>
      <c r="B266" s="67"/>
    </row>
    <row r="267" spans="1:2" x14ac:dyDescent="0.25">
      <c r="A267" s="67"/>
      <c r="B267" s="67"/>
    </row>
    <row r="268" spans="1:2" x14ac:dyDescent="0.25">
      <c r="A268" s="67"/>
      <c r="B268" s="67"/>
    </row>
    <row r="269" spans="1:2" x14ac:dyDescent="0.25">
      <c r="A269" s="67"/>
      <c r="B269" s="67"/>
    </row>
    <row r="270" spans="1:2" x14ac:dyDescent="0.25">
      <c r="A270" s="67"/>
      <c r="B270" s="67"/>
    </row>
    <row r="271" spans="1:2" x14ac:dyDescent="0.25">
      <c r="A271" s="67"/>
      <c r="B271" s="67"/>
    </row>
    <row r="272" spans="1:2" x14ac:dyDescent="0.25">
      <c r="A272" s="67"/>
      <c r="B272" s="67"/>
    </row>
    <row r="273" spans="1:2" x14ac:dyDescent="0.25">
      <c r="A273" s="67"/>
      <c r="B273" s="67"/>
    </row>
    <row r="274" spans="1:2" x14ac:dyDescent="0.25">
      <c r="A274" s="67"/>
      <c r="B274" s="67"/>
    </row>
    <row r="275" spans="1:2" x14ac:dyDescent="0.25">
      <c r="A275" s="67"/>
      <c r="B275" s="67"/>
    </row>
    <row r="276" spans="1:2" x14ac:dyDescent="0.25">
      <c r="A276" s="67"/>
      <c r="B276" s="67"/>
    </row>
    <row r="277" spans="1:2" x14ac:dyDescent="0.25">
      <c r="A277" s="67"/>
      <c r="B277" s="67"/>
    </row>
    <row r="278" spans="1:2" x14ac:dyDescent="0.25">
      <c r="A278" s="67"/>
      <c r="B278" s="67"/>
    </row>
    <row r="279" spans="1:2" x14ac:dyDescent="0.25">
      <c r="A279" s="67"/>
      <c r="B279" s="67"/>
    </row>
    <row r="280" spans="1:2" x14ac:dyDescent="0.25">
      <c r="A280" s="67"/>
      <c r="B280" s="67"/>
    </row>
    <row r="281" spans="1:2" x14ac:dyDescent="0.25">
      <c r="A281" s="67"/>
      <c r="B281" s="67"/>
    </row>
    <row r="282" spans="1:2" x14ac:dyDescent="0.25">
      <c r="A282" s="67"/>
      <c r="B282" s="67"/>
    </row>
    <row r="283" spans="1:2" x14ac:dyDescent="0.25">
      <c r="A283" s="67"/>
      <c r="B283" s="67"/>
    </row>
    <row r="284" spans="1:2" x14ac:dyDescent="0.25">
      <c r="A284" s="67"/>
      <c r="B284" s="67"/>
    </row>
    <row r="285" spans="1:2" x14ac:dyDescent="0.25">
      <c r="A285" s="67"/>
      <c r="B285" s="67"/>
    </row>
    <row r="286" spans="1:2" x14ac:dyDescent="0.25">
      <c r="A286" s="67"/>
      <c r="B286" s="67"/>
    </row>
    <row r="287" spans="1:2" x14ac:dyDescent="0.25">
      <c r="A287" s="67"/>
      <c r="B287" s="67"/>
    </row>
    <row r="288" spans="1:2" x14ac:dyDescent="0.25">
      <c r="A288" s="67"/>
      <c r="B288" s="67"/>
    </row>
    <row r="289" spans="1:2" x14ac:dyDescent="0.25">
      <c r="A289" s="67"/>
      <c r="B289" s="67"/>
    </row>
    <row r="290" spans="1:2" x14ac:dyDescent="0.25">
      <c r="A290" s="67"/>
      <c r="B290" s="67"/>
    </row>
    <row r="291" spans="1:2" x14ac:dyDescent="0.25">
      <c r="A291" s="67"/>
      <c r="B291" s="67"/>
    </row>
    <row r="292" spans="1:2" x14ac:dyDescent="0.25">
      <c r="A292" s="67"/>
      <c r="B292" s="67"/>
    </row>
    <row r="293" spans="1:2" x14ac:dyDescent="0.25">
      <c r="A293" s="67"/>
      <c r="B293" s="67"/>
    </row>
    <row r="294" spans="1:2" x14ac:dyDescent="0.25">
      <c r="A294" s="67"/>
      <c r="B294" s="67"/>
    </row>
    <row r="295" spans="1:2" x14ac:dyDescent="0.25">
      <c r="A295" s="67"/>
      <c r="B295" s="67"/>
    </row>
    <row r="296" spans="1:2" x14ac:dyDescent="0.25">
      <c r="A296" s="67"/>
      <c r="B296" s="67"/>
    </row>
    <row r="297" spans="1:2" x14ac:dyDescent="0.25">
      <c r="A297" s="67"/>
      <c r="B297" s="67"/>
    </row>
    <row r="298" spans="1:2" x14ac:dyDescent="0.25">
      <c r="A298" s="67"/>
      <c r="B298" s="67"/>
    </row>
    <row r="299" spans="1:2" x14ac:dyDescent="0.25">
      <c r="A299" s="67"/>
      <c r="B299" s="67"/>
    </row>
    <row r="300" spans="1:2" x14ac:dyDescent="0.25">
      <c r="A300" s="67"/>
      <c r="B300" s="67"/>
    </row>
    <row r="301" spans="1:2" x14ac:dyDescent="0.25">
      <c r="A301" s="67"/>
      <c r="B301" s="67"/>
    </row>
    <row r="302" spans="1:2" x14ac:dyDescent="0.25">
      <c r="A302" s="67"/>
      <c r="B302" s="67"/>
    </row>
    <row r="303" spans="1:2" x14ac:dyDescent="0.25">
      <c r="A303" s="67"/>
      <c r="B303" s="67"/>
    </row>
    <row r="304" spans="1:2" x14ac:dyDescent="0.25">
      <c r="A304" s="67"/>
      <c r="B304" s="67"/>
    </row>
    <row r="305" spans="1:2" x14ac:dyDescent="0.25">
      <c r="A305" s="67"/>
      <c r="B305" s="67"/>
    </row>
    <row r="306" spans="1:2" x14ac:dyDescent="0.25">
      <c r="A306" s="67"/>
      <c r="B306" s="67"/>
    </row>
    <row r="307" spans="1:2" x14ac:dyDescent="0.25">
      <c r="A307" s="67"/>
      <c r="B307" s="67"/>
    </row>
    <row r="308" spans="1:2" x14ac:dyDescent="0.25">
      <c r="A308" s="67"/>
      <c r="B308" s="67"/>
    </row>
    <row r="309" spans="1:2" x14ac:dyDescent="0.25">
      <c r="A309" s="67"/>
      <c r="B309" s="67"/>
    </row>
    <row r="310" spans="1:2" x14ac:dyDescent="0.25">
      <c r="A310" s="67"/>
      <c r="B310" s="67"/>
    </row>
    <row r="311" spans="1:2" x14ac:dyDescent="0.25">
      <c r="A311" s="67"/>
      <c r="B311" s="67"/>
    </row>
    <row r="312" spans="1:2" x14ac:dyDescent="0.25">
      <c r="A312" s="67"/>
      <c r="B312" s="67"/>
    </row>
    <row r="313" spans="1:2" x14ac:dyDescent="0.25">
      <c r="A313" s="67"/>
      <c r="B313" s="67"/>
    </row>
    <row r="314" spans="1:2" x14ac:dyDescent="0.25">
      <c r="A314" s="67"/>
      <c r="B314" s="67"/>
    </row>
    <row r="315" spans="1:2" x14ac:dyDescent="0.25">
      <c r="A315" s="67"/>
      <c r="B315" s="67"/>
    </row>
    <row r="316" spans="1:2" x14ac:dyDescent="0.25">
      <c r="A316" s="67"/>
      <c r="B316" s="67"/>
    </row>
    <row r="317" spans="1:2" x14ac:dyDescent="0.25">
      <c r="A317" s="67"/>
      <c r="B317" s="67"/>
    </row>
    <row r="318" spans="1:2" x14ac:dyDescent="0.25">
      <c r="A318" s="67"/>
      <c r="B318" s="67"/>
    </row>
    <row r="319" spans="1:2" x14ac:dyDescent="0.25">
      <c r="A319" s="67"/>
      <c r="B319" s="67"/>
    </row>
    <row r="320" spans="1:2" x14ac:dyDescent="0.25">
      <c r="A320" s="67"/>
      <c r="B320" s="67"/>
    </row>
    <row r="321" spans="1:2" x14ac:dyDescent="0.25">
      <c r="A321" s="67"/>
      <c r="B321" s="67"/>
    </row>
    <row r="322" spans="1:2" x14ac:dyDescent="0.25">
      <c r="A322" s="67"/>
      <c r="B322" s="67"/>
    </row>
    <row r="323" spans="1:2" x14ac:dyDescent="0.25">
      <c r="A323" s="67"/>
      <c r="B323" s="67"/>
    </row>
    <row r="324" spans="1:2" x14ac:dyDescent="0.25">
      <c r="A324" s="67"/>
      <c r="B324" s="67"/>
    </row>
    <row r="325" spans="1:2" x14ac:dyDescent="0.25">
      <c r="A325" s="67"/>
      <c r="B325" s="67"/>
    </row>
    <row r="326" spans="1:2" x14ac:dyDescent="0.25">
      <c r="A326" s="67"/>
      <c r="B326" s="67"/>
    </row>
    <row r="327" spans="1:2" x14ac:dyDescent="0.25">
      <c r="A327" s="67"/>
      <c r="B327" s="67"/>
    </row>
    <row r="328" spans="1:2" x14ac:dyDescent="0.25">
      <c r="A328" s="67"/>
      <c r="B328" s="67"/>
    </row>
    <row r="329" spans="1:2" x14ac:dyDescent="0.25">
      <c r="A329" s="67"/>
      <c r="B329" s="67"/>
    </row>
    <row r="330" spans="1:2" x14ac:dyDescent="0.25">
      <c r="A330" s="67"/>
      <c r="B330" s="67"/>
    </row>
    <row r="331" spans="1:2" x14ac:dyDescent="0.25">
      <c r="A331" s="67"/>
      <c r="B331" s="67"/>
    </row>
    <row r="332" spans="1:2" x14ac:dyDescent="0.25">
      <c r="A332" s="67"/>
      <c r="B332" s="67"/>
    </row>
    <row r="333" spans="1:2" x14ac:dyDescent="0.25">
      <c r="A333" s="67"/>
      <c r="B333" s="67"/>
    </row>
    <row r="334" spans="1:2" x14ac:dyDescent="0.25">
      <c r="A334" s="67"/>
      <c r="B334" s="67"/>
    </row>
    <row r="335" spans="1:2" x14ac:dyDescent="0.25">
      <c r="A335" s="67"/>
      <c r="B335" s="67"/>
    </row>
    <row r="336" spans="1:2" x14ac:dyDescent="0.25">
      <c r="A336" s="67"/>
      <c r="B336" s="67"/>
    </row>
    <row r="337" spans="1:2" x14ac:dyDescent="0.25">
      <c r="A337" s="67"/>
      <c r="B337" s="67"/>
    </row>
    <row r="338" spans="1:2" x14ac:dyDescent="0.25">
      <c r="A338" s="67"/>
      <c r="B338" s="67"/>
    </row>
    <row r="339" spans="1:2" x14ac:dyDescent="0.25">
      <c r="A339" s="67"/>
      <c r="B339" s="67"/>
    </row>
    <row r="340" spans="1:2" x14ac:dyDescent="0.25">
      <c r="A340" s="67"/>
      <c r="B340" s="67"/>
    </row>
    <row r="341" spans="1:2" x14ac:dyDescent="0.25">
      <c r="A341" s="67"/>
      <c r="B341" s="67"/>
    </row>
    <row r="342" spans="1:2" x14ac:dyDescent="0.25">
      <c r="A342" s="67"/>
      <c r="B342" s="67"/>
    </row>
  </sheetData>
  <pageMargins left="0.7" right="0.7" top="0.75" bottom="0.75" header="0.3" footer="0.3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ORFEO </vt:lpstr>
      <vt:lpstr>PQRSD MAYO</vt:lpstr>
      <vt:lpstr>Dinámicas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 Vanessa Alvarez Rodríguez</dc:creator>
  <cp:lastModifiedBy>Johana Vanessa Alvarez Rodríguez</cp:lastModifiedBy>
  <dcterms:created xsi:type="dcterms:W3CDTF">2024-06-07T17:17:46Z</dcterms:created>
  <dcterms:modified xsi:type="dcterms:W3CDTF">2024-06-20T19:51:33Z</dcterms:modified>
</cp:coreProperties>
</file>