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Carpeta 2024 actualizada\2024\DNBC\Informes\2024\I Trimestre\Marzo\Revision final 07.06\"/>
    </mc:Choice>
  </mc:AlternateContent>
  <bookViews>
    <workbookView xWindow="0" yWindow="0" windowWidth="28800" windowHeight="13500" activeTab="3"/>
  </bookViews>
  <sheets>
    <sheet name="ORFEO" sheetId="2" r:id="rId1"/>
    <sheet name="PQRSD MARZO" sheetId="1" r:id="rId2"/>
    <sheet name="Hoja10" sheetId="12" state="hidden" r:id="rId3"/>
    <sheet name="Dinamicas marzo" sheetId="11" r:id="rId4"/>
  </sheets>
  <definedNames>
    <definedName name="_xlnm._FilterDatabase" localSheetId="1" hidden="1">'PQRSD MARZO'!$A$1:$BL$274</definedName>
  </definedNames>
  <calcPr calcId="162913"/>
  <pivotCaches>
    <pivotCache cacheId="43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1" l="1"/>
  <c r="I36" i="11" l="1"/>
  <c r="I35" i="11"/>
  <c r="I34" i="11"/>
  <c r="D135" i="11"/>
  <c r="D134" i="11"/>
  <c r="D133" i="11"/>
  <c r="D121" i="11"/>
  <c r="D120" i="11"/>
  <c r="D119" i="11"/>
  <c r="D122" i="11" s="1"/>
  <c r="D68" i="11"/>
  <c r="D67" i="11"/>
  <c r="D66" i="11"/>
  <c r="D65" i="11"/>
  <c r="D64" i="11"/>
  <c r="D52" i="11"/>
  <c r="D51" i="11"/>
  <c r="D50" i="11"/>
  <c r="D49" i="11"/>
  <c r="D48" i="11"/>
  <c r="D47" i="11"/>
  <c r="D46" i="11"/>
  <c r="D36" i="11"/>
  <c r="D34" i="11"/>
  <c r="D33" i="11"/>
  <c r="D37" i="11" s="1"/>
  <c r="C20" i="11"/>
  <c r="C19" i="11"/>
  <c r="C18" i="11"/>
  <c r="C17" i="11"/>
  <c r="D6" i="11"/>
  <c r="D5" i="11"/>
  <c r="D4" i="11"/>
  <c r="D7" i="11" s="1"/>
  <c r="D69" i="11" l="1"/>
  <c r="D136" i="11"/>
  <c r="D53" i="11"/>
  <c r="C21" i="11"/>
  <c r="Q28" i="1"/>
  <c r="Q274" i="1" l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</calcChain>
</file>

<file path=xl/sharedStrings.xml><?xml version="1.0" encoding="utf-8"?>
<sst xmlns="http://schemas.openxmlformats.org/spreadsheetml/2006/main" count="11273" uniqueCount="1711">
  <si>
    <t>Canal Oficial de Entrada</t>
  </si>
  <si>
    <t>Servicio de Entrada</t>
  </si>
  <si>
    <t>Departamento</t>
  </si>
  <si>
    <t>Peticionario</t>
  </si>
  <si>
    <t>Naturaleza jurídica del peticionario</t>
  </si>
  <si>
    <t>Tema de Consulta</t>
  </si>
  <si>
    <t>Asunto</t>
  </si>
  <si>
    <t>Responsable</t>
  </si>
  <si>
    <t>Área</t>
  </si>
  <si>
    <t>Dependencia</t>
  </si>
  <si>
    <t>Tipo de petición</t>
  </si>
  <si>
    <t>Tiempo de respuesta legal</t>
  </si>
  <si>
    <t>RADICADO</t>
  </si>
  <si>
    <t>Fecha</t>
  </si>
  <si>
    <t>Número de salida</t>
  </si>
  <si>
    <t>Fecha de salida</t>
  </si>
  <si>
    <t>Días hábiles</t>
  </si>
  <si>
    <t>Tiempo de atención</t>
  </si>
  <si>
    <t>Estado</t>
  </si>
  <si>
    <t>Observaciones</t>
  </si>
  <si>
    <t>FECHA DIGITALIZACIÓN DOCUMENTO DE RESPUESTA</t>
  </si>
  <si>
    <t>TIPO DE DOCUMENTO SALIDA</t>
  </si>
  <si>
    <t>ENVIAR POR CORREO ELECTRÓNICO</t>
  </si>
  <si>
    <t>ENVIAR POR CORREO TERRESTRE #PLANILLA</t>
  </si>
  <si>
    <t>OBSERVACIONES ATENCIÓN CIUDADANO</t>
  </si>
  <si>
    <t>FESTIVOS</t>
  </si>
  <si>
    <t>PQRS</t>
  </si>
  <si>
    <t>SALIDA</t>
  </si>
  <si>
    <t>COMUNICACIONES INTERNAS</t>
  </si>
  <si>
    <t>2024-114-001075-5</t>
  </si>
  <si>
    <t>2024-211-000138-1</t>
  </si>
  <si>
    <t>2024-317-000007-3</t>
  </si>
  <si>
    <t>2024-114-001045-5</t>
  </si>
  <si>
    <t>2024-114-001025-5</t>
  </si>
  <si>
    <t>2024-315-000130-1</t>
  </si>
  <si>
    <t>2024-114-001020-5</t>
  </si>
  <si>
    <t>2024-114-001009-5</t>
  </si>
  <si>
    <t>2024-114-001008-5</t>
  </si>
  <si>
    <t>2024-114-001000-5</t>
  </si>
  <si>
    <t>2024-114-000997-5</t>
  </si>
  <si>
    <t>2024-215-000126-1</t>
  </si>
  <si>
    <t>2024-114-000994-5</t>
  </si>
  <si>
    <t>2024-213-000121-1</t>
  </si>
  <si>
    <t>2024-114-000966-5</t>
  </si>
  <si>
    <t>2024-114-000965-5</t>
  </si>
  <si>
    <t>2024-114-000962-5</t>
  </si>
  <si>
    <t>2024-114-000960-5</t>
  </si>
  <si>
    <t>2024-213-000006-3</t>
  </si>
  <si>
    <t>2024-114-000934-5</t>
  </si>
  <si>
    <t>2024-114-000931-5</t>
  </si>
  <si>
    <t>2024-114-000928-5</t>
  </si>
  <si>
    <t>2024-114-000924-5</t>
  </si>
  <si>
    <t>2024-114-000920-5</t>
  </si>
  <si>
    <t>2024-114-000911-5</t>
  </si>
  <si>
    <t>2024-215-000113-1</t>
  </si>
  <si>
    <t>TMP-2024-000000137</t>
  </si>
  <si>
    <t>2024-114-000859-5</t>
  </si>
  <si>
    <t>2024-114-000858-5</t>
  </si>
  <si>
    <t>2024-212-000105-1</t>
  </si>
  <si>
    <t>2024-114-000821-5</t>
  </si>
  <si>
    <t>2024-300-000095-1</t>
  </si>
  <si>
    <t>2024-300-000094-1</t>
  </si>
  <si>
    <t>2024-212-000093-1</t>
  </si>
  <si>
    <t>2024-212-000092-1</t>
  </si>
  <si>
    <t>TMP-2024-000000113</t>
  </si>
  <si>
    <t>2024-212-000091-1</t>
  </si>
  <si>
    <t>2024-114-000809-5</t>
  </si>
  <si>
    <t>2024-114-000805-5</t>
  </si>
  <si>
    <t>2024-114-000801-5</t>
  </si>
  <si>
    <t>2024-311-000089-1</t>
  </si>
  <si>
    <t>2024-114-000796-5</t>
  </si>
  <si>
    <t>2024-114-000788-5</t>
  </si>
  <si>
    <t>2024-212-000087-1</t>
  </si>
  <si>
    <t>2024-211-000086-1</t>
  </si>
  <si>
    <t>2024-114-000775-5</t>
  </si>
  <si>
    <t>2024-215-000084-1</t>
  </si>
  <si>
    <t>2024-215-000081-1</t>
  </si>
  <si>
    <t>2024-317-000071-1</t>
  </si>
  <si>
    <t>2024-212-000140-1</t>
  </si>
  <si>
    <t>2024-114-001076-5</t>
  </si>
  <si>
    <t>2024-114-001074-5</t>
  </si>
  <si>
    <t>2024-114-001073-5</t>
  </si>
  <si>
    <t>2024-114-001072-5</t>
  </si>
  <si>
    <t>2024-114-001071-5</t>
  </si>
  <si>
    <t>2024-114-001070-5</t>
  </si>
  <si>
    <t>2024-114-001069-5</t>
  </si>
  <si>
    <t>2024-114-001068-5</t>
  </si>
  <si>
    <t>2024-212-000139-1</t>
  </si>
  <si>
    <t>TMP-2024-000000170</t>
  </si>
  <si>
    <t>TMP-2024-000000169</t>
  </si>
  <si>
    <t>TMP-2024-000000168</t>
  </si>
  <si>
    <t>2024-211-000137-1</t>
  </si>
  <si>
    <t>TMP-2024-000000165</t>
  </si>
  <si>
    <t>2024-114-001067-5</t>
  </si>
  <si>
    <t>2024-114-001066-5</t>
  </si>
  <si>
    <t>2024-114-001065-5</t>
  </si>
  <si>
    <t>2024-114-001064-5</t>
  </si>
  <si>
    <t>2024-114-001063-5</t>
  </si>
  <si>
    <t>2024-114-001062-5</t>
  </si>
  <si>
    <t>2024-114-001061-5</t>
  </si>
  <si>
    <t>2024-114-001060-5</t>
  </si>
  <si>
    <t>2024-114-001059-5</t>
  </si>
  <si>
    <t>2024-114-001058-5</t>
  </si>
  <si>
    <t>2024-114-001057-5</t>
  </si>
  <si>
    <t>2024-114-001056-5</t>
  </si>
  <si>
    <t>2024-114-001055-5</t>
  </si>
  <si>
    <t>2024-114-001054-5</t>
  </si>
  <si>
    <t>2024-114-001053-5</t>
  </si>
  <si>
    <t>2024-114-001052-5</t>
  </si>
  <si>
    <t>2024-114-001051-5</t>
  </si>
  <si>
    <t>2024-114-001050-5</t>
  </si>
  <si>
    <t>2024-114-001049-5</t>
  </si>
  <si>
    <t>2024-215-000136-1</t>
  </si>
  <si>
    <t>2024-114-001048-5</t>
  </si>
  <si>
    <t>2024-214-000135-1</t>
  </si>
  <si>
    <t>2024-215-000134-1</t>
  </si>
  <si>
    <t>2024-114-001047-5</t>
  </si>
  <si>
    <t>2024-114-001046-5</t>
  </si>
  <si>
    <t>2024-114-001044-5</t>
  </si>
  <si>
    <t>2024-114-001043-5</t>
  </si>
  <si>
    <t>2024-214-000133-1</t>
  </si>
  <si>
    <t>2024-114-001042-5</t>
  </si>
  <si>
    <t>2024-114-001041-5</t>
  </si>
  <si>
    <t>2024-114-001040-5</t>
  </si>
  <si>
    <t>2024-114-001039-5</t>
  </si>
  <si>
    <t>2024-214-000132-1</t>
  </si>
  <si>
    <t>2024-114-001038-5</t>
  </si>
  <si>
    <t>2024-114-001037-5</t>
  </si>
  <si>
    <t>2024-114-001036-5</t>
  </si>
  <si>
    <t>2024-114-001035-5</t>
  </si>
  <si>
    <t>2024-114-001034-5</t>
  </si>
  <si>
    <t>2024-114-001033-5</t>
  </si>
  <si>
    <t>2024-114-001032-5</t>
  </si>
  <si>
    <t>2024-114-001031-5</t>
  </si>
  <si>
    <t>2024-114-001030-5</t>
  </si>
  <si>
    <t>2024-114-001029-5</t>
  </si>
  <si>
    <t>2024-114-001028-5</t>
  </si>
  <si>
    <t>2024-212-000131-1</t>
  </si>
  <si>
    <t>2024-114-001027-5</t>
  </si>
  <si>
    <t>2024-114-001026-5</t>
  </si>
  <si>
    <t>2024-114-001024-5</t>
  </si>
  <si>
    <t>2024-114-001023-5</t>
  </si>
  <si>
    <t>2024-114-001022-5</t>
  </si>
  <si>
    <t>2024-114-001021-5</t>
  </si>
  <si>
    <t>2024-114-001019-5</t>
  </si>
  <si>
    <t>2024-214-000129-1</t>
  </si>
  <si>
    <t>2024-114-001018-5</t>
  </si>
  <si>
    <t>2024-114-001017-5</t>
  </si>
  <si>
    <t>2024-114-001016-5</t>
  </si>
  <si>
    <t>2024-214-000128-1</t>
  </si>
  <si>
    <t>2024-114-001015-5</t>
  </si>
  <si>
    <t>2024-114-001014-5</t>
  </si>
  <si>
    <t>2024-114-001013-5</t>
  </si>
  <si>
    <t>2024-114-001012-5</t>
  </si>
  <si>
    <t>2024-114-001011-5</t>
  </si>
  <si>
    <t>2024-315-000127-1</t>
  </si>
  <si>
    <t>2024-114-001010-5</t>
  </si>
  <si>
    <t>TMP-2024-000000154</t>
  </si>
  <si>
    <t>2024-114-001007-5</t>
  </si>
  <si>
    <t>2024-114-001006-5</t>
  </si>
  <si>
    <t>2024-114-001005-5</t>
  </si>
  <si>
    <t>2024-114-001004-5</t>
  </si>
  <si>
    <t>2024-114-001003-5</t>
  </si>
  <si>
    <t>2024-114-001002-5</t>
  </si>
  <si>
    <t>2024-114-001001-5</t>
  </si>
  <si>
    <t>2024-114-000999-5</t>
  </si>
  <si>
    <t>2024-114-000998-5</t>
  </si>
  <si>
    <t>2024-114-000996-5</t>
  </si>
  <si>
    <t>2024-114-000995-5</t>
  </si>
  <si>
    <t>2024-211-000125-1</t>
  </si>
  <si>
    <t>2024-114-000993-5</t>
  </si>
  <si>
    <t>2024-114-000992-5</t>
  </si>
  <si>
    <t>2024-114-000991-5</t>
  </si>
  <si>
    <t>2024-114-000990-5</t>
  </si>
  <si>
    <t>2024-114-000989-5</t>
  </si>
  <si>
    <t>2024-114-000988-5</t>
  </si>
  <si>
    <t>2024-114-000987-5</t>
  </si>
  <si>
    <t>2024-114-000986-5</t>
  </si>
  <si>
    <t>2024-114-000985-5</t>
  </si>
  <si>
    <t>2024-114-000984-5</t>
  </si>
  <si>
    <t>2024-114-000983-5</t>
  </si>
  <si>
    <t>2024-114-000982-5</t>
  </si>
  <si>
    <t>2024-114-000981-5</t>
  </si>
  <si>
    <t>2024-214-000124-1</t>
  </si>
  <si>
    <t>2024-211-000123-1</t>
  </si>
  <si>
    <t>2024-114-000980-5</t>
  </si>
  <si>
    <t>2024-114-000979-5</t>
  </si>
  <si>
    <t>2024-114-000978-5</t>
  </si>
  <si>
    <t>2024-114-000977-5</t>
  </si>
  <si>
    <t>2024-114-000976-5</t>
  </si>
  <si>
    <t>2024-114-000975-5</t>
  </si>
  <si>
    <t>2024-114-000974-5</t>
  </si>
  <si>
    <t>2024-315-000122-1</t>
  </si>
  <si>
    <t>2024-114-000973-5</t>
  </si>
  <si>
    <t>2024-114-000972-5</t>
  </si>
  <si>
    <t>2024-114-000971-5</t>
  </si>
  <si>
    <t>2024-114-000970-5</t>
  </si>
  <si>
    <t>2024-114-000969-5</t>
  </si>
  <si>
    <t>2024-114-000968-5</t>
  </si>
  <si>
    <t>2024-114-000967-5</t>
  </si>
  <si>
    <t>2024-114-000964-5</t>
  </si>
  <si>
    <t>2024-114-000963-5</t>
  </si>
  <si>
    <t>2024-114-000961-5</t>
  </si>
  <si>
    <t>2024-114-000959-5</t>
  </si>
  <si>
    <t>2024-213-000120-1</t>
  </si>
  <si>
    <t>2024-114-000958-5</t>
  </si>
  <si>
    <t>2024-114-000957-5</t>
  </si>
  <si>
    <t>2024-114-000956-5</t>
  </si>
  <si>
    <t>2024-114-000955-5</t>
  </si>
  <si>
    <t>2024-114-000954-5</t>
  </si>
  <si>
    <t>2024-114-000953-5</t>
  </si>
  <si>
    <t>2024-114-000952-5</t>
  </si>
  <si>
    <t>2024-114-000951-5</t>
  </si>
  <si>
    <t>2024-114-000950-5</t>
  </si>
  <si>
    <t>2024-114-000949-5</t>
  </si>
  <si>
    <t>2024-114-000948-5</t>
  </si>
  <si>
    <t>2024-114-000947-5</t>
  </si>
  <si>
    <t>2024-114-000946-5</t>
  </si>
  <si>
    <t>2024-114-000945-5</t>
  </si>
  <si>
    <t>2024-114-000944-5</t>
  </si>
  <si>
    <t>TMP-2024-000000145</t>
  </si>
  <si>
    <t>2024-114-000943-5</t>
  </si>
  <si>
    <t>2024-114-000942-5</t>
  </si>
  <si>
    <t>2024-114-000941-5</t>
  </si>
  <si>
    <t>2024-211-000119-1</t>
  </si>
  <si>
    <t>2024-315-000118-1</t>
  </si>
  <si>
    <t>2024-114-000940-5</t>
  </si>
  <si>
    <t>2024-114-000939-5</t>
  </si>
  <si>
    <t>2024-114-000938-5</t>
  </si>
  <si>
    <t>2024-114-000937-5</t>
  </si>
  <si>
    <t>2024-114-000936-5</t>
  </si>
  <si>
    <t>2024-114-000935-5</t>
  </si>
  <si>
    <t>2024-214-000117-1</t>
  </si>
  <si>
    <t>2024-114-000933-5</t>
  </si>
  <si>
    <t>2024-114-000932-5</t>
  </si>
  <si>
    <t>2024-114-000930-5</t>
  </si>
  <si>
    <t>2024-114-000929-5</t>
  </si>
  <si>
    <t>2024-114-000927-5</t>
  </si>
  <si>
    <t>2024-114-000926-5</t>
  </si>
  <si>
    <t>2024-214-000116-1</t>
  </si>
  <si>
    <t>2024-114-000925-5</t>
  </si>
  <si>
    <t>2024-114-000923-5</t>
  </si>
  <si>
    <t>2024-114-000922-5</t>
  </si>
  <si>
    <t>2024-114-000921-5</t>
  </si>
  <si>
    <t>2024-213-000115-1</t>
  </si>
  <si>
    <t>2024-114-000919-5</t>
  </si>
  <si>
    <t>2024-214-000114-1</t>
  </si>
  <si>
    <t>2024-114-000918-5</t>
  </si>
  <si>
    <t>2024-114-000917-5</t>
  </si>
  <si>
    <t>2024-114-000916-5</t>
  </si>
  <si>
    <t>2024-114-000915-5</t>
  </si>
  <si>
    <t>2024-114-000914-5</t>
  </si>
  <si>
    <t>2024-114-000913-5</t>
  </si>
  <si>
    <t>2024-114-000912-5</t>
  </si>
  <si>
    <t>2024-114-000910-5</t>
  </si>
  <si>
    <t>2024-114-000909-5</t>
  </si>
  <si>
    <t>2024-214-000112-1</t>
  </si>
  <si>
    <t>2024-114-000908-5</t>
  </si>
  <si>
    <t>2024-114-000907-5</t>
  </si>
  <si>
    <t>2024-114-000906-5</t>
  </si>
  <si>
    <t>2024-114-000905-5</t>
  </si>
  <si>
    <t>2024-114-000904-5</t>
  </si>
  <si>
    <t>2024-114-000903-5</t>
  </si>
  <si>
    <t>2024-114-000902-5</t>
  </si>
  <si>
    <t>2024-114-000901-5</t>
  </si>
  <si>
    <t>2024-114-000900-5</t>
  </si>
  <si>
    <t>2024-114-000899-5</t>
  </si>
  <si>
    <t>2024-114-000898-5</t>
  </si>
  <si>
    <t>2024-114-000897-5</t>
  </si>
  <si>
    <t>2024-114-000896-5</t>
  </si>
  <si>
    <t>TMP-2024-000000135</t>
  </si>
  <si>
    <t>TMP-2024-000000134</t>
  </si>
  <si>
    <t>2024-114-000895-5</t>
  </si>
  <si>
    <t>2024-114-000894-5</t>
  </si>
  <si>
    <t>2024-114-000893-5</t>
  </si>
  <si>
    <t>2024-114-000892-5</t>
  </si>
  <si>
    <t>2024-114-000891-5</t>
  </si>
  <si>
    <t>2024-214-000111-1</t>
  </si>
  <si>
    <t>2024-114-000890-5</t>
  </si>
  <si>
    <t>2024-114-000889-5</t>
  </si>
  <si>
    <t>2024-114-000888-5</t>
  </si>
  <si>
    <t>2024-114-000887-5</t>
  </si>
  <si>
    <t>2024-114-000886-5</t>
  </si>
  <si>
    <t>2024-114-000885-5</t>
  </si>
  <si>
    <t>2024-315-000110-1</t>
  </si>
  <si>
    <t>2024-114-000884-5</t>
  </si>
  <si>
    <t>2024-114-000883-5</t>
  </si>
  <si>
    <t>2024-114-000882-5</t>
  </si>
  <si>
    <t>2024-114-000881-5</t>
  </si>
  <si>
    <t>2024-114-000880-5</t>
  </si>
  <si>
    <t>2024-114-000879-5</t>
  </si>
  <si>
    <t>2024-114-000878-5</t>
  </si>
  <si>
    <t>2024-114-000877-5</t>
  </si>
  <si>
    <t>2024-114-000876-5</t>
  </si>
  <si>
    <t>2024-114-000875-5</t>
  </si>
  <si>
    <t>2024-114-000874-5</t>
  </si>
  <si>
    <t>2024-114-000873-5</t>
  </si>
  <si>
    <t>2024-114-000872-5</t>
  </si>
  <si>
    <t>2024-214-000109-1</t>
  </si>
  <si>
    <t>2024-114-000871-5</t>
  </si>
  <si>
    <t>2024-114-000870-5</t>
  </si>
  <si>
    <t>2024-114-000869-5</t>
  </si>
  <si>
    <t>2024-114-000868-5</t>
  </si>
  <si>
    <t>2024-114-000867-5</t>
  </si>
  <si>
    <t>2024-114-000866-5</t>
  </si>
  <si>
    <t>2024-114-000865-5</t>
  </si>
  <si>
    <t>2024-114-000864-5</t>
  </si>
  <si>
    <t>2024-114-000863-5</t>
  </si>
  <si>
    <t>2024-214-000108-1</t>
  </si>
  <si>
    <t>2024-114-000862-5</t>
  </si>
  <si>
    <t>2024-114-000861-5</t>
  </si>
  <si>
    <t>2024-114-000860-5</t>
  </si>
  <si>
    <t>2024-114-000857-5</t>
  </si>
  <si>
    <t>2024-211-000107-1</t>
  </si>
  <si>
    <t>2024-114-000856-5</t>
  </si>
  <si>
    <t>2024-114-000855-5</t>
  </si>
  <si>
    <t>2024-114-000854-5</t>
  </si>
  <si>
    <t>2024-114-000853-5</t>
  </si>
  <si>
    <t>2024-114-000852-5</t>
  </si>
  <si>
    <t>2024-212-000106-1</t>
  </si>
  <si>
    <t>2024-114-000851-5</t>
  </si>
  <si>
    <t>2024-212-000104-1</t>
  </si>
  <si>
    <t>2024-212-000103-1</t>
  </si>
  <si>
    <t>2024-114-000850-5</t>
  </si>
  <si>
    <t>2024-112-000102-1</t>
  </si>
  <si>
    <t>2024-114-000849-5</t>
  </si>
  <si>
    <t>2024-114-000848-5</t>
  </si>
  <si>
    <t>2024-114-000847-5</t>
  </si>
  <si>
    <t>2024-114-000846-5</t>
  </si>
  <si>
    <t>2024-114-000845-5</t>
  </si>
  <si>
    <t>2024-114-000844-5</t>
  </si>
  <si>
    <t>2024-114-000843-5</t>
  </si>
  <si>
    <t>2024-114-000842-5</t>
  </si>
  <si>
    <t>2024-114-000841-5</t>
  </si>
  <si>
    <t>2024-114-000840-5</t>
  </si>
  <si>
    <t>2024-114-000839-5</t>
  </si>
  <si>
    <t>2024-214-000101-1</t>
  </si>
  <si>
    <t>2024-214-000100-1</t>
  </si>
  <si>
    <t>2024-114-000838-5</t>
  </si>
  <si>
    <t>2024-212-000099-1</t>
  </si>
  <si>
    <t>2024-114-000837-5</t>
  </si>
  <si>
    <t>2024-212-000098-1</t>
  </si>
  <si>
    <t>2024-214-000097-1</t>
  </si>
  <si>
    <t>2024-114-000836-5</t>
  </si>
  <si>
    <t>2024-114-000835-5</t>
  </si>
  <si>
    <t>2024-114-000834-5</t>
  </si>
  <si>
    <t>2024-114-000833-5</t>
  </si>
  <si>
    <t>2024-114-000832-5</t>
  </si>
  <si>
    <t>2024-114-000831-5</t>
  </si>
  <si>
    <t>2024-114-000830-5</t>
  </si>
  <si>
    <t>2024-114-000829-5</t>
  </si>
  <si>
    <t>2024-114-000828-5</t>
  </si>
  <si>
    <t>2024-114-000827-5</t>
  </si>
  <si>
    <t>2024-114-000826-5</t>
  </si>
  <si>
    <t>2024-114-000825-5</t>
  </si>
  <si>
    <t>2024-114-000824-5</t>
  </si>
  <si>
    <t>2024-114-000823-5</t>
  </si>
  <si>
    <t>2024-114-000822-5</t>
  </si>
  <si>
    <t>2024-212-000096-1</t>
  </si>
  <si>
    <t>2024-114-000820-5</t>
  </si>
  <si>
    <t>2024-114-000819-5</t>
  </si>
  <si>
    <t>2024-114-000818-5</t>
  </si>
  <si>
    <t>2024-114-000817-5</t>
  </si>
  <si>
    <t>2024-114-000816-5</t>
  </si>
  <si>
    <t>2024-114-000815-5</t>
  </si>
  <si>
    <t>2024-114-000814-5</t>
  </si>
  <si>
    <t>2024-114-000813-5</t>
  </si>
  <si>
    <t>2024-114-000812-5</t>
  </si>
  <si>
    <t>2024-114-000811-5</t>
  </si>
  <si>
    <t>2024-114-000810-5</t>
  </si>
  <si>
    <t>2024-114-000808-5</t>
  </si>
  <si>
    <t>2024-114-000807-5</t>
  </si>
  <si>
    <t>2024-114-000806-5</t>
  </si>
  <si>
    <t>2024-114-000804-5</t>
  </si>
  <si>
    <t>2024-114-000803-5</t>
  </si>
  <si>
    <t>2024-114-000802-5</t>
  </si>
  <si>
    <t>2024-114-000800-5</t>
  </si>
  <si>
    <t>2024-114-000799-5</t>
  </si>
  <si>
    <t>2024-114-000798-5</t>
  </si>
  <si>
    <t>2024-114-000797-5</t>
  </si>
  <si>
    <t>2024-114-000795-5</t>
  </si>
  <si>
    <t>2024-114-000794-5</t>
  </si>
  <si>
    <t>2024-114-000793-5</t>
  </si>
  <si>
    <t>2024-211-000088-1</t>
  </si>
  <si>
    <t>2024-114-000792-5</t>
  </si>
  <si>
    <t>2024-114-000791-5</t>
  </si>
  <si>
    <t>2024-114-000790-5</t>
  </si>
  <si>
    <t>2024-114-000789-5</t>
  </si>
  <si>
    <t>2024-114-000787-5</t>
  </si>
  <si>
    <t>2024-114-000786-5</t>
  </si>
  <si>
    <t>2024-114-000785-5</t>
  </si>
  <si>
    <t>2024-315-000090-1</t>
  </si>
  <si>
    <t>2024-114-000784-5</t>
  </si>
  <si>
    <t>2024-114-000783-5</t>
  </si>
  <si>
    <t>2024-114-000782-5</t>
  </si>
  <si>
    <t>2024-114-000781-5</t>
  </si>
  <si>
    <t>2024-114-000780-5</t>
  </si>
  <si>
    <t>2024-114-000779-5</t>
  </si>
  <si>
    <t>2024-114-000778-5</t>
  </si>
  <si>
    <t>2024-114-000777-5</t>
  </si>
  <si>
    <t>2024-114-000776-5</t>
  </si>
  <si>
    <t>2024-211-000085-1</t>
  </si>
  <si>
    <t>2024-114-000774-5</t>
  </si>
  <si>
    <t>2024-114-000773-5</t>
  </si>
  <si>
    <t>2024-114-000772-5</t>
  </si>
  <si>
    <t>2024-214-000083-1</t>
  </si>
  <si>
    <t>2024-114-000771-5</t>
  </si>
  <si>
    <t>2024-215-000082-1</t>
  </si>
  <si>
    <t>2024-214-000080-1</t>
  </si>
  <si>
    <t>TMP-2024-000000100</t>
  </si>
  <si>
    <t>2024-114-000770-5</t>
  </si>
  <si>
    <t>2024-114-000769-5</t>
  </si>
  <si>
    <t>2024-114-000768-5</t>
  </si>
  <si>
    <t>2024-114-000767-5</t>
  </si>
  <si>
    <t>2024-114-000766-5</t>
  </si>
  <si>
    <t>2024-114-000765-5</t>
  </si>
  <si>
    <t>2024-114-000764-5</t>
  </si>
  <si>
    <t>2024-114-000763-5</t>
  </si>
  <si>
    <t>2024-114-000762-5</t>
  </si>
  <si>
    <t>2024-114-000761-5</t>
  </si>
  <si>
    <t>2024-114-000760-5</t>
  </si>
  <si>
    <t>2024-114-000759-5</t>
  </si>
  <si>
    <t>2024-114-000758-5</t>
  </si>
  <si>
    <t>TMP-2024-000000099</t>
  </si>
  <si>
    <t>TMP-2024-000000098</t>
  </si>
  <si>
    <t>2024-114-000757-5</t>
  </si>
  <si>
    <t>2024-114-000756-5</t>
  </si>
  <si>
    <t>2024-114-000755-5</t>
  </si>
  <si>
    <t>2024-114-000754-5</t>
  </si>
  <si>
    <t>2024-114-000753-5</t>
  </si>
  <si>
    <t>2024-114-000752-5</t>
  </si>
  <si>
    <t>2024-114-000751-5</t>
  </si>
  <si>
    <t>2024-114-000750-5</t>
  </si>
  <si>
    <t>2024-211-000079-1</t>
  </si>
  <si>
    <t>2024-211-000078-1</t>
  </si>
  <si>
    <t>2024-114-000749-5</t>
  </si>
  <si>
    <t>2024-114-000748-5</t>
  </si>
  <si>
    <t>2024-114-000747-5</t>
  </si>
  <si>
    <t>2024-114-000746-5</t>
  </si>
  <si>
    <t>2024-114-000745-5</t>
  </si>
  <si>
    <t>2024-114-000744-5</t>
  </si>
  <si>
    <t>2024-114-000743-5</t>
  </si>
  <si>
    <t>2024-114-000742-5</t>
  </si>
  <si>
    <t>2024-114-000741-5</t>
  </si>
  <si>
    <t>2024-114-000740-5</t>
  </si>
  <si>
    <t>2024-211-000077-1</t>
  </si>
  <si>
    <t>2024-114-000739-5</t>
  </si>
  <si>
    <t>2024-214-000076-1</t>
  </si>
  <si>
    <t>2024-214-000075-1</t>
  </si>
  <si>
    <t>2024-114-000738-5</t>
  </si>
  <si>
    <t>2024-114-000737-5</t>
  </si>
  <si>
    <t>2024-211-000074-1</t>
  </si>
  <si>
    <t>2024-211-000073-1</t>
  </si>
  <si>
    <t>2024-114-000736-5</t>
  </si>
  <si>
    <t>2024-211-000072-1</t>
  </si>
  <si>
    <t>2024-114-000735-5</t>
  </si>
  <si>
    <t>2024-114-000734-5</t>
  </si>
  <si>
    <t>2024-211-000070-1</t>
  </si>
  <si>
    <t>2024-211-000069-1</t>
  </si>
  <si>
    <t>2024-114-000733-5</t>
  </si>
  <si>
    <t>2024-114-000732-5</t>
  </si>
  <si>
    <t>2024-114-000731-5</t>
  </si>
  <si>
    <t>2024-114-000730-5</t>
  </si>
  <si>
    <t>2024-114-000729-5</t>
  </si>
  <si>
    <t>2024-114-000728-5</t>
  </si>
  <si>
    <t>2024-114-000727-5</t>
  </si>
  <si>
    <t>2024-114-000726-5</t>
  </si>
  <si>
    <t>2024-114-000725-5</t>
  </si>
  <si>
    <t>2024-114-000724-5</t>
  </si>
  <si>
    <t>2024-114-000723-5</t>
  </si>
  <si>
    <t>2024-114-000722-5</t>
  </si>
  <si>
    <t>2024-114-000721-5</t>
  </si>
  <si>
    <t>2024-114-000720-5</t>
  </si>
  <si>
    <t>2024-114-000719-5</t>
  </si>
  <si>
    <t>2024-114-000718-5</t>
  </si>
  <si>
    <t>2024-114-000717-5</t>
  </si>
  <si>
    <t>2024-114-000716-5</t>
  </si>
  <si>
    <t>2024-214-000068-1</t>
  </si>
  <si>
    <t>2024-300-000067-1</t>
  </si>
  <si>
    <t>2024-114-000715-5</t>
  </si>
  <si>
    <t>2024-114-000714-5</t>
  </si>
  <si>
    <t>2024-114-000713-5</t>
  </si>
  <si>
    <t>2024-114-000712-5</t>
  </si>
  <si>
    <t>2024-114-000711-5</t>
  </si>
  <si>
    <t>2024-114-000710-5</t>
  </si>
  <si>
    <t>2024-114-000709-5</t>
  </si>
  <si>
    <t>2024-214-000066-1</t>
  </si>
  <si>
    <t>2024-211-000065-1</t>
  </si>
  <si>
    <t>2024-114-000708-5</t>
  </si>
  <si>
    <t>2024-114-000707-5</t>
  </si>
  <si>
    <t>2024-114-000706-5</t>
  </si>
  <si>
    <t>2024-03-22 16:33:12</t>
  </si>
  <si>
    <t>2024-03-22 10:57:17</t>
  </si>
  <si>
    <t>2024-03-22 10:18:20</t>
  </si>
  <si>
    <t>2024-03-21 11:45:08</t>
  </si>
  <si>
    <t>2024-03-20 16:39:15</t>
  </si>
  <si>
    <t>2024-03-20 16:13:02</t>
  </si>
  <si>
    <t>2024-03-20 16:04:59</t>
  </si>
  <si>
    <t>2024-03-20 08:45:32</t>
  </si>
  <si>
    <t>2024-03-20 08:42:24</t>
  </si>
  <si>
    <t>2024-03-20 07:38:00</t>
  </si>
  <si>
    <t>2024-03-19 16:39:22</t>
  </si>
  <si>
    <t>2024-03-19 16:30:57</t>
  </si>
  <si>
    <t>2024-03-19 16:19:32</t>
  </si>
  <si>
    <t>2024-03-19 09:58:44</t>
  </si>
  <si>
    <t>2024-03-19 09:13:35</t>
  </si>
  <si>
    <t>2024-03-19 09:01:37</t>
  </si>
  <si>
    <t>2024-03-19 08:21:25</t>
  </si>
  <si>
    <t>2024-03-19 07:36:43</t>
  </si>
  <si>
    <t>2024-03-18 16:36:07</t>
  </si>
  <si>
    <t>2024-03-14 16:53:14</t>
  </si>
  <si>
    <t>2024-03-14 16:23:28</t>
  </si>
  <si>
    <t>2024-03-14 15:45:25</t>
  </si>
  <si>
    <t>2024-03-14 15:02:57</t>
  </si>
  <si>
    <t>2024-03-14 14:32:51</t>
  </si>
  <si>
    <t>2024-03-13 16:27:55</t>
  </si>
  <si>
    <t>2024-03-13 15:44:29</t>
  </si>
  <si>
    <t>2024-03-13 15:37:08</t>
  </si>
  <si>
    <t>2024-03-12 08:13:48</t>
  </si>
  <si>
    <t>2024-03-11 16:58:47</t>
  </si>
  <si>
    <t>2024-03-11 15:07:36</t>
  </si>
  <si>
    <t>2024-03-08 11:24:36</t>
  </si>
  <si>
    <t>2024-03-08 11:08:52</t>
  </si>
  <si>
    <t>2024-03-08 11:00:52</t>
  </si>
  <si>
    <t>2024-03-08 10:53:00</t>
  </si>
  <si>
    <t>2024-03-08 10:19:04</t>
  </si>
  <si>
    <t>2024-03-08 10:15:54</t>
  </si>
  <si>
    <t>2024-03-08 10:09:09</t>
  </si>
  <si>
    <t>2024-03-08 07:18:27</t>
  </si>
  <si>
    <t>2024-03-07 17:12:29</t>
  </si>
  <si>
    <t>2024-03-07 16:22:55</t>
  </si>
  <si>
    <t>2024-03-07 16:08:58</t>
  </si>
  <si>
    <t>2024-03-07 10:55:04</t>
  </si>
  <si>
    <t>2024-03-06 14:52:26</t>
  </si>
  <si>
    <t>2024-03-06 10:03:02</t>
  </si>
  <si>
    <t>2024-03-05 17:28:55</t>
  </si>
  <si>
    <t>2024-03-05 16:58:49</t>
  </si>
  <si>
    <t>2024-03-05 16:39:15</t>
  </si>
  <si>
    <t>2024-03-05 15:44:37</t>
  </si>
  <si>
    <t>2024-03-04 10:48:25</t>
  </si>
  <si>
    <t>2024-03-25 19:24:23</t>
  </si>
  <si>
    <t>2024-03-22 17:03:17</t>
  </si>
  <si>
    <t>2024-03-22 16:29:33</t>
  </si>
  <si>
    <t>2024-03-22 16:23:37</t>
  </si>
  <si>
    <t>2024-03-22 15:38:24</t>
  </si>
  <si>
    <t>2024-03-22 15:28:39</t>
  </si>
  <si>
    <t>2024-03-22 15:24:33</t>
  </si>
  <si>
    <t>2024-03-22 15:01:52</t>
  </si>
  <si>
    <t>2024-03-22 14:51:03</t>
  </si>
  <si>
    <t>2024-03-22 11:00:19</t>
  </si>
  <si>
    <t>2024-03-22 10:55:19</t>
  </si>
  <si>
    <t>2024-03-22 10:53:42</t>
  </si>
  <si>
    <t>2024-03-22 10:18:18</t>
  </si>
  <si>
    <t>2024-03-22 10:06:56</t>
  </si>
  <si>
    <t>2024-03-22 10:01:29</t>
  </si>
  <si>
    <t>2024-03-22 08:51:57</t>
  </si>
  <si>
    <t>2024-03-22 08:48:15</t>
  </si>
  <si>
    <t>2024-03-22 08:04:40</t>
  </si>
  <si>
    <t>2024-03-22 08:01:56</t>
  </si>
  <si>
    <t>2024-03-22 08:01:51</t>
  </si>
  <si>
    <t>2024-03-22 08:00:01</t>
  </si>
  <si>
    <t>2024-03-22 07:57:03</t>
  </si>
  <si>
    <t>2024-03-22 07:51:34</t>
  </si>
  <si>
    <t>2024-03-22 07:48:37</t>
  </si>
  <si>
    <t>2024-03-22 07:41:11</t>
  </si>
  <si>
    <t>2024-03-21 16:58:04</t>
  </si>
  <si>
    <t>2024-03-21 16:56:02</t>
  </si>
  <si>
    <t>2024-03-21 16:51:17</t>
  </si>
  <si>
    <t>2024-03-21 16:44:51</t>
  </si>
  <si>
    <t>2024-03-21 16:42:26</t>
  </si>
  <si>
    <t>2024-03-21 16:26:19</t>
  </si>
  <si>
    <t>2024-03-21 16:22:40</t>
  </si>
  <si>
    <t>2024-03-21 16:19:19</t>
  </si>
  <si>
    <t>2024-03-21 15:30:47</t>
  </si>
  <si>
    <t>2024-03-21 15:20:03</t>
  </si>
  <si>
    <t>2024-03-21 13:35:40</t>
  </si>
  <si>
    <t>2024-03-21 12:45:30</t>
  </si>
  <si>
    <t>2024-03-21 12:12:43</t>
  </si>
  <si>
    <t>2024-03-21 11:54:31</t>
  </si>
  <si>
    <t>2024-03-21 11:48:40</t>
  </si>
  <si>
    <t>2024-03-21 11:42:58</t>
  </si>
  <si>
    <t>2024-03-21 11:34:03</t>
  </si>
  <si>
    <t>2024-03-21 11:25:42</t>
  </si>
  <si>
    <t>2024-03-21 11:03:20</t>
  </si>
  <si>
    <t>2024-03-21 10:33:14</t>
  </si>
  <si>
    <t>2024-03-21 10:30:24</t>
  </si>
  <si>
    <t>2024-03-21 10:27:40</t>
  </si>
  <si>
    <t>2024-03-21 10:27:10</t>
  </si>
  <si>
    <t>2024-03-21 10:24:41</t>
  </si>
  <si>
    <t>2024-03-21 09:46:36</t>
  </si>
  <si>
    <t>2024-03-21 09:37:35</t>
  </si>
  <si>
    <t>2024-03-21 09:35:02</t>
  </si>
  <si>
    <t>2024-03-21 09:30:59</t>
  </si>
  <si>
    <t>2024-03-21 09:25:44</t>
  </si>
  <si>
    <t>2024-03-21 09:21:01</t>
  </si>
  <si>
    <t>2024-03-21 09:14:30</t>
  </si>
  <si>
    <t>2024-03-21 09:08:00</t>
  </si>
  <si>
    <t>2024-03-21 08:21:55</t>
  </si>
  <si>
    <t>2024-03-21 07:50:58</t>
  </si>
  <si>
    <t>2024-03-20 17:50:00</t>
  </si>
  <si>
    <t>2024-03-20 16:55:55</t>
  </si>
  <si>
    <t>2024-03-20 16:49:49</t>
  </si>
  <si>
    <t>2024-03-20 16:37:09</t>
  </si>
  <si>
    <t>2024-03-20 16:26:05</t>
  </si>
  <si>
    <t>2024-03-20 16:12:56</t>
  </si>
  <si>
    <t>2024-03-20 16:06:32</t>
  </si>
  <si>
    <t>2024-03-20 15:05:24</t>
  </si>
  <si>
    <t>2024-03-20 15:23:59</t>
  </si>
  <si>
    <t>2024-03-20 15:02:54</t>
  </si>
  <si>
    <t>2024-03-20 14:56:29</t>
  </si>
  <si>
    <t>2024-03-20 14:30:05</t>
  </si>
  <si>
    <t>2024-03-20 10:32:23</t>
  </si>
  <si>
    <t>2024-03-20 10:12:52</t>
  </si>
  <si>
    <t>2024-03-20 10:10:56</t>
  </si>
  <si>
    <t>2024-03-20 10:03:53</t>
  </si>
  <si>
    <t>2024-03-20 09:50:47</t>
  </si>
  <si>
    <t>2024-03-20 09:46:54</t>
  </si>
  <si>
    <t>2024-03-20 09:17:10</t>
  </si>
  <si>
    <t>2024-03-20 09:15:18</t>
  </si>
  <si>
    <t>2024-03-20 09:10:04</t>
  </si>
  <si>
    <t>2024-03-20 08:36:57</t>
  </si>
  <si>
    <t>2024-03-20 08:31:38</t>
  </si>
  <si>
    <t>2024-03-20 08:26:33</t>
  </si>
  <si>
    <t>2024-03-20 08:20:00</t>
  </si>
  <si>
    <t>2024-03-20 08:17:08</t>
  </si>
  <si>
    <t>2024-03-20 07:53:50</t>
  </si>
  <si>
    <t>2024-03-20 07:50:11</t>
  </si>
  <si>
    <t>2024-03-20 07:10:53</t>
  </si>
  <si>
    <t>2024-03-20 07:07:10</t>
  </si>
  <si>
    <t>2024-03-19 16:28:18</t>
  </si>
  <si>
    <t>2024-03-19 16:22:40</t>
  </si>
  <si>
    <t>2024-03-19 16:09:53</t>
  </si>
  <si>
    <t>2024-03-19 16:02:00</t>
  </si>
  <si>
    <t>2024-03-19 15:59:24</t>
  </si>
  <si>
    <t>2024-03-19 15:55:44</t>
  </si>
  <si>
    <t>2024-03-19 15:32:06</t>
  </si>
  <si>
    <t>2024-03-19 15:17:03</t>
  </si>
  <si>
    <t>2024-03-19 14:56:33</t>
  </si>
  <si>
    <t>2024-03-19 14:54:51</t>
  </si>
  <si>
    <t>2024-03-19 14:53:50</t>
  </si>
  <si>
    <t>2024-03-19 14:44:33</t>
  </si>
  <si>
    <t>2024-03-19 14:37:58</t>
  </si>
  <si>
    <t>2024-03-19 14:36:16</t>
  </si>
  <si>
    <t>2024-03-19 14:34:55</t>
  </si>
  <si>
    <t>2024-03-19 14:32:06</t>
  </si>
  <si>
    <t>2024-03-19 13:56:34</t>
  </si>
  <si>
    <t>2024-03-19 13:45:20</t>
  </si>
  <si>
    <t>2024-03-19 12:18:31</t>
  </si>
  <si>
    <t>2024-03-19 12:11:09</t>
  </si>
  <si>
    <t>2024-03-19 12:06:09</t>
  </si>
  <si>
    <t>2024-03-19 12:02:59</t>
  </si>
  <si>
    <t>2024-03-19 11:30:04</t>
  </si>
  <si>
    <t>2024-03-19 10:39:21</t>
  </si>
  <si>
    <t>2024-03-19 10:36:45</t>
  </si>
  <si>
    <t>2024-03-19 10:37:39</t>
  </si>
  <si>
    <t>2024-03-19 10:29:08</t>
  </si>
  <si>
    <t>2024-03-19 10:15:31</t>
  </si>
  <si>
    <t>2024-03-19 10:09:00</t>
  </si>
  <si>
    <t>2024-03-19 09:52:12</t>
  </si>
  <si>
    <t>2024-03-19 09:48:36</t>
  </si>
  <si>
    <t>2024-03-19 09:26:36</t>
  </si>
  <si>
    <t>2024-03-19 09:23:19</t>
  </si>
  <si>
    <t>2024-03-19 08:58:40</t>
  </si>
  <si>
    <t>2024-03-19 08:32:19</t>
  </si>
  <si>
    <t>2024-03-19 07:40:30</t>
  </si>
  <si>
    <t>2024-03-19 07:29:36</t>
  </si>
  <si>
    <t>2024-03-18 17:16:42</t>
  </si>
  <si>
    <t>2024-03-18 17:01:00</t>
  </si>
  <si>
    <t>2024-03-18 16:56:01</t>
  </si>
  <si>
    <t>2024-03-18 16:52:25</t>
  </si>
  <si>
    <t>2024-03-18 16:48:50</t>
  </si>
  <si>
    <t>2024-03-18 16:40:12</t>
  </si>
  <si>
    <t>2024-03-18 16:35:47</t>
  </si>
  <si>
    <t>2024-03-18 16:31:08</t>
  </si>
  <si>
    <t>2024-03-18 16:23:11</t>
  </si>
  <si>
    <t>2024-03-18 16:19:24</t>
  </si>
  <si>
    <t>2024-03-18 16:14:58</t>
  </si>
  <si>
    <t>2024-03-18 16:11:02</t>
  </si>
  <si>
    <t>2024-03-18 16:10:22</t>
  </si>
  <si>
    <t>2024-03-18 16:05:00</t>
  </si>
  <si>
    <t>2024-03-18 16:00:27</t>
  </si>
  <si>
    <t>2024-03-18 15:52:41</t>
  </si>
  <si>
    <t>2024-03-18 15:46:58</t>
  </si>
  <si>
    <t>2024-03-18 15:36:22</t>
  </si>
  <si>
    <t>2024-03-18 15:27:05</t>
  </si>
  <si>
    <t>2024-03-18 15:23:01</t>
  </si>
  <si>
    <t>2024-03-18 15:23:03</t>
  </si>
  <si>
    <t>2024-03-18 14:57:29</t>
  </si>
  <si>
    <t>2024-03-17 20:32:19</t>
  </si>
  <si>
    <t>2024-03-16 22:59:08</t>
  </si>
  <si>
    <t>2024-03-15 09:50:05</t>
  </si>
  <si>
    <t>2024-03-15 09:46:01</t>
  </si>
  <si>
    <t>2024-03-15 09:34:57</t>
  </si>
  <si>
    <t>2024-03-15 09:21:49</t>
  </si>
  <si>
    <t>2024-03-14 18:13:11</t>
  </si>
  <si>
    <t>2024-03-14 16:47:42</t>
  </si>
  <si>
    <t>2024-03-14 16:25:07</t>
  </si>
  <si>
    <t>2024-03-14 15:55:37</t>
  </si>
  <si>
    <t>2024-03-14 15:50:53</t>
  </si>
  <si>
    <t>2024-03-14 15:30:50</t>
  </si>
  <si>
    <t>2024-03-14 15:27:12</t>
  </si>
  <si>
    <t>2024-03-14 15:24:26</t>
  </si>
  <si>
    <t>2024-03-14 15:23:30</t>
  </si>
  <si>
    <t>2024-03-14 14:49:39</t>
  </si>
  <si>
    <t>2024-03-14 14:41:40</t>
  </si>
  <si>
    <t>2024-03-14 14:36:17</t>
  </si>
  <si>
    <t>2024-03-14 12:55:50</t>
  </si>
  <si>
    <t>2024-03-14 12:07:16</t>
  </si>
  <si>
    <t>2024-03-14 12:00:27</t>
  </si>
  <si>
    <t>2024-03-14 11:13:31</t>
  </si>
  <si>
    <t>2024-03-14 11:09:31</t>
  </si>
  <si>
    <t>2024-03-14 09:45:37</t>
  </si>
  <si>
    <t>2024-03-14 09:42:05</t>
  </si>
  <si>
    <t>2024-03-14 09:04:48</t>
  </si>
  <si>
    <t>2024-03-14 07:32:20</t>
  </si>
  <si>
    <t>2024-03-14 00:06:46</t>
  </si>
  <si>
    <t>2024-03-13 16:06:47</t>
  </si>
  <si>
    <t>2024-03-13 16:04:56</t>
  </si>
  <si>
    <t>2024-03-13 14:49:44</t>
  </si>
  <si>
    <t>2024-03-13 14:36:49</t>
  </si>
  <si>
    <t>2024-03-13 14:13:17</t>
  </si>
  <si>
    <t>2024-03-13 11:48:10</t>
  </si>
  <si>
    <t>2024-03-13 11:37:43</t>
  </si>
  <si>
    <t>2024-03-13 11:33:15</t>
  </si>
  <si>
    <t>2024-03-13 11:26:42</t>
  </si>
  <si>
    <t>2024-03-13 10:57:42</t>
  </si>
  <si>
    <t>2024-03-13 10:34:08</t>
  </si>
  <si>
    <t>2024-03-13 10:05:03</t>
  </si>
  <si>
    <t>2024-03-13 09:56:07</t>
  </si>
  <si>
    <t>2024-03-13 09:53:58</t>
  </si>
  <si>
    <t>2024-03-13 09:46:49</t>
  </si>
  <si>
    <t>2024-03-13 09:42:59</t>
  </si>
  <si>
    <t>2024-03-13 09:14:11</t>
  </si>
  <si>
    <t>2024-03-13 09:11:30</t>
  </si>
  <si>
    <t>2024-03-13 08:28:13</t>
  </si>
  <si>
    <t>2024-03-13 08:24:42</t>
  </si>
  <si>
    <t>2024-03-13 08:22:20</t>
  </si>
  <si>
    <t>2024-03-12 22:10:00</t>
  </si>
  <si>
    <t>2024-03-12 16:51:02</t>
  </si>
  <si>
    <t>2024-03-12 16:47:47</t>
  </si>
  <si>
    <t>2024-03-12 16:39:30</t>
  </si>
  <si>
    <t>2024-03-12 16:19:53</t>
  </si>
  <si>
    <t>2024-03-12 16:17:31</t>
  </si>
  <si>
    <t>2024-03-12 16:09:46</t>
  </si>
  <si>
    <t>2024-03-12 16:08:25</t>
  </si>
  <si>
    <t>2024-03-12 15:57:04</t>
  </si>
  <si>
    <t>2024-03-12 15:54:00</t>
  </si>
  <si>
    <t>2024-03-12 15:30:13</t>
  </si>
  <si>
    <t>2024-03-12 14:48:23</t>
  </si>
  <si>
    <t>2024-03-12 12:26:44</t>
  </si>
  <si>
    <t>2024-03-12 12:20:01</t>
  </si>
  <si>
    <t>2024-03-12 12:18:12</t>
  </si>
  <si>
    <t>2024-03-12 12:15:01</t>
  </si>
  <si>
    <t>2024-03-12 12:04:44</t>
  </si>
  <si>
    <t>2024-03-12 12:04:40</t>
  </si>
  <si>
    <t>2024-03-12 12:01:57</t>
  </si>
  <si>
    <t>2024-03-12 11:59:19</t>
  </si>
  <si>
    <t>2024-03-12 11:59:16</t>
  </si>
  <si>
    <t>2024-03-12 11:57:21</t>
  </si>
  <si>
    <t>2024-03-12 11:35:42</t>
  </si>
  <si>
    <t>2024-03-12 11:30:03</t>
  </si>
  <si>
    <t>2024-03-12 11:27:51</t>
  </si>
  <si>
    <t>2024-03-12 11:25:50</t>
  </si>
  <si>
    <t>2024-03-12 11:14:44</t>
  </si>
  <si>
    <t>2024-03-12 10:53:13</t>
  </si>
  <si>
    <t>2024-03-12 10:46:31</t>
  </si>
  <si>
    <t>2024-03-12 10:34:14</t>
  </si>
  <si>
    <t>2024-03-12 09:45:31</t>
  </si>
  <si>
    <t>2024-03-12 09:31:30</t>
  </si>
  <si>
    <t>2024-03-12 08:55:02</t>
  </si>
  <si>
    <t>2024-03-12 08:45:20</t>
  </si>
  <si>
    <t>2024-03-12 08:39:19</t>
  </si>
  <si>
    <t>2024-03-12 08:34:57</t>
  </si>
  <si>
    <t>2024-03-12 08:17:38</t>
  </si>
  <si>
    <t>2024-03-11 16:23:48</t>
  </si>
  <si>
    <t>2024-03-11 16:20:37</t>
  </si>
  <si>
    <t>2024-03-11 15:52:12</t>
  </si>
  <si>
    <t>2024-03-11 15:50:22</t>
  </si>
  <si>
    <t>2024-03-11 15:48:09</t>
  </si>
  <si>
    <t>2024-03-11 15:45:31</t>
  </si>
  <si>
    <t>2024-03-11 15:26:41</t>
  </si>
  <si>
    <t>2024-03-11 15:17:13</t>
  </si>
  <si>
    <t>2024-03-11 15:01:00</t>
  </si>
  <si>
    <t>2024-03-11 14:59:44</t>
  </si>
  <si>
    <t>2024-03-11 14:53:03</t>
  </si>
  <si>
    <t>2024-03-11 14:12:08</t>
  </si>
  <si>
    <t>2024-03-11 13:46:27</t>
  </si>
  <si>
    <t>2024-03-11 12:48:17</t>
  </si>
  <si>
    <t>2024-03-11 12:43:31</t>
  </si>
  <si>
    <t>2024-03-11 12:35:35</t>
  </si>
  <si>
    <t>2024-03-11 12:26:23</t>
  </si>
  <si>
    <t>2024-03-11 12:24:34</t>
  </si>
  <si>
    <t>2024-03-11 12:20:56</t>
  </si>
  <si>
    <t>2024-03-11 12:19:31</t>
  </si>
  <si>
    <t>2024-03-11 12:16:45</t>
  </si>
  <si>
    <t>2024-03-11 12:13:49</t>
  </si>
  <si>
    <t>2024-03-11 12:06:07</t>
  </si>
  <si>
    <t>2024-03-11 12:03:37</t>
  </si>
  <si>
    <t>2024-03-11 12:03:39</t>
  </si>
  <si>
    <t>2024-03-11 11:59:11</t>
  </si>
  <si>
    <t>2024-03-11 11:53:38</t>
  </si>
  <si>
    <t>2024-03-11 11:52:41</t>
  </si>
  <si>
    <t>2024-03-11 11:32:41</t>
  </si>
  <si>
    <t>2024-03-11 11:32:39</t>
  </si>
  <si>
    <t>2024-03-11 11:29:45</t>
  </si>
  <si>
    <t>2024-03-11 11:29:18</t>
  </si>
  <si>
    <t>2024-03-11 11:07:06</t>
  </si>
  <si>
    <t>2024-03-11 10:53:54</t>
  </si>
  <si>
    <t>2024-03-11 10:37:42</t>
  </si>
  <si>
    <t>2024-03-11 08:54:07</t>
  </si>
  <si>
    <t>2024-03-11 08:51:32</t>
  </si>
  <si>
    <t>2024-03-11 08:46:50</t>
  </si>
  <si>
    <t>2024-03-11 08:20:39</t>
  </si>
  <si>
    <t>2024-03-11 08:18:34</t>
  </si>
  <si>
    <t>2024-03-11 08:08:53</t>
  </si>
  <si>
    <t>2024-03-11 07:58:55</t>
  </si>
  <si>
    <t>2024-03-11 07:56:57</t>
  </si>
  <si>
    <t>2024-03-11 07:53:45</t>
  </si>
  <si>
    <t>2024-03-11 07:51:08</t>
  </si>
  <si>
    <t>2024-03-08 17:32:01</t>
  </si>
  <si>
    <t>2024-03-08 11:22:23</t>
  </si>
  <si>
    <t>2024-03-08 11:10:16</t>
  </si>
  <si>
    <t>2024-03-08 10:48:08</t>
  </si>
  <si>
    <t>2024-03-08 10:45:37</t>
  </si>
  <si>
    <t>2024-03-08 09:27:17</t>
  </si>
  <si>
    <t>2024-03-08 09:21:32</t>
  </si>
  <si>
    <t>2024-03-08 09:03:02</t>
  </si>
  <si>
    <t>2024-03-08 07:41:02</t>
  </si>
  <si>
    <t>2024-03-08 07:32:17</t>
  </si>
  <si>
    <t>2024-03-08 07:27:23</t>
  </si>
  <si>
    <t>2024-03-08 07:22:19</t>
  </si>
  <si>
    <t>2024-03-08 07:20:21</t>
  </si>
  <si>
    <t>2024-03-07 17:28:22</t>
  </si>
  <si>
    <t>2024-03-07 17:21:49</t>
  </si>
  <si>
    <t>2024-03-07 17:15:19</t>
  </si>
  <si>
    <t>2024-03-07 16:55:32</t>
  </si>
  <si>
    <t>2024-03-07 16:48:13</t>
  </si>
  <si>
    <t>2024-03-07 16:26:32</t>
  </si>
  <si>
    <t>2024-03-07 14:42:31</t>
  </si>
  <si>
    <t>2024-03-07 11:41:18</t>
  </si>
  <si>
    <t>2024-03-07 11:39:39</t>
  </si>
  <si>
    <t>2024-03-07 11:03:47</t>
  </si>
  <si>
    <t>2024-03-07 10:53:53</t>
  </si>
  <si>
    <t>2024-03-07 10:47:34</t>
  </si>
  <si>
    <t>2024-03-07 10:07:59</t>
  </si>
  <si>
    <t>2024-03-07 09:39:33</t>
  </si>
  <si>
    <t>2024-03-06 16:53:03</t>
  </si>
  <si>
    <t>2024-03-06 16:47:58</t>
  </si>
  <si>
    <t>2024-03-06 15:32:21</t>
  </si>
  <si>
    <t>2024-03-06 15:08:10</t>
  </si>
  <si>
    <t>2024-03-06 14:14:46</t>
  </si>
  <si>
    <t>2024-03-06 14:10:17</t>
  </si>
  <si>
    <t>2024-03-06 12:05:53</t>
  </si>
  <si>
    <t>2024-03-08 09:58:05</t>
  </si>
  <si>
    <t>2024-03-06 11:06:57</t>
  </si>
  <si>
    <t>2024-03-06 10:48:02</t>
  </si>
  <si>
    <t>2024-03-06 10:47:58</t>
  </si>
  <si>
    <t>2024-03-06 08:46:08</t>
  </si>
  <si>
    <t>2024-03-06 08:25:24</t>
  </si>
  <si>
    <t>2024-03-06 07:56:30</t>
  </si>
  <si>
    <t>2024-03-06 07:49:03</t>
  </si>
  <si>
    <t>2024-03-06 07:40:59</t>
  </si>
  <si>
    <t>2024-03-05 17:01:46</t>
  </si>
  <si>
    <t>2024-03-05 17:03:54</t>
  </si>
  <si>
    <t>2024-03-05 16:35:03</t>
  </si>
  <si>
    <t>2024-03-05 16:21:35</t>
  </si>
  <si>
    <t>2024-03-05 16:15:30</t>
  </si>
  <si>
    <t>2024-03-05 16:15:10</t>
  </si>
  <si>
    <t>2024-03-05 16:02:20</t>
  </si>
  <si>
    <t>2024-03-05 15:52:59</t>
  </si>
  <si>
    <t>2024-03-05 15:01:38</t>
  </si>
  <si>
    <t>2024-03-05 14:58:54</t>
  </si>
  <si>
    <t>2024-03-05 14:54:40</t>
  </si>
  <si>
    <t>2024-03-05 14:31:24</t>
  </si>
  <si>
    <t>2024-03-05 12:35:03</t>
  </si>
  <si>
    <t>2024-03-05 12:15:53</t>
  </si>
  <si>
    <t>2024-03-05 11:43:59</t>
  </si>
  <si>
    <t>2024-03-05 11:07:07</t>
  </si>
  <si>
    <t>2024-03-05 11:04:59</t>
  </si>
  <si>
    <t>2024-03-05 10:43:46</t>
  </si>
  <si>
    <t>2024-03-05 10:39:28</t>
  </si>
  <si>
    <t>2024-03-05 10:36:11</t>
  </si>
  <si>
    <t>2024-03-05 10:26:59</t>
  </si>
  <si>
    <t>2024-03-05 10:25:57</t>
  </si>
  <si>
    <t>2024-03-05 10:24:14</t>
  </si>
  <si>
    <t>2024-03-05 10:03:15</t>
  </si>
  <si>
    <t>2024-03-05 09:40:09</t>
  </si>
  <si>
    <t>2024-03-05 09:12:54</t>
  </si>
  <si>
    <t>2024-03-05 09:05:55</t>
  </si>
  <si>
    <t>2024-03-05 09:04:08</t>
  </si>
  <si>
    <t>2024-03-05 07:25:28</t>
  </si>
  <si>
    <t>2024-03-05 07:23:12</t>
  </si>
  <si>
    <t>2024-03-05 07:21:43</t>
  </si>
  <si>
    <t>2024-03-05 07:19:20</t>
  </si>
  <si>
    <t>2024-03-04 23:36:07</t>
  </si>
  <si>
    <t>2024-03-04 17:01:28</t>
  </si>
  <si>
    <t>2024-03-04 16:49:18</t>
  </si>
  <si>
    <t>2024-03-04 16:47:33</t>
  </si>
  <si>
    <t>2024-03-04 16:45:28</t>
  </si>
  <si>
    <t>2024-03-04 16:40:15</t>
  </si>
  <si>
    <t>2024-03-04 16:23:41</t>
  </si>
  <si>
    <t>2024-03-04 16:18:02</t>
  </si>
  <si>
    <t>2024-03-04 16:13:17</t>
  </si>
  <si>
    <t>2024-03-04 16:10:40</t>
  </si>
  <si>
    <t>2024-03-04 15:59:46</t>
  </si>
  <si>
    <t>2024-03-04 15:27:39</t>
  </si>
  <si>
    <t>2024-03-04 15:27:36</t>
  </si>
  <si>
    <t>2024-03-04 15:24:23</t>
  </si>
  <si>
    <t>2024-03-04 15:18:05</t>
  </si>
  <si>
    <t>2024-03-04 15:14:18</t>
  </si>
  <si>
    <t>2024-03-04 14:19:26</t>
  </si>
  <si>
    <t>2024-03-04 12:06:13</t>
  </si>
  <si>
    <t>2024-03-04 11:42:08</t>
  </si>
  <si>
    <t>2024-03-04 11:44:32</t>
  </si>
  <si>
    <t>2024-03-04 11:20:09</t>
  </si>
  <si>
    <t>2024-03-04 11:13:32</t>
  </si>
  <si>
    <t>2024-03-04 11:10:59</t>
  </si>
  <si>
    <t>2024-03-04 10:49:16</t>
  </si>
  <si>
    <t>2024-03-04 10:40:03</t>
  </si>
  <si>
    <t>2024-03-04 10:39:50</t>
  </si>
  <si>
    <t>2024-03-04 10:34:04</t>
  </si>
  <si>
    <t>2024-03-04 10:13:27</t>
  </si>
  <si>
    <t>2024-03-04 09:54:11</t>
  </si>
  <si>
    <t>2024-03-04 09:34:10</t>
  </si>
  <si>
    <t>2024-03-04 09:32:47</t>
  </si>
  <si>
    <t>2024-03-04 09:31:44</t>
  </si>
  <si>
    <t>2024-03-04 09:30:36</t>
  </si>
  <si>
    <t>2024-03-04 09:29:13</t>
  </si>
  <si>
    <t>2024-03-04 09:24:08</t>
  </si>
  <si>
    <t>2024-03-04 09:11:14</t>
  </si>
  <si>
    <t>2024-03-04 08:41:50</t>
  </si>
  <si>
    <t>2024-03-04 08:37:28</t>
  </si>
  <si>
    <t>2024-03-01 16:50:59</t>
  </si>
  <si>
    <t>2024-03-01 16:35:29</t>
  </si>
  <si>
    <t>2024-03-01 16:04:14</t>
  </si>
  <si>
    <t>2024-03-01 15:54:13</t>
  </si>
  <si>
    <t>2024-03-01 15:10:04</t>
  </si>
  <si>
    <t>2024-03-01 14:20:25</t>
  </si>
  <si>
    <t>2024-03-01 14:12:56</t>
  </si>
  <si>
    <t>2024-03-01 13:11:35</t>
  </si>
  <si>
    <t>2024-03-01 12:33:08</t>
  </si>
  <si>
    <t>2024-03-01 12:15:31</t>
  </si>
  <si>
    <t>2024-03-01 12:00:21</t>
  </si>
  <si>
    <t>2024-03-01 11:41:34</t>
  </si>
  <si>
    <t>2024-03-01 11:37:53</t>
  </si>
  <si>
    <t>2024-03-01 11:29:55</t>
  </si>
  <si>
    <t>2024-03-01 11:12:55</t>
  </si>
  <si>
    <t>2024-03-01 10:52:37</t>
  </si>
  <si>
    <t>2024-03-01 10:32:14</t>
  </si>
  <si>
    <t>2024-03-01 09:04:06</t>
  </si>
  <si>
    <t>2024-03-01 09:00:55</t>
  </si>
  <si>
    <t>2024-03-01 08:59:02</t>
  </si>
  <si>
    <t>2024-03-01 08:42:25</t>
  </si>
  <si>
    <t>CORRECOL  --</t>
  </si>
  <si>
    <t>CUERPO DE BOMBEROS VOLUNTARIOS FLORIDABLANCA  sin información</t>
  </si>
  <si>
    <t>Director General</t>
  </si>
  <si>
    <t>CNSC - COMISION NACIONAL DEL SERVICIO CIVIL  sin información jcorrea@cnsc.gov.co</t>
  </si>
  <si>
    <t>CUERPO DE BOMBEROS VOLUNTARIOS DE VALLEDUPAR  sin información</t>
  </si>
  <si>
    <t>EMPRESA INMOBILIARIA Y DE SERVICIOS LOGìSTICOS DE CUNDINAMARCA  -- claudia.amaya@cundinamarca.gov.co</t>
  </si>
  <si>
    <t>Procuraduría Delegada con funciones mixtas 10 para la Moralidad y la Transparenc  --</t>
  </si>
  <si>
    <t>TRIBUNAL ADMINISTRATIVO DEL MAGDALENA  sin información</t>
  </si>
  <si>
    <t>PROCURADURíA DELEGADA PARA LA GESTIóN Y LA GOBERNANZA TERRITORIAL  TATIANA MARGARITA</t>
  </si>
  <si>
    <t>PROCURADURIA GENERAL DE LA NACION  --</t>
  </si>
  <si>
    <t>JUZGADO CUARENTA Y SEIS LABORAL DEL CIRCUITO DE BOGOTÁ  --</t>
  </si>
  <si>
    <t>CNSC - COMISION NACIONAL DEL SERVICIO CIVIL  sin información</t>
  </si>
  <si>
    <t>ALCALDIA MUNICIPAL DE CUMARIBO  -- --</t>
  </si>
  <si>
    <t>BETTY  TOVAR  BELTRAN  BELTRAN</t>
  </si>
  <si>
    <t>CONTRALORIA GENERAL DE LA REPUBLICA  mercy.martinez@contraloria.gov.co</t>
  </si>
  <si>
    <t>Edgardo Mandon Arenas</t>
  </si>
  <si>
    <t>Juzgado Segundo de Familia de Los Patios Norte de Santander  --</t>
  </si>
  <si>
    <t>JACKSON  CAICEDO MOSQUERA</t>
  </si>
  <si>
    <t>CONGRESO DE LA REPUBLICA DE COLOMBIA  JUAN PABLO PORRAS</t>
  </si>
  <si>
    <t>JUZGADO TREINTA Y TRES PENAL DEL CIRCUITO   CON FUNCIÓN DE CONOCIMIENTO    --</t>
  </si>
  <si>
    <t>JUZGADO TREINTA Y UNO (31) ADMINISTRATIVO ORAL DEL CIRCUITO DE BOGOTÁ   SECCIÓN   --</t>
  </si>
  <si>
    <t>UNIDAD ADMINISTRATIVA ESPECIAL DE AERONáUTICA CIVIL  -- maria.sandoval@aerocivil.gov.co</t>
  </si>
  <si>
    <t>CONTRALORIA MUNICIPAL DE ARMENIA  --</t>
  </si>
  <si>
    <t>DEPARTAMENTO NACIONAL DE PLANEACION  --</t>
  </si>
  <si>
    <t>JUZGADO TERCERO PENAL DEL CIRCUITO CON FUNCIONES DE CONOCIMIENTO DE BUGA  --</t>
  </si>
  <si>
    <t>JORGE  DANIEL RINCON</t>
  </si>
  <si>
    <t>FUNCIONARIOS DE LA  DIRECCIÓN NACIONAL DE BOMBEROS  -- --</t>
  </si>
  <si>
    <t>BENEMÉRITO CUERPO DE BOMBEROS VOLUNTARIOS DE CALI  sin información GUTIéRREZ</t>
  </si>
  <si>
    <t>EDGAR  MAURICIO GALVIS LUGO</t>
  </si>
  <si>
    <t>FISCALIA GENERAL DE LA NACION  fabio.guerrero@fiscalia.gov.co</t>
  </si>
  <si>
    <t>PROCURADURíA 1 DELEGADA CONTRATACIóN ESTATAL  MARIA RUBIANO</t>
  </si>
  <si>
    <t>PERSONERIA MUNICIPAL DE PUERTO ESCONDIDO  --</t>
  </si>
  <si>
    <t>JUZGADO SEGUNDO CIVIL DEL CIRCUITO  --</t>
  </si>
  <si>
    <t>MINISTERIO DE HACIENDA  sin información</t>
  </si>
  <si>
    <t>MINISTERIO DEL INTERIOR  -- correspondencia@mininterior.gov.co</t>
  </si>
  <si>
    <t>PROCURADURIA GENERAL DE LA NACION  sin información</t>
  </si>
  <si>
    <t>CUERPO DE BOMBEROS VOLUNTARIOS DE SAHAGUN  sin información</t>
  </si>
  <si>
    <t>JUZGADO SEGUNDO ADMINISTRATIVO DE PEREIRA  --</t>
  </si>
  <si>
    <t>BOMBEROS OFICIALES DE BUCARAMANGA  sin información</t>
  </si>
  <si>
    <t>WILLIAM CARVAJAL CONTRERAS  sin información</t>
  </si>
  <si>
    <t>DANNA VALENTINA SÁNCHEZ PINILLA</t>
  </si>
  <si>
    <t>UNION TEMPORAL BOMBEROS COLOMBIA  sin información</t>
  </si>
  <si>
    <t>ALCALDIA TRINIDAD  --</t>
  </si>
  <si>
    <t>ROSELIS  FERNANDEZ LEONES</t>
  </si>
  <si>
    <t>RED SUMMA  -- sebastian.hernandez@redsumma.edu.co</t>
  </si>
  <si>
    <t>JUZGADO PROMISCUO MUNICIPAL DE BUESACO  --</t>
  </si>
  <si>
    <t>RIPEL  -- ehernandez@ripel.com</t>
  </si>
  <si>
    <t>CUERPO DE BOMBEROS VOLUNTARIOS DE PUERTO RICO - META  CONDE</t>
  </si>
  <si>
    <t>CUERPO DE BOMBEROS VOLUNTARIOS DE ALCALA  sin información</t>
  </si>
  <si>
    <t>CUERPO DE BOMBEROS VOLUNTARIOS DE LIBANO  Henry Adonis Murillo López</t>
  </si>
  <si>
    <t>CUERPO DE BOMBEROS VOLUNTARIOS DE LIBANO  --</t>
  </si>
  <si>
    <t>CUERPO DE BOMBEROS VOLUNTARIOS DE MONTELIBANO  ARTURO HERRERA</t>
  </si>
  <si>
    <t>Angel  Ramiro  Camacho  Orozco</t>
  </si>
  <si>
    <t>ALCALDIA DE LA ESTRELLA  --</t>
  </si>
  <si>
    <t>CUERPO DE BOMBEROS VOLUNTARIOS DE SIBATE  sin información bomberossibate@yahoo.es</t>
  </si>
  <si>
    <t>CUERPO DE BOMBEROS VOLUNTARIOS DE TADO CHOCO  sin información</t>
  </si>
  <si>
    <t>CUERPO DE BOMBEROS VOLUNTARIOS DE AMAGA  --</t>
  </si>
  <si>
    <t>Johan  Sebastian Diaz Alfaro</t>
  </si>
  <si>
    <t>IMPLESEG S.A.S  IMPLEMENTOS DE SEGURIDAD INDUSTRIAL</t>
  </si>
  <si>
    <t>NAUTICENTER  ANTONIO DE JESUS REYES</t>
  </si>
  <si>
    <t>CUERPO DE BOMBEROS VOLUNTARIOS DE PIVIJAY MAGDALENA  sin información pivijaybomberos@gmail.com</t>
  </si>
  <si>
    <t>Edgardo Jose Pinto Londoño</t>
  </si>
  <si>
    <t>ALCALDIA MUNICIPAL DE LA PRIMAVERA  sin información</t>
  </si>
  <si>
    <t>ALCALDIA MUNICIPAL DE QUIMBAYA  personeria@quimbaya-quindio.gov.co QUINDIO</t>
  </si>
  <si>
    <t>CUERPO DE BOMBEROS VOLUNTARIOS DE LERIDA - TOLIMA  sin información</t>
  </si>
  <si>
    <t>SERVIASEO S.A -- --</t>
  </si>
  <si>
    <t>CUERPO DE BOMBEROS VOLUNTARIOS DE VILLANUEVA - BOLIVAR  sin información</t>
  </si>
  <si>
    <t>MILLER  ESTID REYES ACOSTA</t>
  </si>
  <si>
    <t>VIANEY RONALDO GUTIERREZ RIVEROS</t>
  </si>
  <si>
    <t>CAROL  JURIBI AGUILAR JAIMES</t>
  </si>
  <si>
    <t>IVAN  ANDRES PEÑA JIMENEZ</t>
  </si>
  <si>
    <t>PROCURADURÍA 20 JUDICIAL II PARA ASUNTOS ADMINISTRATIVOS  --</t>
  </si>
  <si>
    <t>CUERPO DE BOMBEROS VOLUNTARIOS DE YOPAL  sin información</t>
  </si>
  <si>
    <t>CARLOS ALBERTO -- --</t>
  </si>
  <si>
    <t>COMUNICACIóN PRESIDENCIA DE LA REPúBLICA  -- --</t>
  </si>
  <si>
    <t>CUERPO DE BOMBEROS VOLUNTARIO DE CIRCASIA  ---</t>
  </si>
  <si>
    <t>JUAN CAMILO -- --</t>
  </si>
  <si>
    <t>ALCALDIA MUNICIPAL DE EL TARRA  --</t>
  </si>
  <si>
    <t>CUERPO DE BOMBEROS VOLUNTARIOS DE TUTA  sin información</t>
  </si>
  <si>
    <t>CONGRESO DE LA REPúBLICA DE COLOMBIA  COMISIóN CONSTINUCIONAL</t>
  </si>
  <si>
    <t>Ministerio de Tecnologías de la Información y las Comunicaciones  ANGELA  -- RODRIGUEZ</t>
  </si>
  <si>
    <t>CUERPO DE BOMBEROS VOLUNTARIOS DE LA UNION  VALLE  HERRERA HERRERA</t>
  </si>
  <si>
    <t>CUERPO DE BOMBEROS VOLUNTARIOS DE CHINCHINA  nathaly  sanchez</t>
  </si>
  <si>
    <t>CUERPO DE BOMBEROS VOLUNTARIOS DE MIRAFLORES - GUAVIARE  sin información</t>
  </si>
  <si>
    <t>CUERPO DE BOMBEROS VOLUNTARIOS DE SOACHA  CARLOS GUTIERREZ</t>
  </si>
  <si>
    <t>CAMARA DE REPRESENTANTES  --</t>
  </si>
  <si>
    <t>SECRETARIA DEL INTERIOR NORTE DE SANTANDER  sin información</t>
  </si>
  <si>
    <t>CUERPO DE BOMBEROS VOLUNTARIOS DE PALESTINA - CALDAS  CORREGIMIENTO ARAUCA</t>
  </si>
  <si>
    <t>UNION TEMPORAL BOMBEROS CARTAGENA 2023  --</t>
  </si>
  <si>
    <t>GESTION DEL RIESGO MUNICIPAL  --</t>
  </si>
  <si>
    <t>ESCUELA SURCOLOMBIANA DE BOMBEROS - PITALITO  sin información</t>
  </si>
  <si>
    <t>DELEGACIÓN DEPARTAMENTAL DE BOMBEROS DE CORDOBA  sin información delegadocbcordoba@gmail.com</t>
  </si>
  <si>
    <t>UNIDAD ADMINISTRATIVA ESPECIAL CUERPO OFICIAL DE BOMBEROS DE BOGOTA UAECOB  sin información mmperez@bomberosbogota.gov.co</t>
  </si>
  <si>
    <t>ENEL COLOMBIA S.A. E.S.P.  sin información</t>
  </si>
  <si>
    <t>CUERPO DE BOMBEROS VOLUNTARIOS DE SIMIJACA  sin información</t>
  </si>
  <si>
    <t>Juzgado Promiscuo Municipal de La Virginia- Risaralda  --</t>
  </si>
  <si>
    <t>GOBERNACION DEL CAUCA  CDGRD.CAUCA@GESTIONDELRIESGO.GOV.CO</t>
  </si>
  <si>
    <t>LUCIA EDITH AGUDELO --</t>
  </si>
  <si>
    <t>jose   guzman</t>
  </si>
  <si>
    <t>OSCAR  PARRA</t>
  </si>
  <si>
    <t>ALCALDIA DE EL BAGRE  --</t>
  </si>
  <si>
    <t>AERONAUTICA CIVIL FRANKLIN --</t>
  </si>
  <si>
    <t>COORDINACION DEPARTAMENTAL DE BOMBEROS DEL ATLANTICO  -- --</t>
  </si>
  <si>
    <t>FRANCISCO ANTONIO GARCIA CAMELO</t>
  </si>
  <si>
    <t>CUERPO DE BOMBEROS VOLUNTARIOS DE SAN VICENTE DE CHUCURI  --</t>
  </si>
  <si>
    <t>ALCALDIA MUNICIPAL TIBASOSA  sin información</t>
  </si>
  <si>
    <t>MANUEL ENRIQUE SALAZAR HERNANDEZ  sin información DELEGADO</t>
  </si>
  <si>
    <t>ALCALDIA MUNICIPAL DE PANDI  sin información secretariagobierno@pandi-cundinamarca.gov.co</t>
  </si>
  <si>
    <t>ALCALDIA MUNICIPAL DE TAUSA  --</t>
  </si>
  <si>
    <t>ASOCIACION DE BOMBEROS DEL NORTE DE ANTIOQUIA  --</t>
  </si>
  <si>
    <t>MIGUEL  ANGEL FERNANDEZ MUETE</t>
  </si>
  <si>
    <t>HERNANDO -- WALTEROS</t>
  </si>
  <si>
    <t>ALCALDIA PRADO TOLIMA  --</t>
  </si>
  <si>
    <t>ALCALDIA MUNICIPAL DE CAICEDO  --</t>
  </si>
  <si>
    <t>NOTIFICACIONES JUDICIALES BOMBEROS BOGOTÁ  sin información</t>
  </si>
  <si>
    <t>CUERPO DE BOMBEROS VOLUNTARIOS DE VILLAMARIA  CALDAS</t>
  </si>
  <si>
    <t>ALCALDIA DE VALLEDUPAR  ERNESTO OROZCO</t>
  </si>
  <si>
    <t>CUERPO DE BOMBEROS VOLUNTARIOS DE LA MESA  ----</t>
  </si>
  <si>
    <t>CUERPO DE BOMBEROS OFICIALES DE DOSQUEBRADAS  sin información</t>
  </si>
  <si>
    <t>BENEMERITO CUERPO DE BOMBEROS VOLUNTARIOS TULUA - VALLE  sin información stefaniacdlc@outlook.com</t>
  </si>
  <si>
    <t>CARLOS   RAMIREZ</t>
  </si>
  <si>
    <t>RAMIRO  DE JESUS GOMEZ</t>
  </si>
  <si>
    <t>CUERPO DE BOMBEROS VOLUNTARIOS DE MOSQUERA  sin información sst.bomberosmosquera@gmail.com</t>
  </si>
  <si>
    <t>Sociedad de Televisión Caldas, Risaralda y Quindío TELECAFE LTDA  --</t>
  </si>
  <si>
    <t>CUERPO DE BOMBEROS VOLUNTARIOS DE VILLAGORGONA CANDELARIA  sin información</t>
  </si>
  <si>
    <t>EMPRESA INMOBILIARIA Y DE SERVICIOS LOGíSTICOS DE CUNDINAMARCA  gustavo.malaver@eic.gov.co</t>
  </si>
  <si>
    <t>SEGURIDAD NUEVA ERA LTDA  -- --</t>
  </si>
  <si>
    <t>JOSÉ MAURICIO -- --</t>
  </si>
  <si>
    <t>AZARIAS -- HINCAPIE</t>
  </si>
  <si>
    <t>INSPECCION DE POLICIA  --</t>
  </si>
  <si>
    <t>YERSON GONZALO -- --</t>
  </si>
  <si>
    <t>MANGUERAS Y CONDUCCIONES S.A.S- MAYCO   --</t>
  </si>
  <si>
    <t>ANDRES FERNANDO  MUÑOZ</t>
  </si>
  <si>
    <t>CUERPO DE BOMBEROS VOLUNTARIOS DE SANTA ANA - MAGDALENA  sin información</t>
  </si>
  <si>
    <t>TELEVISIÒN REGIONAL DEL ORIENTE LTDA - CANAL TRO  --</t>
  </si>
  <si>
    <t>JESSICA DAYANA CASTILLO GUEVARA</t>
  </si>
  <si>
    <t>CUERPO DE BOMBEROS VOLUNTARIOS DE SAN ANTONIO DEL TEQUENDAMA  sin información</t>
  </si>
  <si>
    <t>JUZGADO TERCERO DE FAMILIA DE EJECUCIÓN DE SENTENCIAS DE BOGOTÁ  --</t>
  </si>
  <si>
    <t>MINISTERIO DEL INTERIOR  LUIS sergio.arciniegas@mininterior.gov.co</t>
  </si>
  <si>
    <t>JOHN ALEXANDER -- --</t>
  </si>
  <si>
    <t>CUERPO DE BOMBEROS VOLUNTARIOS DE SANTA MARTA  Fabian Andrés Ramírez Ferrer capacitacionesbomberos2016@gmail.com</t>
  </si>
  <si>
    <t>CUERPO DE BOMBEROS VOLUNTARIOS DE VILLAVICENCIO  WILLIAM ALVAREZ</t>
  </si>
  <si>
    <t>CUERPO DE BOMBEROS VOLUNTARIOS DE IPIALES  sin información</t>
  </si>
  <si>
    <t>CUERPO DE BOMBEROS VOLUNTARIOS DE VENTAQUEDAMA  -- --</t>
  </si>
  <si>
    <t>JAIRO ALBERTO -- --</t>
  </si>
  <si>
    <t>CUERPO DE BOMBEROS VOLUNTARIOS DE PITALITO  --</t>
  </si>
  <si>
    <t>CUERPO DE BOMBEROS VOLUNTARIOS DE CUCUTA  sin información</t>
  </si>
  <si>
    <t>CUERPO DE BOMBEROS VOLUNTARIOS DE VILLAVICENCIO  Alvarez</t>
  </si>
  <si>
    <t>KOTRA   --</t>
  </si>
  <si>
    <t>CUERPO DE BOMBEROS VOLUNTARIOS DE SEGOVIA  sin información</t>
  </si>
  <si>
    <t>CAROL  RODRIGUEZ</t>
  </si>
  <si>
    <t>SECRETARIA DE PLANECION   --</t>
  </si>
  <si>
    <t>Daniel  Arturo Luengas Ramirez</t>
  </si>
  <si>
    <t>SINDICATO NACIONAL DE BOMBEROS OFICIALES DE COLOMBIA  sin información</t>
  </si>
  <si>
    <t>JOSE  CORREDOR MARTINEZ</t>
  </si>
  <si>
    <t>CUERPO DE BOMBEROS VOLUNTARIOS DE COPACABANA  sin información</t>
  </si>
  <si>
    <t>CUERPO DE BOMBEROS VOLUNTARIOS DE SAN LUIS DE PALENQUE  sin información</t>
  </si>
  <si>
    <t>CUERPO DE BOMBEROS VOLUNTARIOS DE OROCUE  - CASANARE  sin información</t>
  </si>
  <si>
    <t>CUERPO DE BOMBEROS VOLUNTARIOS DE TORO - VALLE  -- --</t>
  </si>
  <si>
    <t>CUERPO DE BOMBEROS VOLUNTARIOS DE LA VIRGINIA - RISARALDA  ---</t>
  </si>
  <si>
    <t>TELECAFE -- -- --</t>
  </si>
  <si>
    <t>Carolina Almanza Mora</t>
  </si>
  <si>
    <t>CUERPO DE BOMBEROS VOLUNTARIOS DE ZONA BANANERA  --</t>
  </si>
  <si>
    <t>VEEDURIA BOMBERIL  --</t>
  </si>
  <si>
    <t>RICARD  LOPEZ</t>
  </si>
  <si>
    <t>BOMBEROS CASTILLA  sin información</t>
  </si>
  <si>
    <t>RICARDO  LOPEZ FIDEL</t>
  </si>
  <si>
    <t>VEEDURIA NACIONAL  --</t>
  </si>
  <si>
    <t>UAE - CUERPO OFICIAL DE BOMBEROS DE BOGOTA  sin información</t>
  </si>
  <si>
    <t>CUERPO DE BOMBEROS VOLUNTARIOS DE PAIPA - BOYACA  sin información</t>
  </si>
  <si>
    <t>CUERPO DE BOMBEROS VOLUNTARIOS DE FOMEQUE  -- --</t>
  </si>
  <si>
    <t>FRANCISCO JAVIER -- --</t>
  </si>
  <si>
    <t>ANDREA MERCEDES  PEÑUELA --</t>
  </si>
  <si>
    <t>CUERPO DE BOMBEROS VOLUNTARIOS CHIQUINQUIRA  sin información</t>
  </si>
  <si>
    <t>PAULA  CARDENAS  TORRES</t>
  </si>
  <si>
    <t>JULIAN  PARRA</t>
  </si>
  <si>
    <t>CUERPO DE BOMBEROS VOLUNTARIOS DE SAN JUAN DEL CESAR  GUAJIRA carlos.frias@bomberossanjuan.com</t>
  </si>
  <si>
    <t>UNIDAD PARA LA GESTION  DEL RIESGO</t>
  </si>
  <si>
    <t>CUERPO DE BOMBEROS VOLUNTARIOS DE SOGAMOSO  MAURICIO RUIZ comando.bomberossog@gmail.com</t>
  </si>
  <si>
    <t>DEPARTAMENTO DE EDUCACIóN CBV TULUá  sin información</t>
  </si>
  <si>
    <t>LIBERTY SEGUROS S.A.  --</t>
  </si>
  <si>
    <t>ALCALDIA MUNICIPAL DE COLOMBIA  --</t>
  </si>
  <si>
    <t>Quintero Hermanos SAS  --</t>
  </si>
  <si>
    <t>RONNY  ROMERO</t>
  </si>
  <si>
    <t>Edgar Hernán Molina Macías</t>
  </si>
  <si>
    <t>CUERPO DE BOMBEROS VOLUNTARIOS DE VENTAQUEMADA  sin información</t>
  </si>
  <si>
    <t>Cuerpo de Bomberos Voluntarios Cunday To  --</t>
  </si>
  <si>
    <t>FRANCISCO JOSE ARBOLEDA HARTMANN</t>
  </si>
  <si>
    <t>JUZGADO TERCERO LABORALDEL CIRCUITO   --</t>
  </si>
  <si>
    <t>Bomberos -- bomberos --</t>
  </si>
  <si>
    <t>CUERPO DE BOMBEROS VOLUNTARIOS DE CUNDAY  --</t>
  </si>
  <si>
    <t>CUERPO DE BOMBEROS VOLUNTARIOS DE TIMÍO  -- --</t>
  </si>
  <si>
    <t>ALCALDIA MUNICIPAL DE LA VIRGINIA  --</t>
  </si>
  <si>
    <t>DELEGACION DEPARTAMENTAL  DE BOMBEROS PUTUMAYO  JAVIER BENAVIDES</t>
  </si>
  <si>
    <t>PROCURADURIA SEGUNDA DELEGADA CONTRATACION ESTATAL  -- --</t>
  </si>
  <si>
    <t>CUERPO DE BOMBEROS VOLUNTARIOS DE MARINILLA  sin información</t>
  </si>
  <si>
    <t>PRESIDENCIA DE LA REPUBLICA  --</t>
  </si>
  <si>
    <t>SEMA SAS -- --</t>
  </si>
  <si>
    <t>MARTHA  RAYO</t>
  </si>
  <si>
    <t>MULTIPACK MS S.A.S --</t>
  </si>
  <si>
    <t>COORDINACION EJECUTIVA DEPARTAMENTAL BOMBEROS BOLIVAR  sin información</t>
  </si>
  <si>
    <t>MANUEL ANTONIO OCHOA SILVA</t>
  </si>
  <si>
    <t>WALTER ESNEIDER BETANCUR MONTOYA</t>
  </si>
  <si>
    <t>MINISTERIO DE INTERIOR PQRSD  -- --</t>
  </si>
  <si>
    <t>CUERPO DE BOMBEROS VOLUNTARIOS DE SAN JOSE  --</t>
  </si>
  <si>
    <t>SIMON ANDRES  GONZALEZ</t>
  </si>
  <si>
    <t>Procuraduria Regional De Instruccion Guajira  --</t>
  </si>
  <si>
    <t>JUZGADO OCTAVO PENAL MUNICIPAL ON FUNCIONES DE CONTROL DE GARANTIAS PALMIRA  --</t>
  </si>
  <si>
    <t>CUERPO  Gallejas</t>
  </si>
  <si>
    <t>CUERPO DE BOMBEROS VOLUNTARIOS DE ALBANIA - CAQUETA  sin información</t>
  </si>
  <si>
    <t>RAFAEL  -- --</t>
  </si>
  <si>
    <t>ORGANIZACIÓN TERPEL S.A.  MARYLUZ VELOZA</t>
  </si>
  <si>
    <t>BENEMERITO CUERPO DE BOMBEROS VOLUNTARIOS TULUA - VALLE  sin información</t>
  </si>
  <si>
    <t>CUERPO DE BOMBEROS VOLUNTARIOS DE FLORENCIA  William Álvarez Lozada</t>
  </si>
  <si>
    <t>BOGOTA LIMPIA S.A. E.S.P.  PABLO PEREZ</t>
  </si>
  <si>
    <t>CUERPO DE BOMBEROS VOLUNTARIOS DE CALOTO - CAUCA  sin información bomberosvoluntarioscaloto@gmail.com</t>
  </si>
  <si>
    <t>COORDINADOR DEPARTAMENTAL DE CAQUETA  --</t>
  </si>
  <si>
    <t>CUERPO DE BOMBEROS VOLUNTARIOS DE AQUITANIA - BOYACA  sin información</t>
  </si>
  <si>
    <t>JOSÉ  MANUEL  TAFFURT  PAEZ</t>
  </si>
  <si>
    <t>BENEMÉRITO CUERPO DE BOMBEROS CANDELARIA - VALLE  YECENIA MEJIA</t>
  </si>
  <si>
    <t>DEFENSORIA DEL PUEBLO  --</t>
  </si>
  <si>
    <t>CUERPO DE BOMBEROS VOLUNTARIOS DE SAMPUES  sin información</t>
  </si>
  <si>
    <t>JUZGADO CIVIL DEL CIRCUITO DE CIMITARRA - SANTANDER  --</t>
  </si>
  <si>
    <t>JAIME YESID -- --</t>
  </si>
  <si>
    <t>DANIEL ENRIQUE PONCE  sin información DE</t>
  </si>
  <si>
    <t>Brian  Esteban Gonzalez Corredor</t>
  </si>
  <si>
    <t>CUERPO DE BOMBEROS VOLUNTARIOS DE ITAGUÍ  sin información</t>
  </si>
  <si>
    <t>CUERPO DE BOMBEROS VOLUNTARIOS DE COTA  CUNDINAMARCA</t>
  </si>
  <si>
    <t>CUERPO DE BOMBEROS VOLUNTARIOS DE REMEDIOS  DOMINGO DE JESUS LOPEZ RIOS</t>
  </si>
  <si>
    <t>CUERPO OFICIAL DE BOMBEROS DE GALAPA  --</t>
  </si>
  <si>
    <t>CUERPO DE BOMBEROS VOLUNTARIOS DE ANDES - ANTIOQUIA  -- --</t>
  </si>
  <si>
    <t>CUERPO DE BOMBEROS VOLUNTARIOS DE ARAUCA  -- --</t>
  </si>
  <si>
    <t>ALCALDIA MUNICIPAL -- --</t>
  </si>
  <si>
    <t>GOBERNACION DE HUILA  sin información</t>
  </si>
  <si>
    <t>LISETTE CAROLINA HERAZO GUTIERREZ</t>
  </si>
  <si>
    <t>ALCALDIA DE LETICIA  sin información</t>
  </si>
  <si>
    <t>Grupo Empresarial Algoritmo Soluciones  --</t>
  </si>
  <si>
    <t>ALCALDIA MUNICIPAL DE COROMORO  -- --</t>
  </si>
  <si>
    <t>GOBERNACIÓN DE SAN ANDRES ISLAS  --</t>
  </si>
  <si>
    <t>JVALE INGENIERIASAS  --</t>
  </si>
  <si>
    <t>CUERPO DE BOMBEROS VOLUNTARIOS FLORIDABLANCA  FORMACIóN INTERNA</t>
  </si>
  <si>
    <t>CUERPO DE BOMBEROS VOLUNTARIOS DE LETICIA  --</t>
  </si>
  <si>
    <t>CUERPO DE BOMBEROS VOLUNTARIOS DE VILLA DEL ROSARIO  sin información</t>
  </si>
  <si>
    <t>CUERPO DE BOMBEROS VOLUNTARIOS DE GUAMO  sin información</t>
  </si>
  <si>
    <t>GESTION DE RIESGO DEL MAGDALENA  sin información</t>
  </si>
  <si>
    <t>ALCALDÍA MUNICIPAL DE CAJICA - CUNDINAMARCA  sin información</t>
  </si>
  <si>
    <t>ALCALDIA MUNICIAPL DE GALAPA  --</t>
  </si>
  <si>
    <t>YENICA SUGEIN ACOSTA INFANTE HR  REPRESENTANTE LA</t>
  </si>
  <si>
    <t>BENEMERITO CUERPO DE BOMBEROS VOLUNTARIOS DE IBAGUE  MORA</t>
  </si>
  <si>
    <t>JUAN CARLOS  RAMIREZ MARIN</t>
  </si>
  <si>
    <t>CUERPO DE BOMBEROS VOLUNTARIOS DE POPAYAN  FRANCISCO</t>
  </si>
  <si>
    <t>NOTIFICACIONES JUDICIALES  sin información</t>
  </si>
  <si>
    <t>CONSEJO DE ESTADO - SALA DE LO CONTENCIOSO ADMINISTRATIVO SECCIÓN SEGUNDA  sin información</t>
  </si>
  <si>
    <t>DELEGACION DEPARTAMENTAL DE BOMBEROS DE BOLIVAR  sin información</t>
  </si>
  <si>
    <t>CUERPO DE BOMBEROS VOLUNTARIOS DE CIENEGA -BOYACA  sin información</t>
  </si>
  <si>
    <t>GUSTAVO ALBERTO -- --</t>
  </si>
  <si>
    <t>ALCALDIA MUNICIPAL DE PUERTO ASÍS - PUTUMAYO  -- --</t>
  </si>
  <si>
    <t>ALCALDIA DE SAN JOSE DE CUCUTA  --</t>
  </si>
  <si>
    <t>CUERPO DE BOMBEROS VOLUNTARIOS DE MOCOA  sin información</t>
  </si>
  <si>
    <t>WALTER MORALES  --</t>
  </si>
  <si>
    <t>ALCALDÍA MUNICIPAL DE TENJO  sin información</t>
  </si>
  <si>
    <t>COMISION SECCINAL DE DISCIPLINA JUDICIAL DEL META  --</t>
  </si>
  <si>
    <t>CUERPO DE BOMBEROS VOLUNTARIOS DE PRADERA  ---</t>
  </si>
  <si>
    <t>BENEMERITO CUERPO DE BOMBEROS VOLUNTARIOS DE CALI  sin información coordinadorjuridico@bomberoscali.org</t>
  </si>
  <si>
    <t>MONTAGAS S.A.  --</t>
  </si>
  <si>
    <t>anónimo anónimo</t>
  </si>
  <si>
    <t>CUERPO DE BOMBEROS VOLUNTARIOS DE SABANAGRANDE  ---</t>
  </si>
  <si>
    <t>CUERPO DE BOMBEROS VOLUNTARIOS DE RICAURTE - CUNDINAMARCA  TAPIERO</t>
  </si>
  <si>
    <t>CUERPO DE BOMBEROS VOLUNTARIOS DE VALLEDUPAR  ALEXEI PETIT</t>
  </si>
  <si>
    <t>CUERPO DE BOMBEROS VOLUNTARIOS ROZO - VALLE  sin información</t>
  </si>
  <si>
    <t>CUERPO DE BOMBEROS VOLUNTARIOS DE VILLETA  --</t>
  </si>
  <si>
    <t>CUERPO DE BOMBEROS VOLUNTARIOS DE CIENEGA  BOYACA --</t>
  </si>
  <si>
    <t>CUERPO DE BOMBEROS VOLUNTARIOS DE BAJO BAUDO (PIZARRO) - CHOCO  sin información</t>
  </si>
  <si>
    <t>CARLOS FORERO -- --</t>
  </si>
  <si>
    <t>JUZGADO VEINTE ADMINISTRATIVO DE ORALIDAD DEL CIRCUITO DE BOGOTÁ – SECCIÓN SEGUN  --</t>
  </si>
  <si>
    <t>RICARDO  RUIZ MONROY</t>
  </si>
  <si>
    <t>COMITE DEPARTAMENTAL BOLIVAR  -- --</t>
  </si>
  <si>
    <t>EVERT FABIAN -- --</t>
  </si>
  <si>
    <t>MARIA DEL PILAR  ARGUELLO</t>
  </si>
  <si>
    <t>CONGRESO DE LA REPUBLICA SENADOR -- VEGA</t>
  </si>
  <si>
    <t>CUERPO DE BOMBEROS VOLUNTARIOS DE BOSCONIA --- ---</t>
  </si>
  <si>
    <t>CUERPO DE BOMBEROS VOLUNTARIOS LA DORADA - CALDAS  lopez</t>
  </si>
  <si>
    <t>LUIS GONZALO -- RESTREPO</t>
  </si>
  <si>
    <t>CUERPO DE BOMBEROS VOLUNTARIOS DE YARUMAL  sin información</t>
  </si>
  <si>
    <t>VIVIANA CAROLINA -- --</t>
  </si>
  <si>
    <t>VIVIANA  ANDRADE</t>
  </si>
  <si>
    <t>FRANKLIN ROLANDO -- --</t>
  </si>
  <si>
    <t>USUARIO  ANONIMO</t>
  </si>
  <si>
    <t>CUERPO DE BOMBEROS VOLUNTARIOS DE PIEDECUESTA  sin información</t>
  </si>
  <si>
    <t>BOMBEROS  --</t>
  </si>
  <si>
    <t>BOMBEROS COLOMBIA  --</t>
  </si>
  <si>
    <t>CUERPO DE BOMBEROS VOLUNTARIOS DE CANDELARIA   --</t>
  </si>
  <si>
    <t>UNION  -- --</t>
  </si>
  <si>
    <t>bomberos colombia  --</t>
  </si>
  <si>
    <t>CUERPO DE BOMBEROS VOLUNTARIOS DE ARANZAZU - CALDAS  sin información</t>
  </si>
  <si>
    <t>CUERPO DE BOMBEROS OFICIAL DE GIRARDOT  sin información</t>
  </si>
  <si>
    <t>JOSE ANTONIO  JIMENEZ</t>
  </si>
  <si>
    <t>DELEGACIÓN DEPARTAMENTAL DE BOMBEROS DEL ATLANTICO  sin información</t>
  </si>
  <si>
    <t>CUERPO DE BOMBEROS VOLUNTARIOS DE SAN FRANCISCO - ANTIOQUIA  -- --</t>
  </si>
  <si>
    <t>INTERNEXA -- -- --</t>
  </si>
  <si>
    <t>HENRY  QUINTERO CASTELLANOS</t>
  </si>
  <si>
    <t>CUERPO DE BOMBEROS VOLUNTARIOS DE ARBELAEZ - CUNDINAMARCA  sin información</t>
  </si>
  <si>
    <t>CUERPO DE BOMBEROS VOLUNTARIOS DE LEBRIJA  CACERES</t>
  </si>
  <si>
    <t>ALCALDIA DE YAGUARA  --</t>
  </si>
  <si>
    <t>BOMBEROS DE COLOMBIA  --</t>
  </si>
  <si>
    <t>GESTION DEL RIESGO DE DESASTRES Y CAMBIO CLIMáTICO  -- --</t>
  </si>
  <si>
    <t>Juan  Carlos  García  Plazas</t>
  </si>
  <si>
    <t>DIRECCION NACIONAL DE BOMBEROS</t>
  </si>
  <si>
    <t>DERECHO DE PETICIÓN / Rad interno CBVF-FL-2024-COMD-632-S</t>
  </si>
  <si>
    <t>Publicacion de lista de elegibles Entidades de Orden Nacional 2020 - 2</t>
  </si>
  <si>
    <t>petición</t>
  </si>
  <si>
    <t>Oficio: No. 1110-531000000 – 304 ASUNTO: IUC D-2021-1848533</t>
  </si>
  <si>
    <t>Oficio PDGGT No 225 - Mesa de trabajo presencial-Garantía de la gestión integral del riesgo contra incendio</t>
  </si>
  <si>
    <t>remitir pruebas de manera URGENTE</t>
  </si>
  <si>
    <t>**2024RS040329** Remisión de Comunicación: 2024RS040329</t>
  </si>
  <si>
    <t>QUEJA EN CONTRA DE GESTION DE RIESGO</t>
  </si>
  <si>
    <t>Visita Fiscal Contraloría General de la Republica- Denuncia 2023-289269-80134-D</t>
  </si>
  <si>
    <t>RV: QUEJA POR NO PRESTAR AUXILIO EN CASO DE EMERGENCIA TIPO INCENDIO FORESTAL QUE AFECTÓ A LA COMUNIDAD DE LA UNIDAD RESIDENCIAL BAMBÚ EN JAMUNDÍ VALL...</t>
  </si>
  <si>
    <t>SOLICITUD EXPLICACIÓN A LAS GLOSAS FORMULADAS POR LA CONTRALORIA GENERAL DE LA REPÚBLICA PARA LA VIGENCIA FISCAL 2022</t>
  </si>
  <si>
    <t>Remisión por Competencia: Requerimiento probatorio PGN / Referencia E-2023-519833; IUC-D- 2023-316559 / Procuraduría Segunda Distrital de Instrucción...</t>
  </si>
  <si>
    <t>EnvÃ­o de notificaciÃ³n radicado 20243100317201</t>
  </si>
  <si>
    <t>Derecho de Peticion</t>
  </si>
  <si>
    <t>SOLICITUD</t>
  </si>
  <si>
    <t>Requerimiento Oficio P4DCE-0781 Expediente No. IUSE-2023-077023 IUC-D-2023-2825611</t>
  </si>
  <si>
    <t>Solicitud Información Política Púbica Nacional de Envejecimiento y Vejez 2022 – 2031</t>
  </si>
  <si>
    <t>E-2023-519833/IUC-D 2023-3165459</t>
  </si>
  <si>
    <t>solicitud usuario y clave RUE Cuerpo Oficial de Bomberos de Bucaramanga</t>
  </si>
  <si>
    <t>Solicitud de información</t>
  </si>
  <si>
    <t>Solicitud Construcción de casa de Bomberos Trinidad</t>
  </si>
  <si>
    <t>ACTUALIZACIÓN BASE DE DATOS.</t>
  </si>
  <si>
    <t>INFORME DE SUPERVISIÓN CUERPO DE BOMBEROS VOLUNTARIOS DE FLORIDABLANCA CBVF- KIT BREC PRIMER TRIMESTRE VIGENCIA 2024 / Rad interno CBVF-FL-2024-ALMC-6...</t>
  </si>
  <si>
    <t>SOLICITUD VISITA INSPECCION, VIGILANCIA Y CONTROL AL CBV SAN JACINTO BOLIVAR</t>
  </si>
  <si>
    <t>REMISIÓN INFORME TÉCNICO Y FINANCIERO DEL OBJETIVO No  1 FORTALECER LA IMPLEMENTACIÓN DE LA POLITICA BOMBERIL DE LAS ACTIVIDADES FORTALECER LA GESTIÓN...</t>
  </si>
  <si>
    <t>REMISION DE INFORMES TECNICOS Y FINANCIEROS DEL OBJETICO No. 2 APOYAR TÉCNICA, JURÍDICA, ADMINISTRATIVA Y OPERATIVAMENTE A LOS CUERPOS DE BOMBEROS DEL...</t>
  </si>
  <si>
    <t>REMISIÓN INFORME TECNICO Y FINANCIERO DEL OBJETIVO No 3 "SERVICIO DE SEGHUIMIENTO A CUERPOS DE BOMBEROS DE COLOMBA EN LA ACTIVIDAD APOYAR LOGISITCAMNE...</t>
  </si>
  <si>
    <t>anexo faltante para registro curso bomberos Pto rico meta</t>
  </si>
  <si>
    <t>Solicitud Aval Curso de Formación para bomberos</t>
  </si>
  <si>
    <t>Fw: SOLICITUD PROGRAMA DE FORMACIÓN PARA BOMBERO BÁSICO (160 HORAS)</t>
  </si>
  <si>
    <t>adjuntos bomberos puerto rico curso de gestion y administracion y sistema de comando para bomberos</t>
  </si>
  <si>
    <t>Solicitud</t>
  </si>
  <si>
    <t>SOLICITUD CONCEPTO JURIDICO RESERVAS PRESUPUESTALES EXCEPCIONALES NECESIDAD DEL SERVICIO ULTIMO AÑO MANDATO</t>
  </si>
  <si>
    <t>Remisión queja Rad. 011-2023 de la Oficina de Control Interno Disciplinario del Municipio de La Estrella - Antioquia</t>
  </si>
  <si>
    <t>OFICIO SOLICITUD INFORMACIONES VARIAS Y ACTA 01 DE 2023</t>
  </si>
  <si>
    <t>Solicitud soporte técnico</t>
  </si>
  <si>
    <t>Derecho de petición</t>
  </si>
  <si>
    <t>Fwd: Derecho de petición</t>
  </si>
  <si>
    <t>Solicitud de Concepto Jurídico</t>
  </si>
  <si>
    <t>Notificacion Quejoso remisión por competencia</t>
  </si>
  <si>
    <t>Re: Invitación a presentar propuesta económica para suscribir convenio interadministrativo con el CBVL para la gestión integral del riesgo.</t>
  </si>
  <si>
    <t>OFICIO PDGGT No 233 - DNBC COMPRA DE VEHICULOS UNGRD</t>
  </si>
  <si>
    <t>RV: SOLICITUD DE RESOLUCIÓN - AVAL DE INSTRUCTOR BAJO RES. 468 DE2023</t>
  </si>
  <si>
    <t>Solicitud acal Curso APH Básico</t>
  </si>
  <si>
    <t>SOLICITUD DE AMPLIACIÓN DE LA SUSPENSIÓN POR PARTE DEL CONTRATISTA</t>
  </si>
  <si>
    <t>Traslado OFI24-00054765 / GFPU - .</t>
  </si>
  <si>
    <t>Fwd: RECURSO DE REPOSICION EN SUBSIDIO APELACION CONTRA ACTA DE FECHA 11 DE MARZO DE 2024 RESUELVE DESTITUCION REP LEGAL CBVC</t>
  </si>
  <si>
    <t>Solicitud de información póliza de riesgos Bomberos Voluntarios.</t>
  </si>
  <si>
    <t>PAGO 03 FINAL UNION TEMPORAL BOMBEROS COLOMBIA</t>
  </si>
  <si>
    <t>Intención de participar en el programa denominado “Fortalecimiento de la Infraestructura Física de los cuerpos de Bomberos de Colombia"</t>
  </si>
  <si>
    <t>REQUERIMIENTO INFORMACIÓN PRESUPUESTAL Y CONTABLE PARA EL FENECIMIENTO DE LA CUENTA GENERAL DEL PRESUPUESTO Y DEL TESORO Y LA SITUACIÓN FINANCIERA</t>
  </si>
  <si>
    <t>Solicitud de concepto sobre viabilidad para firma de contrato con la alcaldía</t>
  </si>
  <si>
    <t>Requerimiento presupuestal y Contable 2023</t>
  </si>
  <si>
    <t>SOLICITUD DE CONCEPTO RESPECTO DE EXPEDICION DE ACTO AMINISTRATIVO DE INSCRIPCION DE DIGNATARIOS DE CUERPO DE BOMBEROS VOLUNTARIOS</t>
  </si>
  <si>
    <t>Solicitud Habilitación de Instructores.</t>
  </si>
  <si>
    <t>Solicitud Reinicio de Convenio No. 188 /2021, y contratos bajo el marco de este convenio que son: Contrato de Obra: 122/2023 y Contrato de Interventor...</t>
  </si>
  <si>
    <t>0431 - SOLICITUD CONCEPTO PARA ADELANTAR PROCESO CONTRACTUAL</t>
  </si>
  <si>
    <t>Traslado Solicitud concepto jurídico – conflicto normativo</t>
  </si>
  <si>
    <t>Solicitud cita con la directora</t>
  </si>
  <si>
    <t>SOLICITUD DE INFORMACIÓN</t>
  </si>
  <si>
    <t>PROYECTO EDUCATIVO INSTITUCIONAL ESCUELA DE FORMACION DE BOMBEROS DE COLOMBIA DEL CUERPOS DE BOMBEROS VOLUNTARIOS DE FLORIDABLANCA</t>
  </si>
  <si>
    <t>solicitud reconocimiento como instructor del curso de formación de bomberos básico 160 h.</t>
  </si>
  <si>
    <t>Cobro indebido</t>
  </si>
  <si>
    <t>Denuncia bomberos de mani Casanare</t>
  </si>
  <si>
    <t>Presentación de Proyecto de Inversión Municipio de El Bagre</t>
  </si>
  <si>
    <t>ENTREGA DE OFICIO 016 - MARZO 19 DE 2024 - SECRETARIA DEL INTERIOR</t>
  </si>
  <si>
    <t>CORREO DIRECTO CAPITANA LOURDES PEÑA</t>
  </si>
  <si>
    <t>Fwd: Solicitud Aval Instructor</t>
  </si>
  <si>
    <t>Solicitud Apertura de Plataforma, asignación de usuario y contraseñas.</t>
  </si>
  <si>
    <t>SOLICITUD PROGRAMA DE FORMACIÓN PARA BOMBERO BÁSICO (160 HORAS)</t>
  </si>
  <si>
    <t>SOLICITUD DE INFORMACIÓN DE LISTADOS CENSALES POBLACIONES ESPECIALES</t>
  </si>
  <si>
    <t>pronunciamiento</t>
  </si>
  <si>
    <t>Requerimiento Bomberos Voluntarios de Pandi</t>
  </si>
  <si>
    <t>INVITACION DIRECTORA</t>
  </si>
  <si>
    <t>REPORTE NOVEDAD</t>
  </si>
  <si>
    <t>Solicitud  Re Aval  formación de brigadistas y Aval curso Formación para Bomberos.</t>
  </si>
  <si>
    <t>Re: Respuesta Radicado Contratación Con El Cuerpo De Bomberos Voluntarios De Prado Tolima Para La Prestación Del Servicio Público Esencial.</t>
  </si>
  <si>
    <t>SOLICITUD DE FORTALECIMIENTO INSTITUCIONAL AL CUERPO DE BOMBEROS VOLUNTARIOS CAICEDO ANTIOQUIA</t>
  </si>
  <si>
    <t>RV: URGENTE - SOLICITUD DE INFORMACIÓN DEL CUERPO DE BOMBEROS VOLUNTARIOS DE RIONEGRO-SANTANDER. N°110-28-01-297</t>
  </si>
  <si>
    <t>Fwd: Solicitud Curso de Rescate Acuático 18 Y 19 de mayo</t>
  </si>
  <si>
    <t>Fwd: Solicitud Curso Inspector de Seguridad Nivel Basico Semipresencial</t>
  </si>
  <si>
    <t>SOLICITUD DOTACION CUERPO OFICIAL DE BOMBEROS DE VALLEDUPAR</t>
  </si>
  <si>
    <t>consulta</t>
  </si>
  <si>
    <t>Anexos Obligatorios para presentación de proyecto</t>
  </si>
  <si>
    <t>Solicitud Validación Rango</t>
  </si>
  <si>
    <t>Soportes / Registro Nº 019-2024 / Curso Inspector de Seguridad Básico</t>
  </si>
  <si>
    <t>SOLICITUD RESPETUOSA DE INTERVENCION ART. 23 CPC</t>
  </si>
  <si>
    <t>cronograma del curso nueva fecha</t>
  </si>
  <si>
    <t>Solicitud de formato</t>
  </si>
  <si>
    <t>ACTA DE ENTREGA VEHÍCULO DELEGACION DEPARTAMENTAL DE BOMBEROS CHOCO</t>
  </si>
  <si>
    <t>Solicitud - Aportes Ley 14 de 1991</t>
  </si>
  <si>
    <t>SOLICITUD DE INFORMACION</t>
  </si>
  <si>
    <t>SOLICITUD DE COMITE</t>
  </si>
  <si>
    <t>Solicitud registro curso Yopal</t>
  </si>
  <si>
    <t>Solicitud autorización y número de registro</t>
  </si>
  <si>
    <t>Solicitud de información ascenso aspirantes</t>
  </si>
  <si>
    <t>SOLICITUD INFORMACION CUERPO DE BOMBEROS BARBOSA SANTANDER</t>
  </si>
  <si>
    <t>URGENTE REQUERIMIENTO JUDICIAL FISCALIA 212 SECCIONAL UNIDAD DE DELITOS CONTRA LA ADMINISTRACIÒN PÙBLICA OFICIO No 31374</t>
  </si>
  <si>
    <t>E-2023-512980 AUTO ORDENA REMITIR POR COMPETENCIA A LA OFICINA DE CONTROL DISCIPLINARIO INTERNO DE LA DNBC</t>
  </si>
  <si>
    <t>LEGALIZACIÓN RESOLUCIÓN No. 54 del 27 de febrero de 2024</t>
  </si>
  <si>
    <t>cuerpo de bomberos de santa ana - mag</t>
  </si>
  <si>
    <t>RV: SOLICITUD LEY 14 DE 1991</t>
  </si>
  <si>
    <t>PROYECTO FORTALECIMIENTO BOMBERIL - MAQUINA CISTERNA - CUERPO DE BOMBEROS VOLUNTARIOS SAN ANTONIO DEL TEQUENDAMA</t>
  </si>
  <si>
    <t>RV: URGENTE Información para Consejo de Ministros - Planes, Programas y Proyectos del Ministerio del Interior Región Caribe</t>
  </si>
  <si>
    <t>SOLICITUD APLAZAMIENTO CURSO 103-2024 R. 2024-114-000492-5</t>
  </si>
  <si>
    <t>buenas tardes se le envía acta extraordinaria y resolución de destitucion del representante y comandante señor francisco a garcia camelo , conforme al...</t>
  </si>
  <si>
    <t>Fwd: SOLICITUD AVAL CURSO BASICO SISTEMA COMANDO DE INCIDENTES</t>
  </si>
  <si>
    <t>PROYECTO MAQUINA EXTINTORA PARA EL CUERPO DE BOMBEROS VOLUNTARIOS DE IPIALES</t>
  </si>
  <si>
    <t>TRASLADO POR COMPETENCIA - APOYO MATERIALIZACIÓN PROYECTO CISTERNA CBV DE DAGUA</t>
  </si>
  <si>
    <t>TRASLADO POR COMPETENCIA SOLICITUD CBV DE CONTRATACIÓN PARA ADQUISICIÓN DE EQUIPOS Y HERRAMIENTAS</t>
  </si>
  <si>
    <t>Respuesta automática: 2023-318  NOTIFICACION PERSONAL ARTICULO 199 CAPCA MODIFICADO POR EL ARTICULO 48 DE LA LEY 2080 DE 2021 COMUNICACION DE VINCULO ...</t>
  </si>
  <si>
    <t>RV: Solicitud Bomberos Indigenas</t>
  </si>
  <si>
    <t>Reconocimiento como Instructor</t>
  </si>
  <si>
    <t>SOLICITUD FICHA PERFIL PARA LA PRESENTACION DE PROYECTOS</t>
  </si>
  <si>
    <t>INFORMACIÓN | BOMBEROS CÚCUTA</t>
  </si>
  <si>
    <t>Fwd: Ha sido incluido como Revisor fiscal en la empresa: CUERPO DE BOMBEROS VOLUNTARIOS CIRCASIA QUINDIO</t>
  </si>
  <si>
    <t>Para conocimiento queja por parte de la junta de dignatarios,del Cuerpo de Bomberos Voluntarios de Sanjacinto Bolivar</t>
  </si>
  <si>
    <t>INVITACIÓN EMBAJADA DE LA REPÚBLICA DE COREA EN COLOMBIA: ASISTE AL KOREA INTERNATIONAL FIRE&amp;SAFETY EXPO MAYO 2024 EN COREA DEL SUR</t>
  </si>
  <si>
    <t>DOCUMENTOS PARA solicitud formal para curso</t>
  </si>
  <si>
    <t>pqrsd - Bomberos Uticá</t>
  </si>
  <si>
    <t>Presentación de la Propuesta para el proyecto de infraestructura estación de bomberos.</t>
  </si>
  <si>
    <t>Resolución 328 del 2020</t>
  </si>
  <si>
    <t>Solicitud Derecho de Petición IVC a Cuerpo de Bomberos Oficiales</t>
  </si>
  <si>
    <t>RV: Solicitud rad EXTPCSJ24-128</t>
  </si>
  <si>
    <t>capacitacion@bomberoscopacabana.com sent you Solicitud de aval de instructores curso de formacion para bombero basico 160 horas via WeTransfer</t>
  </si>
  <si>
    <t>SOLICITUD A LA DIRECCIÓN NACIONAL DE BOMBEROS DE COLOMBIA PARA QUE SEA ASIGNADO UN BOTE CON MOTOR FUERA DE BORDA PARA LA PRESTACION DEL SERVICIO</t>
  </si>
  <si>
    <t>PROYECTO DE INFRAESTRUCTURA SEDE BOMBEROS DEL MUNICIPIO DE SAN LUIS DE PALENQUE - CASANARE</t>
  </si>
  <si>
    <t>SOLICITUD FORTALECIMIENTO</t>
  </si>
  <si>
    <t>PROYECTO DE COFINANCIACIÓN PARA ADQUISICIÓN DE CARRO TANQUE CON CAPACIDAD DE 3.000 GALONES DE AGUA PARA EL CBV DE TORO</t>
  </si>
  <si>
    <t>Solicitud aval</t>
  </si>
  <si>
    <t>SOLICITUD DE LIQUIDACIÓN DE CONTRATO ENTRE LAS PARTES</t>
  </si>
  <si>
    <t>Derecho de Petición Interés General Solicitud Información Competencias Requisitos APH Atención Prehospitalaria  Bomberos Colombia 13_03_2024</t>
  </si>
  <si>
    <t>Solicitud de Continuidad en procesos de Entrenamiento y Capacitación con el Servicio Forestal de Estados Unidos.</t>
  </si>
  <si>
    <t>Re: DERECHO DE PETICIÓN</t>
  </si>
  <si>
    <t>Solicitud estadistica</t>
  </si>
  <si>
    <t>**2024RS036238** Remisión de Comunicación: 2024RS036238</t>
  </si>
  <si>
    <t>Re: INVITACION A REUNIÓN - CARACTER URGENTE</t>
  </si>
  <si>
    <t>INFORMACION ESTADISTICA</t>
  </si>
  <si>
    <t>RV: Solicitud registro / UAE Cuerpo Oficial Bomberos Bogotá</t>
  </si>
  <si>
    <t>AUTORIZACION AERONAUTICOS.pdf</t>
  </si>
  <si>
    <t>envio de proyecto de fortalecimiento cuerpo de Bomberos Voluntarios de Fómeque</t>
  </si>
  <si>
    <t>Documento de Bomberos Chinácota</t>
  </si>
  <si>
    <t>COFINANCIACIÓN DE UNIDAD DE DESPLAZAMIENTO RÁPIDO Y TRANSPORTE DE PERSONAL Y EQUIPO</t>
  </si>
  <si>
    <t>Consulta sobre Inspección Técnica de Bomberos para Empresas y Establecimientos</t>
  </si>
  <si>
    <t>INFORMATIVO SITUACIÓN COMBUSTIBLE</t>
  </si>
  <si>
    <t>CONSULTA URGENTE</t>
  </si>
  <si>
    <t>ACLARACIÓN HECHOS LA INTERIOR DEL CBVDE TIBIRITA</t>
  </si>
  <si>
    <t>SOLICITUD CUERPO BOMBEROS SAN JUAN LA GUAJIRA</t>
  </si>
  <si>
    <t>Oficio 2024EE03801 - Traslado por competencia</t>
  </si>
  <si>
    <t>Oficio 2024EE03799 - Traslado por competencia</t>
  </si>
  <si>
    <t>SOLICITUD AVAL PARA INSTRUCTOR</t>
  </si>
  <si>
    <t>Solicitud de Registro Curso Básico Sistema Comando de Incidentes</t>
  </si>
  <si>
    <t>SOLICITUD DE UN VEHICULO DE ATENCION INMEDIATA PARA EL CUERPO DE BOMBEROS VOLUNTARIOS DEL MUNICIPIO DE COLOMBIA HUILA</t>
  </si>
  <si>
    <t>Capacitaciòn Empresarial Cartagena</t>
  </si>
  <si>
    <t>LEGALIZACIÓN VIATICOS RESOLUCIÓN No. 53 del 27 DE FEBRERO DE 2024</t>
  </si>
  <si>
    <t>LEGALIZACIÓN VIATICOS RESOLUCION No 53 DEL 27 DE FEBRERO DE 2024</t>
  </si>
  <si>
    <t>PRESENTACION Y RADICACION DE DOCUMENTOS PARA PROYECTO DE APOYO EN ADQUISICIÓN DE VEHÍCULO DE ATAQUE RÁPIDO Y RESPUESTA DE ATENCIÓN DE EMERGENCIAS</t>
  </si>
  <si>
    <t>Oficio 2024EE03787 - Traslado por competencia</t>
  </si>
  <si>
    <t>Re: Respuesta a solicitud con radicado 20231140243022</t>
  </si>
  <si>
    <t>SOLICITUD DE INFORMACION PARA ACTUALIZACION DE CARNET</t>
  </si>
  <si>
    <t>SOLICITUD URGENTE CBV - LA VIRGINIA</t>
  </si>
  <si>
    <t>RV: ALCANCE SOLICITUD Expediente No. IUS E-2020-236741 IUC-D-2020-1700391</t>
  </si>
  <si>
    <t>Solicitud Curso introductorio en linea Sistema Comando de Incidentes</t>
  </si>
  <si>
    <t>RV: STC 3872  de 2020 - VPIS. Acta comité pleno 15 y 16 de febrero de 2020</t>
  </si>
  <si>
    <t>Derecho de peticion</t>
  </si>
  <si>
    <t>Documentos solitud plataforma RUE , usuario y contraseña</t>
  </si>
  <si>
    <t>derecho de peticion</t>
  </si>
  <si>
    <t>SOLICITUD CARNETICACION</t>
  </si>
  <si>
    <t>Solicitud registro/Escuela de Formación Bomberil IETDH La Union, Valle</t>
  </si>
  <si>
    <t>Direccion Nacional de Bomberos</t>
  </si>
  <si>
    <t>Acciones a tomar hoy a las ocho pm</t>
  </si>
  <si>
    <t>Solicitud de inscripción de personal al módulo introductorio en línea del SCI</t>
  </si>
  <si>
    <t>Homologación de Curso</t>
  </si>
  <si>
    <t>INFORMACIÓN JURIDICA</t>
  </si>
  <si>
    <t>REPROGRAMACION CURSO ESCUELA VILLAVICENCIO</t>
  </si>
  <si>
    <t>Resoluciones de Baja Unidades Bomberos Tuluá</t>
  </si>
  <si>
    <t>SOPORTES CAPACITACION ESCUELA VILLAVICENCIO</t>
  </si>
  <si>
    <t>ENVIO PLAN DE ACCION DEPARATAMENTO DEL CAUCA</t>
  </si>
  <si>
    <t>solicitud proyecto carro cisterna</t>
  </si>
  <si>
    <t>DERECHO DE PETICION</t>
  </si>
  <si>
    <t>Solicitud Aval y Nuevo Registro</t>
  </si>
  <si>
    <t>SOLICITUD REGISTRO / BOMBEROS CANDELARIA VALLE</t>
  </si>
  <si>
    <t>PRIMER REQUERIMIENTO. Solicitud de Información relacionada con el servicio esencial bomberil.</t>
  </si>
  <si>
    <t>Solicitud formato para cofinanciación de carro tanque.</t>
  </si>
  <si>
    <t>SOLICITUD MATRICULA PARA EL CILSCI ASPRANTES  A BOMBERO CALI 2024</t>
  </si>
  <si>
    <t>Solicitud de Registro para Curso- Bomberos San Alberto- Cesar</t>
  </si>
  <si>
    <t>Estándares mínimos en capacidades fiscas para que un bombero este acto para el servicio</t>
  </si>
  <si>
    <t>Solicitud de visita para verificación y aprobación de nuestro centro de entrenamiento según resolución 0256 del 2014.</t>
  </si>
  <si>
    <t>Solicitud de Registros</t>
  </si>
  <si>
    <t>Reiteración de solicitud de información CGR</t>
  </si>
  <si>
    <t>Urgente: Solicitud de Información para Convocatoria Gobierno con el Pueblo Caribe</t>
  </si>
  <si>
    <t>PROYECTO MAQUINA EXTINTORA Y KIT FORESTAL</t>
  </si>
  <si>
    <t>REMISIÓN DOCUMENTOS CURSO REGISTRO 02-2024</t>
  </si>
  <si>
    <t>SOLICITUD PARA INCLUIR PERSONAL DE BOMBEROS AL RUE</t>
  </si>
  <si>
    <t>Carta de Solicitud - Municipio de Los Andes - Departamento de Nariño</t>
  </si>
  <si>
    <t>Reenvió oficio solicitud apoyo por Fenómeno El Niño declaratoria de calamidad publica departamental y declaratoria de desastres nacional</t>
  </si>
  <si>
    <t>Oficio PDGGT No 169 / Solicitud de información sobre los procesos de inspección y vigilancia adelantados por la Dirección Nacional de Bomberos de Colo...</t>
  </si>
  <si>
    <t>CUETNA DE COBRO No 01</t>
  </si>
  <si>
    <t>Solicitud de información estado contrato de Interventoría BOMBEROS LETICIA</t>
  </si>
  <si>
    <t>Solicitud Cita</t>
  </si>
  <si>
    <t>solicitud de camioneta de ataque rapido para bomberos coromoro</t>
  </si>
  <si>
    <t>REMISION DE OFICIO 014 DE 07 DE MARZO DE 2024 - SECRETARIA DEL INTERIOR DEPARTAMENTAL</t>
  </si>
  <si>
    <t>RV: PROYECTO DE ADECUACION Y DOTACION DE LA ESTACION DE BOMBERO DE SAN ANDRES ISLA</t>
  </si>
  <si>
    <t>Solicitud de Aval curso de Formación</t>
  </si>
  <si>
    <t>Oficio informe convenio</t>
  </si>
  <si>
    <t>Solicitud de información de contratación entre alcaldía y bomberos</t>
  </si>
  <si>
    <t>Documentación Requerida Por la Visita de Inspección y Vigilancia</t>
  </si>
  <si>
    <t>CONSULTA ALCANCE DE INSPECCIONES DE SEGURIDAD HUMANA Y PROTECCIÓN CONTRA INCENDIOS.</t>
  </si>
  <si>
    <t>DOCUMENTOS PROYECTO MAQUINA EXTINTORA Y KIT FORESTAL</t>
  </si>
  <si>
    <t>correo electrónico - 03062024 - DIRECCIÓN NACIONAL DE BOMBEROS DE COLOMBIA - DERECHO DE PETICIÓN ESTACIÓN DE BOMBEROS LETICIA</t>
  </si>
  <si>
    <t>Documentación legalización vehiuclo donado</t>
  </si>
  <si>
    <t>Derecho de Petición</t>
  </si>
  <si>
    <t>SOLICITUD CILSCI BOMBEROS POPAYÁN</t>
  </si>
  <si>
    <t>RV: Desbloqueo de RUE Cuerpo de Bomberos Voluntarios de Santa Rosa de Lima-Bolívar y Cuerpo Oficial de bomberos Arjona Bolívar</t>
  </si>
  <si>
    <t>Solicitud de apoyo para la Estructuración del proyecto de construcción de nuestra futura estación de Bomberos.</t>
  </si>
  <si>
    <t>Plan de acción 2024 Cuerpo de Bomberos Voluntarios de Yarumal  Antioquia</t>
  </si>
  <si>
    <t>Solicitud Tarifas de Certyificados</t>
  </si>
  <si>
    <t>RADICADOS DE DOCUMENTOS</t>
  </si>
  <si>
    <t>Traslado por competencia</t>
  </si>
  <si>
    <t>SEGUNDO INFORME</t>
  </si>
  <si>
    <t>OFICIO DE PETICIÓN EN INTERÉS PARTICULAR: SOLICITUD DE INFORMACIÓN. (SC)</t>
  </si>
  <si>
    <t>LOS ASPIRANTES Y MENORES DE EDAD A BOMBEROS ESTAN PERMITIDOS ATENDEBDER EMERGENSIAS</t>
  </si>
  <si>
    <t>Solicitud de asesoría jurídica y acompañamiento convenio 2024 Sabanagrande</t>
  </si>
  <si>
    <t>REPORTE SOBRE EL ESTADO ACTUAL DEL PLAN DE MEJORAMIENTO</t>
  </si>
  <si>
    <t>Remisión de oficio de Solicitud se extienda la sobretasa bomberil al impuesto de industria y comercio.</t>
  </si>
  <si>
    <t>Documentos Bomberos Rozo solicitud registros curso</t>
  </si>
  <si>
    <t>Fwd: ACTA DE FINALIZACION DEL CONTRATO 281-2023 FACE325-FACE328-FACE330</t>
  </si>
  <si>
    <t>Solicitud autorización segundo mantenimiento para el vehículo de apoyo placas OCL – 411 asignado por la DNBC a esta entidad Bomberil.</t>
  </si>
  <si>
    <t>PROYECTO ADQUISICION DE MAQUINA EXTINTORA DE DESPLAZAMIENTO RAPIDO</t>
  </si>
  <si>
    <t>Solicitud de inclusión en el plan de desarrollo 2024 e implemente un manera de proteger el aguaau</t>
  </si>
  <si>
    <t>Fwd: Derecho de petición_Solicitud de información</t>
  </si>
  <si>
    <t>SOLICITUD INFORMACION</t>
  </si>
  <si>
    <t>COPIA INFORME</t>
  </si>
  <si>
    <t>SOLICITUD DE AYUDAS CUERPOS DE BOMBEROS DE BOLIVAR- INCENDIOS FORESTALES</t>
  </si>
  <si>
    <t>Consulta de respuesta a derecho de petición</t>
  </si>
  <si>
    <t>Derecho de petición de Congresista</t>
  </si>
  <si>
    <t>DERECHO DE PETICION - ControlDoc-Correspondencia: Se le ha asignado un(a) nuevo(a) Documento: 292344 (2024-2-004044-007780)</t>
  </si>
  <si>
    <t>Asunto: Solicitud de Reunión para Fortalecimiento del Cuerpo de Bomberos en el Cesar</t>
  </si>
  <si>
    <t>DOCUMENTOS</t>
  </si>
  <si>
    <t>SOLICITUD DE CONCEPTO</t>
  </si>
  <si>
    <t>Reconocimiento de la Escuela de Bomberos y Ciencias Aplicadas ESBOMCIA</t>
  </si>
  <si>
    <t>Solicitud de Registro para Curso- Bomberos Santiago- Putumayo</t>
  </si>
  <si>
    <t>solicitud aval de instructor</t>
  </si>
  <si>
    <t>PROYECTO DE ADECUACION Y DOTACION DE LA ESTACION DE BOMBERO DE SAN ANDRES ISLA</t>
  </si>
  <si>
    <t>Solicitud de Registro Curso Bombero Forestal - CBF</t>
  </si>
  <si>
    <t>PROYECTO VEHICULO CISTERNA para BOMBEROS ARANZAZU CALDAS</t>
  </si>
  <si>
    <t>Solicitud de Actualización Aval Instructor Cabo Juan David Gomez Gonzales</t>
  </si>
  <si>
    <t>Solicitud de Actualización Aval Instructor Tte. Wilmar Gomez Vanegas</t>
  </si>
  <si>
    <t>Solicitud de Actualización Aval Instructor Ste Oscar Eduardo Pérez Salazar</t>
  </si>
  <si>
    <t>Re: DOCUMENTOS VEHICULO GIRARDOT</t>
  </si>
  <si>
    <t>aclaracion fiscalia 8 moniquira</t>
  </si>
  <si>
    <t>Solicitud de registros</t>
  </si>
  <si>
    <t>Respuesta a su memorial de fecha 23/02/2024.</t>
  </si>
  <si>
    <t>PRESENTACION PROYECTO ESTACION DE BOMBEROS SAN FRANCISCO ANTIOQUIA</t>
  </si>
  <si>
    <t>AUTORIZACION DICTAR CURSO</t>
  </si>
  <si>
    <t>Consulta Procesos de Formación Escuela internacional de bomberos del oriente colombiano</t>
  </si>
  <si>
    <t>AUTORIZACIÓN PARA RECEPCIÓN DE EQUIPOS AL DELEGADO DEPARTAMENTAL DE SANTANDER</t>
  </si>
  <si>
    <t>Solicitud de emisión de carné.</t>
  </si>
  <si>
    <t>Respuesta Radicado 20212110102391 del 11 de enero de 2024 y radicado de ingreso ADMON 2024-122 y S.P.I No.043.</t>
  </si>
  <si>
    <t>Solicitud Documento</t>
  </si>
  <si>
    <t>Fwd: Solicitud apoyo del helicóptero para el municipio de El Copey en el Departamento del Cesar</t>
  </si>
  <si>
    <t>Fwd: SOLICITUD APOYO AEREO VEREDA EL LIMON - JURISDICCION DISTRITO DE SANTA MARTA</t>
  </si>
  <si>
    <t>Cierre del contrato No 283 2020, ID 1362125 en el SECOP 2   JUAN CARLOS GARCÍA CC 7162321</t>
  </si>
  <si>
    <t>solicitud de información pública</t>
  </si>
  <si>
    <t>queja</t>
  </si>
  <si>
    <t xml:space="preserve">Canal escrito </t>
  </si>
  <si>
    <t>cundinamarca</t>
  </si>
  <si>
    <t>Persona juridica</t>
  </si>
  <si>
    <t xml:space="preserve">Legislacion Bomberil </t>
  </si>
  <si>
    <t xml:space="preserve">Subdireccion Administrativa y Financiera </t>
  </si>
  <si>
    <t xml:space="preserve">Gestion Financiera </t>
  </si>
  <si>
    <t xml:space="preserve">Vencida </t>
  </si>
  <si>
    <t xml:space="preserve">correo electronico </t>
  </si>
  <si>
    <t xml:space="preserve">Freddy Andres Farfan </t>
  </si>
  <si>
    <t>Persona Natural</t>
  </si>
  <si>
    <t xml:space="preserve">Nicolas Potes Rengifo </t>
  </si>
  <si>
    <t xml:space="preserve">Formulacion, actualizacion, acompañamiento normativo y operativo </t>
  </si>
  <si>
    <t>Vencida</t>
  </si>
  <si>
    <t>PDF</t>
  </si>
  <si>
    <t>NO</t>
  </si>
  <si>
    <t xml:space="preserve">Luis Fernando Vargas Campo </t>
  </si>
  <si>
    <t xml:space="preserve">Gestion Contractual </t>
  </si>
  <si>
    <t xml:space="preserve">Se adjunta respuesta sin la firma correspondiente, no se adjunta soporte de envio </t>
  </si>
  <si>
    <t xml:space="preserve">Acompañamiento juridico </t>
  </si>
  <si>
    <t>Magdalena</t>
  </si>
  <si>
    <t xml:space="preserve">Prospero Antonio Carbonell Tangarife </t>
  </si>
  <si>
    <t xml:space="preserve">Atlantico </t>
  </si>
  <si>
    <t xml:space="preserve">Planeacion estrategica </t>
  </si>
  <si>
    <t xml:space="preserve">Direccion General </t>
  </si>
  <si>
    <t xml:space="preserve">Recursos para bomberos </t>
  </si>
  <si>
    <t xml:space="preserve">Es una peticion que no requiere respuesta por cuanto es una invitacion a una mesa de trabajo </t>
  </si>
  <si>
    <t xml:space="preserve">Gestion Juridica </t>
  </si>
  <si>
    <t xml:space="preserve">Bolivar </t>
  </si>
  <si>
    <t xml:space="preserve">Santander </t>
  </si>
  <si>
    <t>Valle del Cauca</t>
  </si>
  <si>
    <t>Inspeccion vigilancia y control</t>
  </si>
  <si>
    <t xml:space="preserve">Orlando Murillo Lopez </t>
  </si>
  <si>
    <t>Canal presencial</t>
  </si>
  <si>
    <t xml:space="preserve">correo fisico </t>
  </si>
  <si>
    <t>Rainer Narval Naranjo Charrasquiel</t>
  </si>
  <si>
    <t xml:space="preserve">Adriana Moreno Roncancio </t>
  </si>
  <si>
    <t>Nallivy Consuelo Noy Copete</t>
  </si>
  <si>
    <t xml:space="preserve">Control Interno </t>
  </si>
  <si>
    <t>Luis Alberto Valencia Pulido</t>
  </si>
  <si>
    <t xml:space="preserve">Otros </t>
  </si>
  <si>
    <t xml:space="preserve">Casanare </t>
  </si>
  <si>
    <t>Jonathan Prieto</t>
  </si>
  <si>
    <t xml:space="preserve">Fortalecimiento Bomberil para la respuesta </t>
  </si>
  <si>
    <t>Coordinacion operativa</t>
  </si>
  <si>
    <t>Meta</t>
  </si>
  <si>
    <t>Edgar Alexander Maya Lopez</t>
  </si>
  <si>
    <t xml:space="preserve">Educacion Nacional para Bomberos </t>
  </si>
  <si>
    <t>Educacion Bomberil</t>
  </si>
  <si>
    <t xml:space="preserve">Tolima </t>
  </si>
  <si>
    <t xml:space="preserve">Valentina Franco Correa </t>
  </si>
  <si>
    <t xml:space="preserve">Cordoba </t>
  </si>
  <si>
    <t xml:space="preserve">Meta </t>
  </si>
  <si>
    <t xml:space="preserve">Antioquia </t>
  </si>
  <si>
    <t xml:space="preserve">Seguimiento a cuerpos de bomberos </t>
  </si>
  <si>
    <t>Choco</t>
  </si>
  <si>
    <t xml:space="preserve">Andres Fernando Muñoz Cabrera </t>
  </si>
  <si>
    <t xml:space="preserve">No requiere respuesta por tanto es una peticion informativa </t>
  </si>
  <si>
    <t>Cesar</t>
  </si>
  <si>
    <t xml:space="preserve">Andres Felipez Garcia Rico </t>
  </si>
  <si>
    <t>No se adjunta soporte de envio</t>
  </si>
  <si>
    <t xml:space="preserve">canal virtual </t>
  </si>
  <si>
    <t xml:space="preserve">sitios web </t>
  </si>
  <si>
    <t xml:space="preserve">Andrea Bibiana Castañeda Duran </t>
  </si>
  <si>
    <t xml:space="preserve">Quindio </t>
  </si>
  <si>
    <t xml:space="preserve">Marisol Mora Bustos </t>
  </si>
  <si>
    <t>Norte de santander</t>
  </si>
  <si>
    <t>Boyaca</t>
  </si>
  <si>
    <t xml:space="preserve">Gestion Administrativa </t>
  </si>
  <si>
    <t>Juan Carlos Suarez de la Torre</t>
  </si>
  <si>
    <t>Miguel Angel Franco Torres</t>
  </si>
  <si>
    <t xml:space="preserve">Guaviare </t>
  </si>
  <si>
    <t>Jorge Enrique Restrepo Sanguino</t>
  </si>
  <si>
    <t>vencida</t>
  </si>
  <si>
    <t xml:space="preserve">Administrativo </t>
  </si>
  <si>
    <t xml:space="preserve">Massiel Mendez </t>
  </si>
  <si>
    <t>Alberto Valencia Pulido</t>
  </si>
  <si>
    <t xml:space="preserve">Ruben Dario Rincon Sachez </t>
  </si>
  <si>
    <t xml:space="preserve">Caldas </t>
  </si>
  <si>
    <t xml:space="preserve">Maicol Villareal Ospina </t>
  </si>
  <si>
    <t>Risaralda</t>
  </si>
  <si>
    <t xml:space="preserve">Faubricio Sanchez </t>
  </si>
  <si>
    <t>Nariño</t>
  </si>
  <si>
    <t xml:space="preserve">Viviana Gonzalez Cano </t>
  </si>
  <si>
    <t xml:space="preserve">Gestion de Asuntos Disciplinarios </t>
  </si>
  <si>
    <t>Cauca</t>
  </si>
  <si>
    <t>Ronny Estiven Romero Velandia</t>
  </si>
  <si>
    <t>Caqueta</t>
  </si>
  <si>
    <t>Toro</t>
  </si>
  <si>
    <t xml:space="preserve">Juan Carlos Puerto Rico </t>
  </si>
  <si>
    <t>La Guajira</t>
  </si>
  <si>
    <t>Se archiva por ser documento informativo, los proyectos radicados por los CB del pais, se parasan en una base consolidada a la Dirección de la DNBC</t>
  </si>
  <si>
    <t xml:space="preserve">Huila </t>
  </si>
  <si>
    <t xml:space="preserve">Lina Maria Marin Rodriguez </t>
  </si>
  <si>
    <t xml:space="preserve">Gestion Talento Humano </t>
  </si>
  <si>
    <t>Edwin Alfonso Zamora Oyola</t>
  </si>
  <si>
    <t xml:space="preserve">Gestion de Tecnologia e Informatica </t>
  </si>
  <si>
    <t>Putumayo</t>
  </si>
  <si>
    <t xml:space="preserve">Paola Uruena </t>
  </si>
  <si>
    <t>Sucre</t>
  </si>
  <si>
    <t>Arauca</t>
  </si>
  <si>
    <t xml:space="preserve">Gestion financiera </t>
  </si>
  <si>
    <t>Amazonas</t>
  </si>
  <si>
    <t>San Andres y Providencia</t>
  </si>
  <si>
    <t xml:space="preserve">Daniel Ernesto Fonseca Ramirez </t>
  </si>
  <si>
    <t xml:space="preserve">Alejandra Navia Ortiz </t>
  </si>
  <si>
    <t>Subdireccion Administrativa y Financiera</t>
  </si>
  <si>
    <t>Fortalecimiento Bomberil para la respuesta</t>
  </si>
  <si>
    <t>Cundinamarca</t>
  </si>
  <si>
    <t>Subdireccion Estrategica y de Coordinación Bomberil</t>
  </si>
  <si>
    <t>Fortalecimiento para la repsuesta</t>
  </si>
  <si>
    <t xml:space="preserve">solicitud de información pública </t>
  </si>
  <si>
    <t>Cumplida</t>
  </si>
  <si>
    <t>Dias hábiles</t>
  </si>
  <si>
    <t>Entidad bomberil</t>
  </si>
  <si>
    <t xml:space="preserve">entidad territorial </t>
  </si>
  <si>
    <t>entidad publica</t>
  </si>
  <si>
    <t>SI</t>
  </si>
  <si>
    <t>N/A</t>
  </si>
  <si>
    <t>CORREO</t>
  </si>
  <si>
    <t>se dio respuesta en No de radicado 2024-114-001064-5 con numero de registro 158-2024</t>
  </si>
  <si>
    <t>inicia proceso de firma física para el documento RESPUESTA DEPARTAMENTO CAUCA 2024-114-000926-5</t>
  </si>
  <si>
    <t> inicia proceso de firma física para el documento 2024-114-000797-5 RESPUESTA CANALTRO</t>
  </si>
  <si>
    <t>inicia proceso de firma física para el documento RESPUESTA TELECAFé 2024-114-000797-5</t>
  </si>
  <si>
    <t>El inicia proceso de firma física para el documento 2024-114-000759-5 RESPUESTA A CBV CIéNEGA</t>
  </si>
  <si>
    <t>inicia proceso de firma física para el documento RESPUESTA A OFICIO N° E-20223-519833/IUC-D-2023-3165459</t>
  </si>
  <si>
    <t>2024-214-000284-1</t>
  </si>
  <si>
    <t>2024-214-000194-1</t>
  </si>
  <si>
    <t>2024-214-000159-1</t>
  </si>
  <si>
    <t>2024-214-000211-1</t>
  </si>
  <si>
    <t>2024-214-000152-1</t>
  </si>
  <si>
    <t>2024-214-000182-1</t>
  </si>
  <si>
    <t>2024-214-000327-1</t>
  </si>
  <si>
    <t>2024-214-000185-1</t>
  </si>
  <si>
    <t>2024-214-000215-1</t>
  </si>
  <si>
    <t>2024-214-000243-1</t>
  </si>
  <si>
    <t>2024-214-000146-1</t>
  </si>
  <si>
    <t>2024-214-000179-1</t>
  </si>
  <si>
    <t>2024-300-000326-1</t>
  </si>
  <si>
    <t>2024-214-000358-1</t>
  </si>
  <si>
    <t>2024-312-000207-1</t>
  </si>
  <si>
    <t>2024-311-000154-1</t>
  </si>
  <si>
    <t>2024-211-000157-1</t>
  </si>
  <si>
    <t>inicia proceso de firma física para el documento 2024-114-001024-5 REVISIÓN CONTRATO CBV MIRAFLORES-GUAVIARE</t>
  </si>
  <si>
    <t>SE FIRMA CERTIFICADOS, SE ANEXA EVIDENCIA DE ENVÍO POR TRANSPORTADORA TERRESTRE</t>
  </si>
  <si>
    <t>No se adjunta respuesta, solo se adjunta soporte de envio terrestre</t>
  </si>
  <si>
    <t>2024-212-000319-1</t>
  </si>
  <si>
    <t>2024-213-000227-1</t>
  </si>
  <si>
    <t>2024-211-000206-1</t>
  </si>
  <si>
    <t>2024-213-000421-1</t>
  </si>
  <si>
    <t>2024-214-000201-1</t>
  </si>
  <si>
    <t>2024-214-000104-1</t>
  </si>
  <si>
    <t>2024-214-000408-1</t>
  </si>
  <si>
    <t>2024-211-000478-1</t>
  </si>
  <si>
    <t>2024-211-000161-1</t>
  </si>
  <si>
    <t>&lt;</t>
  </si>
  <si>
    <t>. 2024-212-000098-1</t>
  </si>
  <si>
    <t>2024-211-000504-1</t>
  </si>
  <si>
    <t>Extemporanea</t>
  </si>
  <si>
    <t>2024-211-000293-1</t>
  </si>
  <si>
    <t>INCUMPLIMIENTO AL PROCEDIMIENTO INTERNO DE PQRSD POR NO CARGAR DOCUMENTO DE EVIDENCIA DE ENVIO/ NO ENVIO RESPUESTA POR ORFEO</t>
  </si>
  <si>
    <t xml:space="preserve">SE DA CUMPLIMIENTO AL PROCEDIMIENTO INTERNO DE PQRSD </t>
  </si>
  <si>
    <t>2024-214-000386-1</t>
  </si>
  <si>
    <t>2024-213-000169-1</t>
  </si>
  <si>
    <t>2024-214-000142-1</t>
  </si>
  <si>
    <t xml:space="preserve">NO </t>
  </si>
  <si>
    <t>Peticion de interés general</t>
  </si>
  <si>
    <t>Peticion de interés particular</t>
  </si>
  <si>
    <t>Etiquetas de fila</t>
  </si>
  <si>
    <t>Total general</t>
  </si>
  <si>
    <t>Cuenta de Canal Oficial de Entrada</t>
  </si>
  <si>
    <t>Cuenta de Servicio de Entrada</t>
  </si>
  <si>
    <t>Cuenta de Departamento</t>
  </si>
  <si>
    <t>Cuenta de Naturaleza jurídica del peticionario</t>
  </si>
  <si>
    <t>Cuenta de Tema de Consulta</t>
  </si>
  <si>
    <t>Cuenta de Área</t>
  </si>
  <si>
    <t>Cuenta de Tipo de petición</t>
  </si>
  <si>
    <t>Cuenta de Estado</t>
  </si>
  <si>
    <t>PROMEDIO</t>
  </si>
  <si>
    <t>EVOLUCION PQRSD</t>
  </si>
  <si>
    <t>Enero</t>
  </si>
  <si>
    <t>Febrero</t>
  </si>
  <si>
    <t>Marzo</t>
  </si>
  <si>
    <t>No. Registros</t>
  </si>
  <si>
    <t>Solicitud de información pública</t>
  </si>
  <si>
    <t>Promedio de Dias hábiles2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</si>
</sst>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d\-mmm\-yy;@"/>
  </numFmts>
  <fonts count="18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color rgb="FF212529"/>
      <name val="Calibri "/>
    </font>
    <font>
      <sz val="11"/>
      <color rgb="FF333333"/>
      <name val="Roboto"/>
    </font>
    <font>
      <sz val="11"/>
      <color rgb="FF333333"/>
      <name val="Calibri 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</font>
    <font>
      <sz val="16"/>
      <name val="Tahoma"/>
      <family val="2"/>
    </font>
    <font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212529"/>
      <name val="Roboto"/>
    </font>
    <font>
      <sz val="12"/>
      <color theme="1"/>
      <name val="Arial"/>
      <family val="2"/>
    </font>
    <font>
      <b/>
      <sz val="8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0" fillId="3" borderId="0" xfId="0" applyFill="1" applyBorder="1"/>
    <xf numFmtId="0" fontId="6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/>
    <xf numFmtId="0" fontId="0" fillId="3" borderId="0" xfId="0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21" fontId="0" fillId="3" borderId="1" xfId="0" applyNumberFormat="1" applyFill="1" applyBorder="1" applyAlignment="1">
      <alignment horizontal="center" vertical="center" wrapText="1"/>
    </xf>
    <xf numFmtId="21" fontId="0" fillId="0" borderId="1" xfId="0" applyNumberForma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21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14" fontId="0" fillId="0" borderId="2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5" borderId="0" xfId="0" applyFill="1"/>
    <xf numFmtId="14" fontId="8" fillId="5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21" fontId="0" fillId="5" borderId="1" xfId="0" applyNumberForma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3" borderId="0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0" fillId="0" borderId="0" xfId="0" pivotButton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/>
    <xf numFmtId="0" fontId="17" fillId="0" borderId="0" xfId="0" applyFont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0" fillId="7" borderId="0" xfId="0" applyNumberFormat="1" applyFill="1" applyAlignment="1">
      <alignment horizontal="center" vertical="center" wrapText="1"/>
    </xf>
    <xf numFmtId="0" fontId="17" fillId="7" borderId="0" xfId="0" applyFont="1" applyFill="1" applyAlignment="1">
      <alignment horizontal="center" vertical="center"/>
    </xf>
    <xf numFmtId="10" fontId="17" fillId="6" borderId="0" xfId="0" applyNumberFormat="1" applyFont="1" applyFill="1" applyAlignment="1">
      <alignment horizontal="center" vertical="center"/>
    </xf>
    <xf numFmtId="10" fontId="17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7" fillId="10" borderId="9" xfId="0" applyFont="1" applyFill="1" applyBorder="1" applyAlignment="1">
      <alignment horizontal="center" vertical="center" wrapText="1"/>
    </xf>
    <xf numFmtId="0" fontId="17" fillId="10" borderId="9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1" fontId="0" fillId="0" borderId="0" xfId="0" applyNumberFormat="1"/>
    <xf numFmtId="0" fontId="17" fillId="3" borderId="0" xfId="0" applyFont="1" applyFill="1" applyAlignment="1">
      <alignment horizontal="center" vertical="center"/>
    </xf>
  </cellXfs>
  <cellStyles count="1">
    <cellStyle name="Normal" xfId="0" builtinId="0"/>
  </cellStyles>
  <dxfs count="182">
    <dxf>
      <numFmt numFmtId="165" formatCode="0.000000000"/>
    </dxf>
    <dxf>
      <numFmt numFmtId="166" formatCode="0.00000000"/>
    </dxf>
    <dxf>
      <numFmt numFmtId="167" formatCode="0.0000000"/>
    </dxf>
    <dxf>
      <numFmt numFmtId="168" formatCode="0.000000"/>
    </dxf>
    <dxf>
      <numFmt numFmtId="169" formatCode="0.00000"/>
    </dxf>
    <dxf>
      <numFmt numFmtId="170" formatCode="0.0000"/>
    </dxf>
    <dxf>
      <numFmt numFmtId="171" formatCode="0.000"/>
    </dxf>
    <dxf>
      <numFmt numFmtId="2" formatCode="0.00"/>
    </dxf>
    <dxf>
      <numFmt numFmtId="172" formatCode="0.0"/>
    </dxf>
    <dxf>
      <numFmt numFmtId="1" formatCode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7"/>
        </patternFill>
      </fill>
    </dxf>
    <dxf>
      <fill>
        <patternFill patternType="solid">
          <bgColor theme="7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9" formatCode="d/mm/yyyy"/>
    </dxf>
    <dxf>
      <numFmt numFmtId="19" formatCode="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[VF Registro publico marzo revision 07.06.xlsx]Dinamicas marzo!TablaDinámica13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'Dinamicas marzo'!$B$45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'Dinamicas marzo'!$A$46:$A$53</c:f>
              <c:strCache>
                <c:ptCount val="7"/>
                <c:pt idx="0">
                  <c:v>Acompañamiento juridico </c:v>
                </c:pt>
                <c:pt idx="1">
                  <c:v>Administrativo </c:v>
                </c:pt>
                <c:pt idx="2">
                  <c:v>Educacion Bomberil</c:v>
                </c:pt>
                <c:pt idx="3">
                  <c:v>Legislacion Bomberil </c:v>
                </c:pt>
                <c:pt idx="4">
                  <c:v>Otros </c:v>
                </c:pt>
                <c:pt idx="5">
                  <c:v>Recursos para bomberos </c:v>
                </c:pt>
                <c:pt idx="6">
                  <c:v>Seguimiento a cuerpos de bomberos </c:v>
                </c:pt>
              </c:strCache>
            </c:strRef>
          </c:cat>
          <c:val>
            <c:numRef>
              <c:f>'Dinamicas marzo'!$B$46:$B$53</c:f>
              <c:numCache>
                <c:formatCode>General</c:formatCode>
                <c:ptCount val="7"/>
                <c:pt idx="0">
                  <c:v>26</c:v>
                </c:pt>
                <c:pt idx="1">
                  <c:v>29</c:v>
                </c:pt>
                <c:pt idx="2">
                  <c:v>68</c:v>
                </c:pt>
                <c:pt idx="3">
                  <c:v>91</c:v>
                </c:pt>
                <c:pt idx="4">
                  <c:v>19</c:v>
                </c:pt>
                <c:pt idx="5">
                  <c:v>19</c:v>
                </c:pt>
                <c:pt idx="6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BB-421F-BE78-08A411EBA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9178640"/>
        <c:axId val="1139165328"/>
      </c:lineChart>
      <c:catAx>
        <c:axId val="113917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39165328"/>
        <c:crosses val="autoZero"/>
        <c:auto val="1"/>
        <c:lblAlgn val="ctr"/>
        <c:lblOffset val="100"/>
        <c:noMultiLvlLbl val="0"/>
      </c:catAx>
      <c:valAx>
        <c:axId val="113916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3917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[VF Registro publico marzo revision 07.06.xlsx]Dinamicas marzo!TablaDinámica14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'Dinamicas marzo'!$B$63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'Dinamicas marzo'!$A$64:$A$69</c:f>
              <c:strCache>
                <c:ptCount val="5"/>
                <c:pt idx="0">
                  <c:v>Entidad bomberil</c:v>
                </c:pt>
                <c:pt idx="1">
                  <c:v>entidad publica</c:v>
                </c:pt>
                <c:pt idx="2">
                  <c:v>entidad territorial </c:v>
                </c:pt>
                <c:pt idx="3">
                  <c:v>Persona juridica</c:v>
                </c:pt>
                <c:pt idx="4">
                  <c:v>Persona Natural</c:v>
                </c:pt>
              </c:strCache>
            </c:strRef>
          </c:cat>
          <c:val>
            <c:numRef>
              <c:f>'Dinamicas marzo'!$B$64:$B$69</c:f>
              <c:numCache>
                <c:formatCode>General</c:formatCode>
                <c:ptCount val="5"/>
                <c:pt idx="0">
                  <c:v>123</c:v>
                </c:pt>
                <c:pt idx="1">
                  <c:v>21</c:v>
                </c:pt>
                <c:pt idx="2">
                  <c:v>33</c:v>
                </c:pt>
                <c:pt idx="3">
                  <c:v>17</c:v>
                </c:pt>
                <c:pt idx="4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E-4F4E-A9B4-7B6ED5B3E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9023584"/>
        <c:axId val="859025664"/>
      </c:barChart>
      <c:catAx>
        <c:axId val="85902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59025664"/>
        <c:crosses val="autoZero"/>
        <c:auto val="1"/>
        <c:lblAlgn val="ctr"/>
        <c:lblOffset val="100"/>
        <c:noMultiLvlLbl val="0"/>
      </c:catAx>
      <c:valAx>
        <c:axId val="85902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59023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[VF Registro publico marzo revision 07.06.xlsx]Dinamicas marzo!TablaDinámica16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'Dinamicas marzo'!$B$119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A1-4C92-8F30-289095B8DF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A1-4C92-8F30-289095B8DF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A1-4C92-8F30-289095B8DFBB}"/>
              </c:ext>
            </c:extLst>
          </c:dPt>
          <c:cat>
            <c:strRef>
              <c:f>'Dinamicas marzo'!$A$120:$A$123</c:f>
              <c:strCache>
                <c:ptCount val="3"/>
                <c:pt idx="0">
                  <c:v>correo electronico </c:v>
                </c:pt>
                <c:pt idx="1">
                  <c:v>correo fisico </c:v>
                </c:pt>
                <c:pt idx="2">
                  <c:v>sitios web </c:v>
                </c:pt>
              </c:strCache>
            </c:strRef>
          </c:cat>
          <c:val>
            <c:numRef>
              <c:f>'Dinamicas marzo'!$B$120:$B$123</c:f>
              <c:numCache>
                <c:formatCode>General</c:formatCode>
                <c:ptCount val="3"/>
                <c:pt idx="0">
                  <c:v>256</c:v>
                </c:pt>
                <c:pt idx="1">
                  <c:v>15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B2-4C97-B2D1-66121EA7E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[VF Registro publico marzo revision 07.06.xlsx]Dinamicas marzo!TablaDinámica17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'Dinamicas marzo'!$B$133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'Dinamicas marzo'!$A$134:$A$137</c:f>
              <c:strCache>
                <c:ptCount val="3"/>
                <c:pt idx="0">
                  <c:v>Canal escrito </c:v>
                </c:pt>
                <c:pt idx="1">
                  <c:v>Canal presencial</c:v>
                </c:pt>
                <c:pt idx="2">
                  <c:v>canal virtual </c:v>
                </c:pt>
              </c:strCache>
            </c:strRef>
          </c:cat>
          <c:val>
            <c:numRef>
              <c:f>'Dinamicas marzo'!$B$134:$B$137</c:f>
              <c:numCache>
                <c:formatCode>General</c:formatCode>
                <c:ptCount val="3"/>
                <c:pt idx="0">
                  <c:v>257</c:v>
                </c:pt>
                <c:pt idx="1">
                  <c:v>15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F5-4F1F-A16E-9229C45D7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5705488"/>
        <c:axId val="1285684688"/>
      </c:lineChart>
      <c:catAx>
        <c:axId val="128570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85684688"/>
        <c:crosses val="autoZero"/>
        <c:auto val="1"/>
        <c:lblAlgn val="ctr"/>
        <c:lblOffset val="100"/>
        <c:noMultiLvlLbl val="0"/>
      </c:catAx>
      <c:valAx>
        <c:axId val="128568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85705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A5-428B-9654-A65E6781017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A5-428B-9654-A65E6781017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2A5-428B-9654-A65E67810170}"/>
              </c:ext>
            </c:extLst>
          </c:dPt>
          <c:cat>
            <c:strRef>
              <c:f>'Dinamicas marzo'!$F$3:$F$5</c:f>
              <c:strCache>
                <c:ptCount val="3"/>
                <c:pt idx="0">
                  <c:v>Cumplida</c:v>
                </c:pt>
                <c:pt idx="1">
                  <c:v>Extemporanea</c:v>
                </c:pt>
                <c:pt idx="2">
                  <c:v>Vencida</c:v>
                </c:pt>
              </c:strCache>
            </c:strRef>
          </c:cat>
          <c:val>
            <c:numRef>
              <c:f>'Dinamicas marzo'!$G$3:$G$5</c:f>
              <c:numCache>
                <c:formatCode>General</c:formatCode>
                <c:ptCount val="3"/>
                <c:pt idx="0">
                  <c:v>19</c:v>
                </c:pt>
                <c:pt idx="1">
                  <c:v>23</c:v>
                </c:pt>
                <c:pt idx="2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0-4D9E-9F4F-E61650F5A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'Dinamicas marzo'!$E$17:$E$20</c:f>
              <c:strCache>
                <c:ptCount val="4"/>
                <c:pt idx="0">
                  <c:v>Peticion de interés general</c:v>
                </c:pt>
                <c:pt idx="1">
                  <c:v>Peticion de interés particular</c:v>
                </c:pt>
                <c:pt idx="2">
                  <c:v>queja</c:v>
                </c:pt>
                <c:pt idx="3">
                  <c:v>solicitud de información pública</c:v>
                </c:pt>
              </c:strCache>
            </c:strRef>
          </c:cat>
          <c:val>
            <c:numRef>
              <c:f>'Dinamicas marzo'!$F$17:$F$20</c:f>
              <c:numCache>
                <c:formatCode>General</c:formatCode>
                <c:ptCount val="4"/>
                <c:pt idx="0">
                  <c:v>11</c:v>
                </c:pt>
                <c:pt idx="1">
                  <c:v>247</c:v>
                </c:pt>
                <c:pt idx="2">
                  <c:v>1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90-46C2-8C8E-F4C2597FB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85702576"/>
        <c:axId val="1285694256"/>
      </c:barChart>
      <c:catAx>
        <c:axId val="1285702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85694256"/>
        <c:crosses val="autoZero"/>
        <c:auto val="1"/>
        <c:lblAlgn val="ctr"/>
        <c:lblOffset val="100"/>
        <c:noMultiLvlLbl val="0"/>
      </c:catAx>
      <c:valAx>
        <c:axId val="1285694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85702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'Dinamicas marzo'!$A$148:$A$150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'Dinamicas marzo'!$B$148:$B$150</c:f>
              <c:numCache>
                <c:formatCode>General</c:formatCode>
                <c:ptCount val="3"/>
                <c:pt idx="0">
                  <c:v>208</c:v>
                </c:pt>
                <c:pt idx="1">
                  <c:v>334</c:v>
                </c:pt>
                <c:pt idx="2">
                  <c:v>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F6-4F98-8D1C-E32E36410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2470271"/>
        <c:axId val="1252471519"/>
      </c:lineChart>
      <c:catAx>
        <c:axId val="1252470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52471519"/>
        <c:crosses val="autoZero"/>
        <c:auto val="1"/>
        <c:lblAlgn val="ctr"/>
        <c:lblOffset val="100"/>
        <c:noMultiLvlLbl val="0"/>
      </c:catAx>
      <c:valAx>
        <c:axId val="1252471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52470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'Dinamicas marzo'!$G$78</c:f>
              <c:strCache>
                <c:ptCount val="1"/>
                <c:pt idx="0">
                  <c:v>No. Registros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'Dinamicas marzo'!$F$79:$F$109</c:f>
              <c:strCache>
                <c:ptCount val="31"/>
                <c:pt idx="0">
                  <c:v>Amazonas</c:v>
                </c:pt>
                <c:pt idx="1">
                  <c:v>Antioquia </c:v>
                </c:pt>
                <c:pt idx="2">
                  <c:v>Arauca</c:v>
                </c:pt>
                <c:pt idx="3">
                  <c:v>Atlantico </c:v>
                </c:pt>
                <c:pt idx="4">
                  <c:v>Bolivar </c:v>
                </c:pt>
                <c:pt idx="5">
                  <c:v>Boyaca</c:v>
                </c:pt>
                <c:pt idx="6">
                  <c:v>Caldas </c:v>
                </c:pt>
                <c:pt idx="7">
                  <c:v>Caqueta</c:v>
                </c:pt>
                <c:pt idx="8">
                  <c:v>Casanare </c:v>
                </c:pt>
                <c:pt idx="9">
                  <c:v>Cauca</c:v>
                </c:pt>
                <c:pt idx="10">
                  <c:v>Cesar</c:v>
                </c:pt>
                <c:pt idx="11">
                  <c:v>Choco</c:v>
                </c:pt>
                <c:pt idx="12">
                  <c:v>Cordoba </c:v>
                </c:pt>
                <c:pt idx="13">
                  <c:v>cundinamarca</c:v>
                </c:pt>
                <c:pt idx="14">
                  <c:v>Guaviare </c:v>
                </c:pt>
                <c:pt idx="15">
                  <c:v>Huila </c:v>
                </c:pt>
                <c:pt idx="16">
                  <c:v>La Guajira</c:v>
                </c:pt>
                <c:pt idx="17">
                  <c:v>Magdalena</c:v>
                </c:pt>
                <c:pt idx="18">
                  <c:v>Meta</c:v>
                </c:pt>
                <c:pt idx="19">
                  <c:v>Meta </c:v>
                </c:pt>
                <c:pt idx="20">
                  <c:v>Nariño</c:v>
                </c:pt>
                <c:pt idx="21">
                  <c:v>Norte de santander</c:v>
                </c:pt>
                <c:pt idx="22">
                  <c:v>Putumayo</c:v>
                </c:pt>
                <c:pt idx="23">
                  <c:v>Quindio </c:v>
                </c:pt>
                <c:pt idx="24">
                  <c:v>Risaralda</c:v>
                </c:pt>
                <c:pt idx="25">
                  <c:v>San Andres y Providencia</c:v>
                </c:pt>
                <c:pt idx="26">
                  <c:v>Santander </c:v>
                </c:pt>
                <c:pt idx="27">
                  <c:v>Sucre</c:v>
                </c:pt>
                <c:pt idx="28">
                  <c:v>Tolima </c:v>
                </c:pt>
                <c:pt idx="29">
                  <c:v>Valle del Cauca</c:v>
                </c:pt>
                <c:pt idx="30">
                  <c:v>Total general</c:v>
                </c:pt>
              </c:strCache>
            </c:strRef>
          </c:cat>
          <c:val>
            <c:numRef>
              <c:f>'Dinamicas marzo'!$G$79:$G$109</c:f>
              <c:numCache>
                <c:formatCode>General</c:formatCode>
                <c:ptCount val="31"/>
                <c:pt idx="0">
                  <c:v>2</c:v>
                </c:pt>
                <c:pt idx="1">
                  <c:v>14</c:v>
                </c:pt>
                <c:pt idx="2">
                  <c:v>1</c:v>
                </c:pt>
                <c:pt idx="3">
                  <c:v>35</c:v>
                </c:pt>
                <c:pt idx="4">
                  <c:v>9</c:v>
                </c:pt>
                <c:pt idx="5">
                  <c:v>15</c:v>
                </c:pt>
                <c:pt idx="6">
                  <c:v>11</c:v>
                </c:pt>
                <c:pt idx="7">
                  <c:v>1</c:v>
                </c:pt>
                <c:pt idx="8">
                  <c:v>11</c:v>
                </c:pt>
                <c:pt idx="9">
                  <c:v>4</c:v>
                </c:pt>
                <c:pt idx="10">
                  <c:v>10</c:v>
                </c:pt>
                <c:pt idx="11">
                  <c:v>2</c:v>
                </c:pt>
                <c:pt idx="12">
                  <c:v>3</c:v>
                </c:pt>
                <c:pt idx="13">
                  <c:v>65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1</c:v>
                </c:pt>
                <c:pt idx="23">
                  <c:v>6</c:v>
                </c:pt>
                <c:pt idx="24">
                  <c:v>8</c:v>
                </c:pt>
                <c:pt idx="25">
                  <c:v>2</c:v>
                </c:pt>
                <c:pt idx="26">
                  <c:v>20</c:v>
                </c:pt>
                <c:pt idx="27">
                  <c:v>1</c:v>
                </c:pt>
                <c:pt idx="28">
                  <c:v>8</c:v>
                </c:pt>
                <c:pt idx="29">
                  <c:v>20</c:v>
                </c:pt>
                <c:pt idx="30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9-4216-80B3-284EBBF73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6604671"/>
        <c:axId val="1356602591"/>
      </c:barChart>
      <c:catAx>
        <c:axId val="1356604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56602591"/>
        <c:crosses val="autoZero"/>
        <c:auto val="1"/>
        <c:lblAlgn val="ctr"/>
        <c:lblOffset val="100"/>
        <c:noMultiLvlLbl val="0"/>
      </c:catAx>
      <c:valAx>
        <c:axId val="1356602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56604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252412</xdr:colOff>
      <xdr:row>43</xdr:row>
      <xdr:rowOff>152400</xdr:rowOff>
    </xdr:from>
    <xdr:to>
      <xdr:col>11</xdr:col>
      <xdr:colOff>252412</xdr:colOff>
      <xdr:row>52</xdr:row>
      <xdr:rowOff>38100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61912</xdr:colOff>
      <xdr:row>61</xdr:row>
      <xdr:rowOff>76200</xdr:rowOff>
    </xdr:from>
    <xdr:to>
      <xdr:col>11</xdr:col>
      <xdr:colOff>61912</xdr:colOff>
      <xdr:row>70</xdr:row>
      <xdr:rowOff>152400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614362</xdr:colOff>
      <xdr:row>115</xdr:row>
      <xdr:rowOff>57150</xdr:rowOff>
    </xdr:from>
    <xdr:to>
      <xdr:col>10</xdr:col>
      <xdr:colOff>614362</xdr:colOff>
      <xdr:row>126</xdr:row>
      <xdr:rowOff>133350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23812</xdr:colOff>
      <xdr:row>129</xdr:row>
      <xdr:rowOff>47625</xdr:rowOff>
    </xdr:from>
    <xdr:to>
      <xdr:col>11</xdr:col>
      <xdr:colOff>23812</xdr:colOff>
      <xdr:row>140</xdr:row>
      <xdr:rowOff>123825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28575</xdr:colOff>
      <xdr:row>2</xdr:row>
      <xdr:rowOff>9525</xdr:rowOff>
    </xdr:from>
    <xdr:to>
      <xdr:col>14</xdr:col>
      <xdr:colOff>28575</xdr:colOff>
      <xdr:row>14</xdr:row>
      <xdr:rowOff>85725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28575</xdr:colOff>
      <xdr:row>15</xdr:row>
      <xdr:rowOff>228600</xdr:rowOff>
    </xdr:from>
    <xdr:to>
      <xdr:col>13</xdr:col>
      <xdr:colOff>28575</xdr:colOff>
      <xdr:row>21</xdr:row>
      <xdr:rowOff>114300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409575</xdr:colOff>
      <xdr:row>143</xdr:row>
      <xdr:rowOff>0</xdr:rowOff>
    </xdr:from>
    <xdr:to>
      <xdr:col>10</xdr:col>
      <xdr:colOff>409575</xdr:colOff>
      <xdr:row>157</xdr:row>
      <xdr:rowOff>76200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190500</xdr:colOff>
      <xdr:row>89</xdr:row>
      <xdr:rowOff>123825</xdr:rowOff>
    </xdr:from>
    <xdr:to>
      <xdr:col>14</xdr:col>
      <xdr:colOff>190500</xdr:colOff>
      <xdr:row>102</xdr:row>
      <xdr:rowOff>9525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ana Vanessa Alvarez Rodríguez" refreshedDate="45454.623658564815" createdVersion="6" refreshedVersion="6" minRefreshableVersion="3" recordCount="273">
  <cacheSource type="worksheet">
    <worksheetSource ref="A1:Y274" sheet="PQRSD MARZO"/>
  </cacheSource>
  <cacheFields count="25">
    <cacheField name="Canal Oficial de Entrada" numFmtId="0">
      <sharedItems count="3">
        <s v="Canal escrito "/>
        <s v="Canal presencial"/>
        <s v="canal virtual "/>
      </sharedItems>
    </cacheField>
    <cacheField name="Servicio de Entrada" numFmtId="0">
      <sharedItems count="3">
        <s v="correo electronico "/>
        <s v="correo fisico "/>
        <s v="sitios web "/>
      </sharedItems>
    </cacheField>
    <cacheField name="Departamento" numFmtId="0">
      <sharedItems count="31">
        <s v="cundinamarca"/>
        <s v="Cesar"/>
        <s v="Atlantico "/>
        <s v="Bolivar "/>
        <s v="Santander "/>
        <s v="Valle del Cauca"/>
        <s v="Casanare "/>
        <s v="Meta"/>
        <s v="Tolima "/>
        <s v="Cordoba "/>
        <s v="Meta "/>
        <s v="Antioquia "/>
        <s v="Quindio "/>
        <s v="Norte de santander"/>
        <s v="Boyaca"/>
        <s v="Guaviare "/>
        <s v="Caldas "/>
        <s v="Risaralda"/>
        <s v="Choco"/>
        <s v="Nariño"/>
        <s v="Magdalena"/>
        <s v="Cauca"/>
        <s v="Caqueta"/>
        <s v="Toro"/>
        <s v="La Guajira"/>
        <s v="Huila "/>
        <s v="Sucre"/>
        <s v="Arauca"/>
        <s v="Amazonas"/>
        <s v="San Andres y Providencia"/>
        <s v="Putumayo"/>
      </sharedItems>
    </cacheField>
    <cacheField name="Peticionario" numFmtId="0">
      <sharedItems/>
    </cacheField>
    <cacheField name="Naturaleza jurídica del peticionario" numFmtId="0">
      <sharedItems count="5">
        <s v="Persona juridica"/>
        <s v="Persona Natural"/>
        <s v="Entidad bomberil"/>
        <s v="entidad publica"/>
        <s v="entidad territorial "/>
      </sharedItems>
    </cacheField>
    <cacheField name="Tema de Consulta" numFmtId="0">
      <sharedItems containsBlank="1" count="8">
        <s v="Administrativo "/>
        <s v="Otros "/>
        <s v="Legislacion Bomberil "/>
        <s v="Acompañamiento juridico "/>
        <s v="Recursos para bomberos "/>
        <s v="Seguimiento a cuerpos de bomberos "/>
        <s v="Educacion Bomberil"/>
        <m u="1"/>
      </sharedItems>
    </cacheField>
    <cacheField name="Asunto" numFmtId="0">
      <sharedItems/>
    </cacheField>
    <cacheField name="Responsable" numFmtId="0">
      <sharedItems/>
    </cacheField>
    <cacheField name="Área" numFmtId="0">
      <sharedItems count="4">
        <s v="Subdireccion Administrativa y Financiera "/>
        <s v="Subdireccion Administrativa y Financiera"/>
        <s v="Subdireccion Estrategica y de Coordinación Bomberil"/>
        <s v="Direccion General "/>
      </sharedItems>
    </cacheField>
    <cacheField name="Dependencia" numFmtId="0">
      <sharedItems/>
    </cacheField>
    <cacheField name="Tipo de petición" numFmtId="0">
      <sharedItems count="5">
        <s v="Peticion de interés particular"/>
        <s v="Solicitud de información pública"/>
        <s v="Peticion de interés general"/>
        <s v="queja"/>
        <s v="solicitud de información pública " u="1"/>
      </sharedItems>
    </cacheField>
    <cacheField name="Tiempo de respuesta legal" numFmtId="0">
      <sharedItems containsSemiMixedTypes="0" containsString="0" containsNumber="1" containsInteger="1" minValue="10" maxValue="15"/>
    </cacheField>
    <cacheField name="RADICADO" numFmtId="0">
      <sharedItems/>
    </cacheField>
    <cacheField name="Fecha" numFmtId="14">
      <sharedItems containsSemiMixedTypes="0" containsNonDate="0" containsDate="1" containsString="0" minDate="2024-03-01T00:00:00" maxDate="2024-03-23T00:00:00"/>
    </cacheField>
    <cacheField name="Número de salida" numFmtId="0">
      <sharedItems containsBlank="1"/>
    </cacheField>
    <cacheField name="Fecha de salida" numFmtId="14">
      <sharedItems containsSemiMixedTypes="0" containsNonDate="0" containsDate="1" containsString="0" minDate="2024-03-12T00:00:00" maxDate="2024-05-25T00:00:00"/>
    </cacheField>
    <cacheField name="Dias hábiles" numFmtId="0">
      <sharedItems containsSemiMixedTypes="0" containsString="0" containsNumber="1" containsInteger="1" minValue="1" maxValue="61"/>
    </cacheField>
    <cacheField name="Tiempo de atención" numFmtId="0">
      <sharedItems containsString="0" containsBlank="1" containsNumber="1" containsInteger="1" minValue="2" maxValue="57"/>
    </cacheField>
    <cacheField name="Estado" numFmtId="0">
      <sharedItems count="4">
        <s v="Vencida "/>
        <s v="Extemporanea"/>
        <s v="Vencida"/>
        <s v="Cumplida"/>
      </sharedItems>
    </cacheField>
    <cacheField name="Observaciones" numFmtId="0">
      <sharedItems/>
    </cacheField>
    <cacheField name="FECHA DIGITALIZACIÓN DOCUMENTO DE RESPUESTA" numFmtId="0">
      <sharedItems containsDate="1" containsMixedTypes="1" minDate="2024-03-04T00:00:00" maxDate="2024-05-24T00:00:00"/>
    </cacheField>
    <cacheField name="TIPO DE DOCUMENTO SALIDA" numFmtId="0">
      <sharedItems/>
    </cacheField>
    <cacheField name="ENVIAR POR CORREO ELECTRÓNICO" numFmtId="0">
      <sharedItems/>
    </cacheField>
    <cacheField name="ENVIAR POR CORREO TERRESTRE #PLANILLA" numFmtId="0">
      <sharedItems containsDate="1" containsMixedTypes="1" minDate="2024-04-08T00:00:00" maxDate="2024-04-09T00:00:00"/>
    </cacheField>
    <cacheField name="OBSERVACIONES ATENCIÓN CIUDADAN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3">
  <r>
    <x v="0"/>
    <x v="0"/>
    <x v="0"/>
    <s v="CORRECOL  --"/>
    <x v="0"/>
    <x v="0"/>
    <s v="DIRECCION NACIONAL DE BOMBEROS"/>
    <s v="Freddy Andres Farfan "/>
    <x v="0"/>
    <s v="Gestion Financiera "/>
    <x v="0"/>
    <n v="15"/>
    <s v="2024-114-001075-5"/>
    <d v="2024-03-22T00:00:00"/>
    <m/>
    <d v="2024-05-23T00:00:00"/>
    <n v="40"/>
    <n v="41"/>
    <x v="0"/>
    <s v="N/A"/>
    <s v="N/A"/>
    <s v="N/A"/>
    <s v="N/A"/>
    <s v="N/A"/>
    <m/>
  </r>
  <r>
    <x v="0"/>
    <x v="0"/>
    <x v="0"/>
    <s v="CNSC - COMISION NACIONAL DEL SERVICIO CIVIL  sin información jcorrea@cnsc.gov.co"/>
    <x v="1"/>
    <x v="1"/>
    <s v="Publicacion de lista de elegibles Entidades de Orden Nacional 2020 - 2"/>
    <s v="Lina Maria Marin Rodriguez "/>
    <x v="1"/>
    <s v="Gestion Talento Humano "/>
    <x v="0"/>
    <n v="15"/>
    <s v="2024-114-001045-5"/>
    <d v="2024-03-22T00:00:00"/>
    <m/>
    <d v="2024-05-23T00:00:00"/>
    <n v="40"/>
    <n v="41"/>
    <x v="0"/>
    <s v="N/A"/>
    <s v="N/A"/>
    <s v="N/A"/>
    <s v="N/A"/>
    <s v="N/A"/>
    <m/>
  </r>
  <r>
    <x v="0"/>
    <x v="0"/>
    <x v="1"/>
    <s v="CUERPO DE BOMBEROS VOLUNTARIOS DE VALLEDUPAR  sin información"/>
    <x v="2"/>
    <x v="2"/>
    <s v="petición"/>
    <s v="Nicolas Potes Rengifo "/>
    <x v="2"/>
    <s v="Formulacion, actualizacion, acompañamiento normativo y operativo "/>
    <x v="0"/>
    <n v="15"/>
    <s v="2024-114-001025-5"/>
    <d v="2024-03-20T00:00:00"/>
    <s v="2024-211-000293-1"/>
    <d v="2024-05-22T00:00:00"/>
    <n v="41"/>
    <n v="42"/>
    <x v="1"/>
    <s v="N/A"/>
    <d v="2024-04-22T00:00:00"/>
    <s v="PDF"/>
    <s v="NO"/>
    <s v="NO"/>
    <s v="INCUMPLIMIENTO AL PROCEDIMIENTO INTERNO DE PQRSD POR NO CARGAR DOCUMENTO DE EVIDENCIA DE ENVIO/ NO ENVIO RESPUESTA POR ORFEO"/>
  </r>
  <r>
    <x v="0"/>
    <x v="0"/>
    <x v="0"/>
    <s v="Procuraduría Delegada con funciones mixtas 10 para la Moralidad y la Transparenc  --"/>
    <x v="3"/>
    <x v="3"/>
    <s v="Oficio: No. 1110-531000000 – 304 ASUNTO: IUC D-2021-1848533"/>
    <s v="Luis Fernando Vargas Campo "/>
    <x v="0"/>
    <s v="Gestion Contractual "/>
    <x v="1"/>
    <n v="10"/>
    <s v="2024-114-001020-5"/>
    <d v="2024-03-20T00:00:00"/>
    <m/>
    <d v="2024-05-23T00:00:00"/>
    <n v="42"/>
    <m/>
    <x v="2"/>
    <s v="N/A"/>
    <d v="2024-03-22T00:00:00"/>
    <s v="PDF"/>
    <s v="N/A"/>
    <s v="N/A"/>
    <s v="Se adjunta respuesta sin la firma correspondiente, no se adjunta soporte de envio "/>
  </r>
  <r>
    <x v="0"/>
    <x v="0"/>
    <x v="2"/>
    <s v="PROCURADURíA DELEGADA PARA LA GESTIóN Y LA GOBERNANZA TERRITORIAL  TATIANA MARGARITA"/>
    <x v="1"/>
    <x v="4"/>
    <s v="Oficio PDGGT No 225 - Mesa de trabajo presencial-Garantía de la gestión integral del riesgo contra incendio"/>
    <s v="Direccion General "/>
    <x v="3"/>
    <s v="Direccion General "/>
    <x v="2"/>
    <n v="15"/>
    <s v="2024-114-001000-5"/>
    <d v="2024-03-20T00:00:00"/>
    <m/>
    <d v="2024-05-23T00:00:00"/>
    <n v="42"/>
    <n v="43"/>
    <x v="2"/>
    <s v="N/A"/>
    <s v="N/A"/>
    <s v="N/A"/>
    <s v="N/A"/>
    <s v="N/A"/>
    <s v="Es una peticion que no requiere respuesta por cuanto es una invitacion a una mesa de trabajo "/>
  </r>
  <r>
    <x v="0"/>
    <x v="0"/>
    <x v="0"/>
    <s v="PROCURADURIA GENERAL DE LA NACION  --"/>
    <x v="3"/>
    <x v="0"/>
    <s v="remitir pruebas de manera URGENTE"/>
    <s v="Prospero Antonio Carbonell Tangarife "/>
    <x v="2"/>
    <s v="Gestion Juridica "/>
    <x v="1"/>
    <n v="10"/>
    <s v="2024-114-000997-5"/>
    <d v="2024-03-19T00:00:00"/>
    <m/>
    <d v="2024-05-23T00:00:00"/>
    <n v="43"/>
    <n v="44"/>
    <x v="2"/>
    <s v="N/A"/>
    <s v="N/A"/>
    <s v="N/A"/>
    <s v="N/A"/>
    <s v="N/A"/>
    <m/>
  </r>
  <r>
    <x v="0"/>
    <x v="0"/>
    <x v="0"/>
    <s v="CNSC - COMISION NACIONAL DEL SERVICIO CIVIL  sin información"/>
    <x v="0"/>
    <x v="1"/>
    <s v="**2024RS040329** Remisión de Comunicación: 2024RS040329"/>
    <s v="Lina Maria Marin Rodriguez "/>
    <x v="0"/>
    <s v="Gestion Talento Humano "/>
    <x v="0"/>
    <n v="15"/>
    <s v="2024-114-000994-5"/>
    <d v="2024-03-19T00:00:00"/>
    <m/>
    <d v="2024-05-23T00:00:00"/>
    <n v="43"/>
    <n v="44"/>
    <x v="2"/>
    <s v="N/A"/>
    <s v="N/A"/>
    <s v="N/A"/>
    <s v="N/A"/>
    <s v="N/A"/>
    <m/>
  </r>
  <r>
    <x v="0"/>
    <x v="0"/>
    <x v="3"/>
    <s v="BETTY  TOVAR  BELTRAN  BELTRAN"/>
    <x v="1"/>
    <x v="4"/>
    <s v="QUEJA EN CONTRA DE GESTION DE RIESGO"/>
    <s v="Nicolas Potes Rengifo "/>
    <x v="2"/>
    <s v="Formulacion, actualizacion, acompañamiento normativo y operativo "/>
    <x v="2"/>
    <n v="15"/>
    <s v="2024-114-000966-5"/>
    <d v="2024-03-19T00:00:00"/>
    <s v="2024-300-000326-1"/>
    <d v="2024-05-22T00:00:00"/>
    <n v="42"/>
    <n v="43"/>
    <x v="1"/>
    <s v="N/A"/>
    <d v="2024-04-08T00:00:00"/>
    <s v="PDF"/>
    <s v="NO"/>
    <s v="NO"/>
    <s v="INCUMPLIMIENTO AL PROCEDIMIENTO INTERNO DE PQRSD POR NO CARGAR DOCUMENTO DE EVIDENCIA DE ENVIO/ NO ENVIO RESPUESTA POR ORFEO"/>
  </r>
  <r>
    <x v="0"/>
    <x v="0"/>
    <x v="4"/>
    <s v="CUERPO DE BOMBEROS VOLUNTARIOS FLORIDABLANCA  sin información"/>
    <x v="2"/>
    <x v="2"/>
    <s v="DERECHO DE PETICIÓN / Rad interno CBVF-FL-2024-COMD-632-S"/>
    <s v="Nicolas Potes Rengifo "/>
    <x v="2"/>
    <s v="Formulacion, actualizacion, acompañamiento normativo y operativo "/>
    <x v="0"/>
    <n v="15"/>
    <s v="2024-114-000965-5"/>
    <d v="2024-03-19T00:00:00"/>
    <m/>
    <d v="2024-05-23T00:00:00"/>
    <n v="43"/>
    <m/>
    <x v="2"/>
    <s v="N/A"/>
    <d v="2024-03-22T00:00:00"/>
    <s v="PDF"/>
    <s v="NO"/>
    <s v="N/A"/>
    <s v="Se adjunta respuesta sin la firma correspondiente, no se adjunta soporte de envio "/>
  </r>
  <r>
    <x v="0"/>
    <x v="0"/>
    <x v="0"/>
    <s v="CONTRALORIA GENERAL DE LA REPUBLICA  mercy.martinez@contraloria.gov.co"/>
    <x v="1"/>
    <x v="0"/>
    <s v="Visita Fiscal Contraloría General de la Republica- Denuncia 2023-289269-80134-D"/>
    <s v="Prospero Antonio Carbonell Tangarife "/>
    <x v="2"/>
    <s v="Gestion Juridica "/>
    <x v="1"/>
    <n v="10"/>
    <s v="2024-114-000962-5"/>
    <d v="2024-03-19T00:00:00"/>
    <m/>
    <d v="2024-05-23T00:00:00"/>
    <n v="43"/>
    <n v="44"/>
    <x v="2"/>
    <s v="N/A"/>
    <s v="N/A"/>
    <s v="N/A"/>
    <s v="N/A"/>
    <s v="N/A"/>
    <m/>
  </r>
  <r>
    <x v="0"/>
    <x v="0"/>
    <x v="5"/>
    <s v="JACKSON  CAICEDO MOSQUERA"/>
    <x v="1"/>
    <x v="5"/>
    <s v="RV: QUEJA POR NO PRESTAR AUXILIO EN CASO DE EMERGENCIA TIPO INCENDIO FORESTAL QUE AFECTÓ A LA COMUNIDAD DE LA UNIDAD RESIDENCIAL BAMBÚ EN JAMUNDÍ VALL..."/>
    <s v="Orlando Murillo Lopez "/>
    <x v="2"/>
    <s v="Inspeccion vigilancia y control"/>
    <x v="2"/>
    <n v="15"/>
    <s v="2024-114-000931-5"/>
    <d v="2024-03-14T00:00:00"/>
    <m/>
    <d v="2024-05-23T00:00:00"/>
    <n v="46"/>
    <n v="47"/>
    <x v="2"/>
    <s v="N/A"/>
    <s v="N/A"/>
    <s v="N/A"/>
    <s v="N/A"/>
    <s v="N/A"/>
    <m/>
  </r>
  <r>
    <x v="1"/>
    <x v="1"/>
    <x v="2"/>
    <s v="CONGRESO DE LA REPUBLICA DE COLOMBIA  JUAN PABLO PORRAS"/>
    <x v="1"/>
    <x v="0"/>
    <s v="SOLICITUD EXPLICACIÓN A LAS GLOSAS FORMULADAS POR LA CONTRALORIA GENERAL DE LA REPÚBLICA PARA LA VIGENCIA FISCAL 2022"/>
    <s v="Rainer Narval Naranjo Charrasquiel"/>
    <x v="0"/>
    <s v="Gestion Financiera "/>
    <x v="1"/>
    <n v="10"/>
    <s v="2024-114-000928-5"/>
    <d v="2024-03-14T00:00:00"/>
    <s v="2024-214-000179-1"/>
    <d v="2024-05-03T00:00:00"/>
    <n v="33"/>
    <n v="34"/>
    <x v="1"/>
    <s v="N/A"/>
    <d v="2024-04-30T00:00:00"/>
    <s v="PDF"/>
    <s v="NO"/>
    <s v="NO"/>
    <s v="INCUMPLIMIENTO AL PROCEDIMIENTO INTERNO DE PQRSD POR NO CARGAR DOCUMENTO DE EVIDENCIA DE ENVIO/ NO ENVIO RESPUESTA POR ORFEO"/>
  </r>
  <r>
    <x v="0"/>
    <x v="0"/>
    <x v="0"/>
    <s v="UNIDAD ADMINISTRATIVA ESPECIAL DE AERONáUTICA CIVIL  -- maria.sandoval@aerocivil.gov.co"/>
    <x v="1"/>
    <x v="0"/>
    <s v="Remisión por Competencia: Requerimiento probatorio PGN / Referencia E-2023-519833; IUC-D- 2023-316559 / Procuraduría Segunda Distrital de Instrucción..."/>
    <s v="Prospero Antonio Carbonell Tangarife "/>
    <x v="2"/>
    <s v="Gestion Juridica "/>
    <x v="0"/>
    <n v="15"/>
    <s v="2024-114-000911-5"/>
    <d v="2024-03-13T00:00:00"/>
    <m/>
    <d v="2024-05-23T00:00:00"/>
    <n v="47"/>
    <n v="48"/>
    <x v="2"/>
    <s v="N/A"/>
    <s v="N/A"/>
    <s v="N/A"/>
    <s v="N/A"/>
    <s v="N/A"/>
    <m/>
  </r>
  <r>
    <x v="0"/>
    <x v="0"/>
    <x v="0"/>
    <s v="DEPARTAMENTO NACIONAL DE PLANEACION  --"/>
    <x v="3"/>
    <x v="0"/>
    <s v="EnvÃ­o de notificaciÃ³n radicado 20243100317201"/>
    <s v="Adriana Moreno Roncancio "/>
    <x v="3"/>
    <s v="Planeacion estrategica "/>
    <x v="0"/>
    <n v="15"/>
    <s v="2024-114-000859-5"/>
    <d v="2024-03-12T00:00:00"/>
    <m/>
    <d v="2024-05-23T00:00:00"/>
    <n v="48"/>
    <n v="49"/>
    <x v="2"/>
    <s v="N/A"/>
    <s v="N/A"/>
    <s v="N/A"/>
    <s v="N/A"/>
    <s v="N/A"/>
    <m/>
  </r>
  <r>
    <x v="0"/>
    <x v="0"/>
    <x v="0"/>
    <s v="JORGE  DANIEL RINCON"/>
    <x v="1"/>
    <x v="0"/>
    <s v="Derecho de Peticion"/>
    <s v="Luis Fernando Vargas Campo "/>
    <x v="0"/>
    <s v="Gestion Contractual "/>
    <x v="0"/>
    <n v="15"/>
    <s v="2024-114-000821-5"/>
    <d v="2024-03-08T00:00:00"/>
    <m/>
    <d v="2024-05-23T00:00:00"/>
    <n v="50"/>
    <n v="51"/>
    <x v="2"/>
    <s v="N/A"/>
    <s v="N/A"/>
    <s v="N/A"/>
    <s v="N/A"/>
    <s v="N/A"/>
    <m/>
  </r>
  <r>
    <x v="0"/>
    <x v="0"/>
    <x v="2"/>
    <s v="PROCURADURíA 1 DELEGADA CONTRATACIóN ESTATAL  MARIA RUBIANO"/>
    <x v="3"/>
    <x v="0"/>
    <s v="Requerimiento Oficio P4DCE-0781 Expediente No. IUSE-2023-077023 IUC-D-2023-2825611"/>
    <s v="Luis Fernando Vargas Campo "/>
    <x v="0"/>
    <s v="Gestion Contractual "/>
    <x v="0"/>
    <n v="15"/>
    <s v="2024-114-000809-5"/>
    <d v="2024-03-08T00:00:00"/>
    <m/>
    <d v="2024-05-23T00:00:00"/>
    <n v="50"/>
    <n v="51"/>
    <x v="2"/>
    <s v="N/A"/>
    <s v="N/A"/>
    <s v="N/A"/>
    <s v="N/A"/>
    <s v="N/A"/>
    <m/>
  </r>
  <r>
    <x v="0"/>
    <x v="0"/>
    <x v="0"/>
    <s v="MINISTERIO DEL INTERIOR  -- correspondencia@mininterior.gov.co"/>
    <x v="3"/>
    <x v="2"/>
    <s v="Solicitud Información Política Púbica Nacional de Envejecimiento y Vejez 2022 – 2031"/>
    <s v="Adriana Moreno Roncancio "/>
    <x v="3"/>
    <s v="Planeacion estrategica "/>
    <x v="0"/>
    <n v="15"/>
    <s v="2024-114-000796-5"/>
    <d v="2024-03-07T00:00:00"/>
    <m/>
    <d v="2024-05-23T00:00:00"/>
    <n v="51"/>
    <n v="52"/>
    <x v="2"/>
    <s v="N/A"/>
    <s v="N/A"/>
    <s v="N/A"/>
    <s v="N/A"/>
    <s v="N/A"/>
    <m/>
  </r>
  <r>
    <x v="1"/>
    <x v="1"/>
    <x v="0"/>
    <s v="PROCURADURIA GENERAL DE LA NACION  sin información"/>
    <x v="3"/>
    <x v="2"/>
    <s v="E-2023-519833/IUC-D 2023-3165459"/>
    <s v="Nallivy Consuelo Noy Copete"/>
    <x v="3"/>
    <s v="Control Interno "/>
    <x v="0"/>
    <n v="15"/>
    <s v="2024-114-000788-5"/>
    <d v="2024-03-06T00:00:00"/>
    <m/>
    <d v="2024-05-23T00:00:00"/>
    <n v="52"/>
    <n v="53"/>
    <x v="2"/>
    <s v="N/A"/>
    <s v="N/A"/>
    <s v="N/A"/>
    <s v="N/A"/>
    <s v="N/A"/>
    <m/>
  </r>
  <r>
    <x v="0"/>
    <x v="0"/>
    <x v="4"/>
    <s v="BOMBEROS OFICIALES DE BUCARAMANGA  sin información"/>
    <x v="1"/>
    <x v="1"/>
    <s v="solicitud usuario y clave RUE Cuerpo Oficial de Bomberos de Bucaramanga"/>
    <s v="Luis Alberto Valencia Pulido"/>
    <x v="2"/>
    <s v="Fortalecimiento Bomberil para la respuesta "/>
    <x v="0"/>
    <n v="15"/>
    <s v="2024-114-000775-5"/>
    <d v="2024-03-05T00:00:00"/>
    <s v="2024-212-000099-1"/>
    <d v="2024-03-22T00:00:00"/>
    <n v="14"/>
    <n v="15"/>
    <x v="3"/>
    <s v="N/A"/>
    <d v="2024-03-11T00:00:00"/>
    <s v="PDF"/>
    <s v="SI"/>
    <s v="NO"/>
    <s v="SE DA CUMPLIMIENTO AL PROCEDIMIENTO INTERNO DE PQRSD "/>
  </r>
  <r>
    <x v="0"/>
    <x v="0"/>
    <x v="6"/>
    <s v="ALCALDIA TRINIDAD  --"/>
    <x v="4"/>
    <x v="4"/>
    <s v="Solicitud Construcción de casa de Bomberos Trinidad"/>
    <s v="Jonathan Prieto"/>
    <x v="2"/>
    <s v="Fortalecimiento Bomberil para la respuesta "/>
    <x v="0"/>
    <n v="15"/>
    <s v="2024-114-001074-5"/>
    <d v="2024-03-22T00:00:00"/>
    <m/>
    <d v="2024-05-23T00:00:00"/>
    <n v="40"/>
    <n v="41"/>
    <x v="2"/>
    <s v="N/A"/>
    <s v="N/A"/>
    <s v="N/A"/>
    <s v="N/A"/>
    <s v="N/A"/>
    <m/>
  </r>
  <r>
    <x v="0"/>
    <x v="0"/>
    <x v="5"/>
    <s v="BENEMÉRITO CUERPO DE BOMBEROS VOLUNTARIOS DE CALI  sin información GUTIéRREZ"/>
    <x v="2"/>
    <x v="1"/>
    <s v="ACTUALIZACIÓN BASE DE DATOS."/>
    <s v="Luis Alberto Valencia Pulido"/>
    <x v="2"/>
    <s v="Coordinacion operativa"/>
    <x v="0"/>
    <n v="15"/>
    <s v="2024-114-001073-5"/>
    <d v="2024-03-22T00:00:00"/>
    <m/>
    <d v="2024-05-23T00:00:00"/>
    <n v="40"/>
    <n v="41"/>
    <x v="2"/>
    <s v="N/A"/>
    <s v="N/A"/>
    <s v="N/A"/>
    <s v="N/A"/>
    <s v="N/A"/>
    <m/>
  </r>
  <r>
    <x v="0"/>
    <x v="0"/>
    <x v="4"/>
    <s v="CUERPO DE BOMBEROS VOLUNTARIOS FLORIDABLANCA  sin información"/>
    <x v="2"/>
    <x v="5"/>
    <s v="INFORME DE SUPERVISIÓN CUERPO DE BOMBEROS VOLUNTARIOS DE FLORIDABLANCA CBVF- KIT BREC PRIMER TRIMESTRE VIGENCIA 2024 / Rad interno CBVF-FL-2024-ALMC-6..."/>
    <s v="Luis Alberto Valencia Pulido"/>
    <x v="2"/>
    <s v="Coordinacion operativa"/>
    <x v="0"/>
    <n v="15"/>
    <s v="2024-114-001072-5"/>
    <d v="2024-03-22T00:00:00"/>
    <m/>
    <d v="2024-05-23T00:00:00"/>
    <n v="40"/>
    <n v="41"/>
    <x v="2"/>
    <s v="N/A"/>
    <s v="N/A"/>
    <s v="N/A"/>
    <s v="N/A"/>
    <s v="N/A"/>
    <m/>
  </r>
  <r>
    <x v="0"/>
    <x v="0"/>
    <x v="3"/>
    <s v="ROSELIS  FERNANDEZ LEONES"/>
    <x v="1"/>
    <x v="5"/>
    <s v="SOLICITUD VISITA INSPECCION, VIGILANCIA Y CONTROL AL CBV SAN JACINTO BOLIVAR"/>
    <s v="Orlando Murillo Lopez "/>
    <x v="2"/>
    <s v="Inspeccion vigilancia y control"/>
    <x v="0"/>
    <n v="15"/>
    <s v="2024-114-001071-5"/>
    <d v="2024-03-22T00:00:00"/>
    <m/>
    <d v="2024-05-23T00:00:00"/>
    <n v="40"/>
    <n v="41"/>
    <x v="2"/>
    <s v="N/A"/>
    <s v="N/A"/>
    <s v="N/A"/>
    <s v="N/A"/>
    <s v="N/A"/>
    <m/>
  </r>
  <r>
    <x v="1"/>
    <x v="1"/>
    <x v="0"/>
    <s v="RED SUMMA  -- sebastian.hernandez@redsumma.edu.co"/>
    <x v="0"/>
    <x v="0"/>
    <s v="REMISIÓN INFORME TÉCNICO Y FINANCIERO DEL OBJETIVO No  1 FORTALECER LA IMPLEMENTACIÓN DE LA POLITICA BOMBERIL DE LAS ACTIVIDADES FORTALECER LA GESTIÓN..."/>
    <s v="Rainer Narval Naranjo Charrasquiel"/>
    <x v="0"/>
    <s v="Gestion Financiera "/>
    <x v="0"/>
    <n v="15"/>
    <s v="2024-114-001070-5"/>
    <d v="2024-03-22T00:00:00"/>
    <m/>
    <d v="2024-05-23T00:00:00"/>
    <n v="40"/>
    <n v="41"/>
    <x v="2"/>
    <s v="N/A"/>
    <s v="N/A"/>
    <s v="N/A"/>
    <s v="N/A"/>
    <s v="N/A"/>
    <m/>
  </r>
  <r>
    <x v="1"/>
    <x v="1"/>
    <x v="0"/>
    <s v="RED SUMMA  -- sebastian.hernandez@redsumma.edu.co"/>
    <x v="0"/>
    <x v="0"/>
    <s v="REMISION DE INFORMES TECNICOS Y FINANCIEROS DEL OBJETICO No. 2 APOYAR TÉCNICA, JURÍDICA, ADMINISTRATIVA Y OPERATIVAMENTE A LOS CUERPOS DE BOMBEROS DEL..."/>
    <s v="Rainer Narval Naranjo Charrasquiel"/>
    <x v="0"/>
    <s v="Gestion Financiera "/>
    <x v="0"/>
    <n v="15"/>
    <s v="2024-114-001069-5"/>
    <d v="2024-03-22T00:00:00"/>
    <m/>
    <d v="2024-05-23T00:00:00"/>
    <n v="40"/>
    <n v="41"/>
    <x v="2"/>
    <s v="N/A"/>
    <s v="N/A"/>
    <s v="N/A"/>
    <s v="N/A"/>
    <s v="N/A"/>
    <m/>
  </r>
  <r>
    <x v="1"/>
    <x v="1"/>
    <x v="0"/>
    <s v="RED SUMMA  -- sebastian.hernandez@redsumma.edu.co"/>
    <x v="0"/>
    <x v="0"/>
    <s v="REMISIÓN INFORME TECNICO Y FINANCIERO DEL OBJETIVO No 3 &quot;SERVICIO DE SEGHUIMIENTO A CUERPOS DE BOMBEROS DE COLOMBA EN LA ACTIVIDAD APOYAR LOGISITCAMNE..."/>
    <s v="Rainer Narval Naranjo Charrasquiel"/>
    <x v="0"/>
    <s v="Gestion Financiera "/>
    <x v="0"/>
    <n v="15"/>
    <s v="2024-114-001068-5"/>
    <d v="2024-03-22T00:00:00"/>
    <m/>
    <d v="2024-05-23T00:00:00"/>
    <n v="40"/>
    <m/>
    <x v="2"/>
    <s v="N/A"/>
    <s v="N/A"/>
    <s v="N/A"/>
    <s v="N/A"/>
    <s v="N/A"/>
    <m/>
  </r>
  <r>
    <x v="0"/>
    <x v="0"/>
    <x v="7"/>
    <s v="CUERPO DE BOMBEROS VOLUNTARIOS DE PUERTO RICO - META  CONDE"/>
    <x v="2"/>
    <x v="6"/>
    <s v="anexo faltante para registro curso bomberos Pto rico meta"/>
    <s v="Edgar Alexander Maya Lopez"/>
    <x v="2"/>
    <s v="Educacion Nacional para Bomberos "/>
    <x v="0"/>
    <n v="15"/>
    <s v="2024-114-001066-5"/>
    <d v="2024-03-22T00:00:00"/>
    <s v="2024-214-000142-1"/>
    <d v="2024-04-01T00:00:00"/>
    <n v="4"/>
    <n v="5"/>
    <x v="3"/>
    <s v="N/A"/>
    <d v="2024-04-01T00:00:00"/>
    <s v="PDF"/>
    <s v="NO"/>
    <s v="NO "/>
    <s v="INCUMPLIMIENTO AL PROCEDIMIENTO INTERNO DE PQRSD POR NO CARGAR DOCUMENTO DE EVIDENCIA DE ENVIO/ NO ENVIO RESPUESTA POR ORFEO"/>
  </r>
  <r>
    <x v="0"/>
    <x v="0"/>
    <x v="5"/>
    <s v="CUERPO DE BOMBEROS VOLUNTARIOS DE ALCALA  sin información"/>
    <x v="2"/>
    <x v="6"/>
    <s v="Solicitud Aval Curso de Formación para bomberos"/>
    <s v="Edgar Alexander Maya Lopez"/>
    <x v="2"/>
    <s v="Educacion Nacional para Bomberos "/>
    <x v="0"/>
    <n v="15"/>
    <s v="2024-114-001065-5"/>
    <d v="2024-03-22T00:00:00"/>
    <s v="2024-214-000194-1"/>
    <d v="2024-04-10T00:00:00"/>
    <n v="11"/>
    <n v="12"/>
    <x v="3"/>
    <s v="N/A"/>
    <d v="2024-04-10T00:00:00"/>
    <s v="PDF"/>
    <s v="SI"/>
    <s v="NO"/>
    <s v="SE DA CUMPLIMIENTO AL PROCEDIMIENTO INTERNO DE PQRSD "/>
  </r>
  <r>
    <x v="0"/>
    <x v="0"/>
    <x v="8"/>
    <s v="CUERPO DE BOMBEROS VOLUNTARIOS DE LIBANO  Henry Adonis Murillo López"/>
    <x v="2"/>
    <x v="6"/>
    <s v="Fw: SOLICITUD PROGRAMA DE FORMACIÓN PARA BOMBERO BÁSICO (160 HORAS)"/>
    <s v="Edgar Alexander Maya Lopez"/>
    <x v="2"/>
    <s v="Educacion Nacional para Bomberos "/>
    <x v="0"/>
    <n v="15"/>
    <s v="2024-114-001064-5"/>
    <d v="2024-03-22T00:00:00"/>
    <s v="2024-214-000284-1"/>
    <d v="2024-04-22T00:00:00"/>
    <n v="19"/>
    <n v="20"/>
    <x v="1"/>
    <s v="N/A"/>
    <d v="2024-04-22T00:00:00"/>
    <s v="PDF"/>
    <s v="SI"/>
    <s v="NO"/>
    <s v="SE DA CUMPLIMIENTO AL PROCEDIMIENTO INTERNO DE PQRSD "/>
  </r>
  <r>
    <x v="0"/>
    <x v="0"/>
    <x v="8"/>
    <s v="CUERPO DE BOMBEROS VOLUNTARIOS DE LIBANO  --"/>
    <x v="2"/>
    <x v="6"/>
    <s v="Fw: SOLICITUD PROGRAMA DE FORMACIÓN PARA BOMBERO BÁSICO (160 HORAS)"/>
    <s v="Valentina Franco Correa "/>
    <x v="2"/>
    <s v="Educacion Nacional para Bomberos "/>
    <x v="0"/>
    <n v="15"/>
    <s v="2024-114-001063-5"/>
    <d v="2024-03-22T00:00:00"/>
    <s v="2024-114-001064-5"/>
    <d v="2024-05-14T00:00:00"/>
    <n v="33"/>
    <n v="34"/>
    <x v="1"/>
    <s v="se dio respuesta en No de radicado 2024-114-001064-5 con numero de registro 158-2024"/>
    <s v="N/A"/>
    <s v="PDF"/>
    <s v="SI"/>
    <s v="NO"/>
    <m/>
  </r>
  <r>
    <x v="0"/>
    <x v="0"/>
    <x v="9"/>
    <s v="CUERPO DE BOMBEROS VOLUNTARIOS DE MONTELIBANO  ARTURO HERRERA"/>
    <x v="2"/>
    <x v="6"/>
    <s v="Fw: SOLICITUD PROGRAMA DE FORMACIÓN PARA BOMBERO BÁSICO (160 HORAS)"/>
    <s v="Valentina Franco Correa "/>
    <x v="2"/>
    <s v="Educacion Nacional para Bomberos "/>
    <x v="0"/>
    <n v="15"/>
    <s v="2024-114-001062-5"/>
    <d v="2024-03-22T00:00:00"/>
    <s v="N/A"/>
    <d v="2024-05-23T00:00:00"/>
    <n v="40"/>
    <m/>
    <x v="2"/>
    <s v="N/A"/>
    <s v="N/A"/>
    <s v="N/A"/>
    <s v="N/A"/>
    <s v="N/A"/>
    <m/>
  </r>
  <r>
    <x v="0"/>
    <x v="0"/>
    <x v="10"/>
    <s v="CUERPO DE BOMBEROS VOLUNTARIOS DE PUERTO RICO - META  CONDE"/>
    <x v="2"/>
    <x v="6"/>
    <s v="adjuntos bomberos puerto rico curso de gestion y administracion y sistema de comando para bomberos"/>
    <s v="Edgar Alexander Maya Lopez"/>
    <x v="2"/>
    <s v="Educacion Nacional para Bomberos "/>
    <x v="0"/>
    <n v="15"/>
    <s v="2024-114-001061-5"/>
    <d v="2024-03-22T00:00:00"/>
    <s v="N/A"/>
    <d v="2024-05-23T00:00:00"/>
    <n v="40"/>
    <m/>
    <x v="2"/>
    <s v="N/A"/>
    <s v="N/A"/>
    <s v="N/A"/>
    <s v="N/A"/>
    <s v="N/A"/>
    <m/>
  </r>
  <r>
    <x v="0"/>
    <x v="0"/>
    <x v="4"/>
    <s v="Angel  Ramiro  Camacho  Orozco"/>
    <x v="1"/>
    <x v="1"/>
    <s v="Solicitud"/>
    <s v="Luis Alberto Valencia Pulido"/>
    <x v="2"/>
    <s v="Coordinacion operativa"/>
    <x v="0"/>
    <n v="15"/>
    <s v="2024-114-001060-5"/>
    <d v="2024-03-22T00:00:00"/>
    <m/>
    <d v="2024-05-23T00:00:00"/>
    <n v="40"/>
    <m/>
    <x v="2"/>
    <s v="N/A"/>
    <s v="N/A"/>
    <s v="N/A"/>
    <s v="N/A"/>
    <s v="N/A"/>
    <m/>
  </r>
  <r>
    <x v="0"/>
    <x v="0"/>
    <x v="4"/>
    <s v="BOMBEROS OFICIALES DE BUCARAMANGA  sin información"/>
    <x v="2"/>
    <x v="0"/>
    <s v="SOLICITUD CONCEPTO JURIDICO RESERVAS PRESUPUESTALES EXCEPCIONALES NECESIDAD DEL SERVICIO ULTIMO AÑO MANDATO"/>
    <s v="Luis Fernando Vargas Campo "/>
    <x v="0"/>
    <s v="Gestion Contractual "/>
    <x v="0"/>
    <n v="15"/>
    <s v="2024-114-001059-5"/>
    <d v="2024-03-22T00:00:00"/>
    <m/>
    <d v="2024-05-23T00:00:00"/>
    <n v="40"/>
    <m/>
    <x v="2"/>
    <s v="N/A"/>
    <s v="N/A"/>
    <s v="N/A"/>
    <s v="N/A"/>
    <s v="N/A"/>
    <m/>
  </r>
  <r>
    <x v="0"/>
    <x v="0"/>
    <x v="11"/>
    <s v="ALCALDIA DE LA ESTRELLA  --"/>
    <x v="4"/>
    <x v="5"/>
    <s v="Remisión queja Rad. 011-2023 de la Oficina de Control Interno Disciplinario del Municipio de La Estrella - Antioquia"/>
    <s v="Orlando Murillo Lopez "/>
    <x v="2"/>
    <s v="Inspeccion vigilancia y control"/>
    <x v="2"/>
    <n v="15"/>
    <s v="2024-114-001058-5"/>
    <d v="2024-03-22T00:00:00"/>
    <m/>
    <d v="2024-05-23T00:00:00"/>
    <n v="40"/>
    <m/>
    <x v="2"/>
    <s v="N/A"/>
    <s v="N/A"/>
    <s v="N/A"/>
    <s v="N/A"/>
    <s v="N/A"/>
    <m/>
  </r>
  <r>
    <x v="0"/>
    <x v="0"/>
    <x v="0"/>
    <s v="CUERPO DE BOMBEROS VOLUNTARIOS DE SIBATE  sin información bomberossibate@yahoo.es"/>
    <x v="1"/>
    <x v="2"/>
    <s v="OFICIO SOLICITUD INFORMACIONES VARIAS Y ACTA 01 DE 2023"/>
    <s v="Nicolas Potes Rengifo "/>
    <x v="2"/>
    <s v="Formulacion, actualizacion, acompañamiento normativo y operativo "/>
    <x v="0"/>
    <n v="15"/>
    <s v="2024-114-001057-5"/>
    <d v="2024-03-21T00:00:00"/>
    <m/>
    <d v="2024-05-23T00:00:00"/>
    <n v="41"/>
    <m/>
    <x v="2"/>
    <s v="N/A"/>
    <s v="N/A"/>
    <s v="N/A"/>
    <s v="N/A"/>
    <s v="N/A"/>
    <m/>
  </r>
  <r>
    <x v="0"/>
    <x v="0"/>
    <x v="11"/>
    <s v="CUERPO DE BOMBEROS VOLUNTARIOS DE AMAGA  --"/>
    <x v="2"/>
    <x v="1"/>
    <s v="Solicitud soporte técnico"/>
    <s v="Luis Alberto Valencia Pulido"/>
    <x v="2"/>
    <s v="Coordinacion operativa"/>
    <x v="0"/>
    <n v="15"/>
    <s v="2024-114-001055-5"/>
    <d v="2024-03-21T00:00:00"/>
    <m/>
    <d v="2024-05-24T00:00:00"/>
    <n v="42"/>
    <m/>
    <x v="2"/>
    <s v="N/A"/>
    <s v="N/A"/>
    <s v="N/A"/>
    <s v="N/A"/>
    <s v="N/A"/>
    <m/>
  </r>
  <r>
    <x v="0"/>
    <x v="0"/>
    <x v="1"/>
    <s v="Johan  Sebastian Diaz Alfaro"/>
    <x v="1"/>
    <x v="6"/>
    <s v="Derecho de petición"/>
    <s v="Andres Felipez Garcia Rico "/>
    <x v="2"/>
    <s v="Educacion Nacional para Bomberos "/>
    <x v="0"/>
    <n v="15"/>
    <s v="2024-114-001054-5"/>
    <d v="2024-03-21T00:00:00"/>
    <s v="2024-214-000358-1"/>
    <d v="2024-05-16T00:00:00"/>
    <n v="36"/>
    <n v="37"/>
    <x v="1"/>
    <s v="N/A"/>
    <d v="2024-05-06T00:00:00"/>
    <s v="PDF"/>
    <s v="NO"/>
    <s v="NO"/>
    <s v="INCUMPLIMIENTO AL PROCEDIMIENTO INTERNO DE PQRSD POR NO CARGAR DOCUMENTO DE EVIDENCIA DE ENVIO/ NO ENVIO RESPUESTA POR ORFEO"/>
  </r>
  <r>
    <x v="0"/>
    <x v="0"/>
    <x v="1"/>
    <s v="Johan  Sebastian Diaz Alfaro"/>
    <x v="1"/>
    <x v="6"/>
    <s v="Fwd: Derecho de petición"/>
    <s v="Andres Felipez Garcia Rico "/>
    <x v="2"/>
    <s v="Educacion Nacional para Bomberos "/>
    <x v="0"/>
    <n v="15"/>
    <s v="2024-114-001049-5"/>
    <d v="2024-03-21T00:00:00"/>
    <s v="2024-214-000386-1"/>
    <d v="2024-05-22T00:00:00"/>
    <n v="40"/>
    <n v="41"/>
    <x v="1"/>
    <s v="N/A"/>
    <d v="2024-05-10T00:00:00"/>
    <s v="PDF"/>
    <s v="NO"/>
    <s v="NO"/>
    <s v="INCUMPLIMIENTO AL PROCEDIMIENTO INTERNO DE PQRSD POR NO CARGAR DOCUMENTO DE EVIDENCIA DE ENVIO/ NO ENVIO RESPUESTA POR ORFEO"/>
  </r>
  <r>
    <x v="2"/>
    <x v="2"/>
    <x v="1"/>
    <s v="Edgardo Jose Pinto Londoño"/>
    <x v="1"/>
    <x v="2"/>
    <s v="Solicitud de Concepto Jurídico"/>
    <s v="Andrea Bibiana Castañeda Duran "/>
    <x v="2"/>
    <s v="Formulacion, actualizacion, acompañamiento normativo y operativo "/>
    <x v="2"/>
    <n v="15"/>
    <s v="2024-114-001048-5"/>
    <d v="2024-03-21T00:00:00"/>
    <s v="2024-211-000478-1"/>
    <d v="2024-05-24T00:00:00"/>
    <n v="42"/>
    <m/>
    <x v="2"/>
    <s v="N/A"/>
    <d v="2024-05-21T00:00:00"/>
    <s v="PDF"/>
    <s v="N/A"/>
    <s v="N/A"/>
    <s v="Se adjunta respuesta sin la firma correspondiente, no se adjunta soporte de envio "/>
  </r>
  <r>
    <x v="0"/>
    <x v="0"/>
    <x v="12"/>
    <s v="ALCALDIA MUNICIPAL DE QUIMBAYA  personeria@quimbaya-quindio.gov.co QUINDIO"/>
    <x v="4"/>
    <x v="5"/>
    <s v="Notificacion Quejoso remisión por competencia"/>
    <s v="Nicolas Potes Rengifo "/>
    <x v="2"/>
    <s v="Formulacion, actualizacion, acompañamiento normativo y operativo "/>
    <x v="2"/>
    <n v="15"/>
    <s v="2024-114-001047-5"/>
    <d v="2024-03-21T00:00:00"/>
    <m/>
    <d v="2024-05-24T00:00:00"/>
    <n v="42"/>
    <m/>
    <x v="2"/>
    <s v="N/A"/>
    <s v="N/A"/>
    <s v="N/A"/>
    <s v="N/A"/>
    <s v="N/A"/>
    <m/>
  </r>
  <r>
    <x v="0"/>
    <x v="0"/>
    <x v="8"/>
    <s v="CUERPO DE BOMBEROS VOLUNTARIOS DE LERIDA - TOLIMA  sin información"/>
    <x v="2"/>
    <x v="0"/>
    <s v="Re: Invitación a presentar propuesta económica para suscribir convenio interadministrativo con el CBVL para la gestión integral del riesgo."/>
    <s v="Andrea Bibiana Castañeda Duran "/>
    <x v="2"/>
    <s v="Formulacion, actualizacion, acompañamiento normativo y operativo "/>
    <x v="0"/>
    <n v="15"/>
    <s v="2024-114-001046-5"/>
    <d v="2024-03-21T00:00:00"/>
    <m/>
    <d v="2024-05-24T00:00:00"/>
    <n v="42"/>
    <m/>
    <x v="2"/>
    <s v="N/A"/>
    <s v="N/A"/>
    <s v="N/A"/>
    <s v="N/A"/>
    <s v="N/A"/>
    <m/>
  </r>
  <r>
    <x v="0"/>
    <x v="0"/>
    <x v="2"/>
    <s v="PROCURADURíA DELEGADA PARA LA GESTIóN Y LA GOBERNANZA TERRITORIAL  TATIANA MARGARITA"/>
    <x v="3"/>
    <x v="4"/>
    <s v="OFICIO PDGGT No 233 - DNBC COMPRA DE VEHICULOS UNGRD"/>
    <s v="Andres Fernando Muñoz Cabrera "/>
    <x v="2"/>
    <s v="Fortalecimiento Bomberil para la respuesta "/>
    <x v="1"/>
    <n v="10"/>
    <s v="2024-114-001044-5"/>
    <d v="2024-03-21T00:00:00"/>
    <m/>
    <d v="2024-05-24T00:00:00"/>
    <n v="42"/>
    <m/>
    <x v="2"/>
    <s v="N/A"/>
    <s v="N/A"/>
    <s v="N/A"/>
    <s v="N/A"/>
    <s v="N/A"/>
    <m/>
  </r>
  <r>
    <x v="0"/>
    <x v="0"/>
    <x v="3"/>
    <s v="CUERPO DE BOMBEROS VOLUNTARIOS DE VILLANUEVA - BOLIVAR  sin información"/>
    <x v="2"/>
    <x v="6"/>
    <s v="RV: SOLICITUD DE RESOLUCIÓN - AVAL DE INSTRUCTOR BAJO RES. 468 DE2023"/>
    <s v="Edgar Alexander Maya Lopez"/>
    <x v="2"/>
    <s v="Educacion Nacional para Bomberos "/>
    <x v="0"/>
    <n v="15"/>
    <s v="2024-114-001042-5"/>
    <d v="2024-03-21T00:00:00"/>
    <s v="2024-214-000133-1"/>
    <d v="2024-03-21T00:00:00"/>
    <n v="1"/>
    <n v="2"/>
    <x v="3"/>
    <s v="N/A"/>
    <d v="2024-03-21T00:00:00"/>
    <s v="PDF"/>
    <s v="SI"/>
    <s v="NO"/>
    <s v="SE DA CUMPLIMIENTO AL PROCEDIMIENTO INTERNO DE PQRSD "/>
  </r>
  <r>
    <x v="0"/>
    <x v="0"/>
    <x v="6"/>
    <s v="CUERPO DE BOMBEROS VOLUNTARIOS DE YOPAL  sin información"/>
    <x v="2"/>
    <x v="6"/>
    <s v="Solicitud acal Curso APH Básico"/>
    <s v="Edgar Alexander Maya Lopez"/>
    <x v="2"/>
    <s v="Educacion Nacional para Bomberos "/>
    <x v="0"/>
    <n v="15"/>
    <s v="2024-114-001036-5"/>
    <d v="2024-03-21T00:00:00"/>
    <s v="2024-214-000159-1"/>
    <d v="2024-04-03T00:00:00"/>
    <n v="7"/>
    <n v="8"/>
    <x v="3"/>
    <s v="N/A"/>
    <s v="N/A"/>
    <s v="PDF"/>
    <s v="NO"/>
    <s v="NO"/>
    <s v="INCUMPLIMIENTO AL PROCEDIMIENTO INTERNO DE PQRSD POR NO CARGAR DOCUMENTO DE EVIDENCIA DE ENVIO/ NO ENVIO RESPUESTA POR ORFEO"/>
  </r>
  <r>
    <x v="0"/>
    <x v="0"/>
    <x v="1"/>
    <s v="CARLOS ALBERTO -- --"/>
    <x v="1"/>
    <x v="4"/>
    <s v="SOLICITUD DE AMPLIACIÓN DE LA SUSPENSIÓN POR PARTE DEL CONTRATISTA"/>
    <s v="Jonathan Prieto"/>
    <x v="2"/>
    <s v="Fortalecimiento Bomberil para la respuesta "/>
    <x v="0"/>
    <n v="15"/>
    <s v="2024-114-001035-5"/>
    <d v="2024-03-21T00:00:00"/>
    <m/>
    <d v="2024-05-24T00:00:00"/>
    <n v="42"/>
    <m/>
    <x v="2"/>
    <s v="N/A"/>
    <s v="N/A"/>
    <s v="N/A"/>
    <s v="N/A"/>
    <s v="N/A"/>
    <m/>
  </r>
  <r>
    <x v="0"/>
    <x v="0"/>
    <x v="0"/>
    <s v="COMUNICACIóN PRESIDENCIA DE LA REPúBLICA  -- --"/>
    <x v="1"/>
    <x v="0"/>
    <s v="Traslado OFI24-00054765 / GFPU - ."/>
    <s v="Prospero Antonio Carbonell Tangarife "/>
    <x v="2"/>
    <s v="Gestion Juridica "/>
    <x v="0"/>
    <n v="15"/>
    <s v="2024-114-001034-5"/>
    <d v="2024-03-21T00:00:00"/>
    <m/>
    <d v="2024-05-24T00:00:00"/>
    <n v="42"/>
    <m/>
    <x v="2"/>
    <s v="N/A"/>
    <s v="N/A"/>
    <s v="N/A"/>
    <s v="N/A"/>
    <s v="N/A"/>
    <m/>
  </r>
  <r>
    <x v="0"/>
    <x v="0"/>
    <x v="12"/>
    <s v="CUERPO DE BOMBEROS VOLUNTARIO DE CIRCASIA  ---"/>
    <x v="2"/>
    <x v="3"/>
    <s v="Fwd: RECURSO DE REPOSICION EN SUBSIDIO APELACION CONTRA ACTA DE FECHA 11 DE MARZO DE 2024 RESUELVE DESTITUCION REP LEGAL CBVC"/>
    <s v="Andrea Bibiana Castañeda Duran "/>
    <x v="2"/>
    <s v="Formulacion, actualizacion, acompañamiento normativo y operativo "/>
    <x v="0"/>
    <n v="15"/>
    <s v="2024-114-001033-5"/>
    <d v="2024-03-21T00:00:00"/>
    <m/>
    <d v="2024-05-24T00:00:00"/>
    <n v="42"/>
    <m/>
    <x v="2"/>
    <s v="N/A"/>
    <s v="N/A"/>
    <s v="N/A"/>
    <s v="N/A"/>
    <s v="N/A"/>
    <m/>
  </r>
  <r>
    <x v="0"/>
    <x v="0"/>
    <x v="5"/>
    <s v="JUAN CAMILO -- --"/>
    <x v="1"/>
    <x v="2"/>
    <s v="Solicitud de información póliza de riesgos Bomberos Voluntarios."/>
    <s v="Faubricio Sanchez "/>
    <x v="2"/>
    <s v="Fortalecimiento Bomberil para la respuesta"/>
    <x v="0"/>
    <n v="15"/>
    <s v="2024-114-001032-5"/>
    <d v="2024-03-21T00:00:00"/>
    <m/>
    <d v="2024-04-03T00:00:00"/>
    <n v="7"/>
    <n v="8"/>
    <x v="3"/>
    <s v="N/A"/>
    <d v="2024-04-03T00:00:00"/>
    <s v="PDF"/>
    <s v="SI"/>
    <s v="N/A"/>
    <s v="SE DA CUMPLIMIENTO AL PROCEDIMIENTO INTERNO DE PQRSD "/>
  </r>
  <r>
    <x v="1"/>
    <x v="1"/>
    <x v="2"/>
    <s v="UNION TEMPORAL BOMBEROS COLOMBIA  sin información"/>
    <x v="1"/>
    <x v="0"/>
    <s v="PAGO 03 FINAL UNION TEMPORAL BOMBEROS COLOMBIA"/>
    <s v="Marisol Mora Bustos "/>
    <x v="0"/>
    <s v="Gestion Financiera "/>
    <x v="0"/>
    <n v="15"/>
    <s v="2024-114-001031-5"/>
    <d v="2024-03-21T00:00:00"/>
    <m/>
    <d v="2024-04-24T00:00:00"/>
    <n v="22"/>
    <m/>
    <x v="2"/>
    <s v="N/A"/>
    <s v="N/A"/>
    <s v="N/A"/>
    <s v="N/A"/>
    <s v="N/A"/>
    <m/>
  </r>
  <r>
    <x v="0"/>
    <x v="0"/>
    <x v="13"/>
    <s v="ALCALDIA MUNICIPAL DE EL TARRA  --"/>
    <x v="4"/>
    <x v="6"/>
    <s v="Intención de participar en el programa denominado “Fortalecimiento de la Infraestructura Física de los cuerpos de Bomberos de Colombia&quot;"/>
    <s v="Jonathan Prieto"/>
    <x v="2"/>
    <s v="Fortalecimiento Bomberil para la respuesta "/>
    <x v="0"/>
    <n v="15"/>
    <s v="2024-114-001030-5"/>
    <d v="2024-03-21T00:00:00"/>
    <m/>
    <d v="2024-05-24T00:00:00"/>
    <n v="42"/>
    <m/>
    <x v="2"/>
    <s v="N/A"/>
    <s v="N/A"/>
    <s v="N/A"/>
    <s v="N/A"/>
    <s v="N/A"/>
    <m/>
  </r>
  <r>
    <x v="0"/>
    <x v="0"/>
    <x v="14"/>
    <s v="CUERPO DE BOMBEROS VOLUNTARIOS DE TUTA  sin información"/>
    <x v="2"/>
    <x v="5"/>
    <s v="Derecho de petición"/>
    <s v="Juan Carlos Suarez de la Torre"/>
    <x v="0"/>
    <s v="Gestion Administrativa "/>
    <x v="0"/>
    <n v="15"/>
    <s v="2024-114-001029-5"/>
    <d v="2024-03-21T00:00:00"/>
    <s v="2024-312-000207-1"/>
    <d v="2024-04-11T00:00:00"/>
    <n v="13"/>
    <n v="14"/>
    <x v="3"/>
    <s v="N/A"/>
    <d v="2024-04-11T00:00:00"/>
    <s v="PDF"/>
    <s v="NO"/>
    <s v="NO"/>
    <s v="INCUMPLIMIENTO AL PROCEDIMIENTO INTERNO DE PQRSD POR NO CARGAR DOCUMENTO DE EVIDENCIA DE ENVIO/ NO ENVIO RESPUESTA POR ORFEO"/>
  </r>
  <r>
    <x v="1"/>
    <x v="1"/>
    <x v="2"/>
    <s v="CONGRESO DE LA REPúBLICA DE COLOMBIA  COMISIóN CONSTINUCIONAL"/>
    <x v="1"/>
    <x v="0"/>
    <s v="REQUERIMIENTO INFORMACIÓN PRESUPUESTAL Y CONTABLE PARA EL FENECIMIENTO DE LA CUENTA GENERAL DEL PRESUPUESTO Y DEL TESORO Y LA SITUACIÓN FINANCIERA"/>
    <s v="Miguel Angel Franco Torres"/>
    <x v="0"/>
    <s v="Gestion Financiera "/>
    <x v="0"/>
    <n v="15"/>
    <s v="2024-114-001028-5"/>
    <d v="2024-03-21T00:00:00"/>
    <s v="2024-311-000154-1"/>
    <d v="2024-04-17T00:00:00"/>
    <n v="14"/>
    <n v="15"/>
    <x v="3"/>
    <s v="N/A"/>
    <s v="N/A"/>
    <s v="PDF"/>
    <s v="NO"/>
    <s v="NO"/>
    <s v="INCUMPLIMIENTO AL PROCEDIMIENTO INTERNO DE PQRSD POR NO CARGAR DOCUMENTO DE EVIDENCIA DE ENVIO/ NO ENVIO RESPUESTA POR ORFEO"/>
  </r>
  <r>
    <x v="0"/>
    <x v="0"/>
    <x v="15"/>
    <s v="CUERPO DE BOMBEROS VOLUNTARIOS DE MIRAFLORES - GUAVIARE  sin información"/>
    <x v="2"/>
    <x v="3"/>
    <s v="Solicitud de concepto sobre viabilidad para firma de contrato con la alcaldía"/>
    <s v="Jorge Enrique Restrepo Sanguino"/>
    <x v="2"/>
    <s v="Formulacion, actualizacion, acompañamiento normativo y operativo "/>
    <x v="0"/>
    <n v="15"/>
    <s v="2024-114-001024-5"/>
    <d v="2024-03-20T00:00:00"/>
    <s v="2024-211-000157-1"/>
    <d v="2024-05-24T00:00:00"/>
    <n v="43"/>
    <m/>
    <x v="2"/>
    <s v="inicia proceso de firma física para el documento 2024-114-001024-5 REVISIÓN CONTRATO CBV MIRAFLORES-GUAVIARE"/>
    <d v="2024-04-03T00:00:00"/>
    <s v="PDF"/>
    <s v="N/A"/>
    <s v="N/A"/>
    <s v="Se adjunta respuesta sin la firma correspondiente, no se adjunta soporte de envio "/>
  </r>
  <r>
    <x v="0"/>
    <x v="0"/>
    <x v="0"/>
    <s v="CAMARA DE REPRESENTANTES  --"/>
    <x v="0"/>
    <x v="0"/>
    <s v="Requerimiento presupuestal y Contable 2023"/>
    <s v="Miguel Angel Franco Torres"/>
    <x v="0"/>
    <s v="Gestion Financiera "/>
    <x v="1"/>
    <n v="10"/>
    <s v="2024-114-001022-5"/>
    <d v="2024-03-20T00:00:00"/>
    <s v="2024-311-000154-1"/>
    <d v="2024-04-17T00:00:00"/>
    <n v="18"/>
    <m/>
    <x v="1"/>
    <s v="N/A"/>
    <s v="N/A"/>
    <s v="PDF"/>
    <s v="NO"/>
    <s v="NO"/>
    <s v="INCUMPLIMIENTO AL PROCEDIMIENTO INTERNO DE PQRSD POR NO CARGAR DOCUMENTO DE EVIDENCIA DE ENVIO/ NO ENVIO RESPUESTA POR ORFEO"/>
  </r>
  <r>
    <x v="0"/>
    <x v="0"/>
    <x v="2"/>
    <s v="SECRETARIA DEL INTERIOR NORTE DE SANTANDER  sin información"/>
    <x v="1"/>
    <x v="2"/>
    <s v="SOLICITUD DE CONCEPTO RESPECTO DE EXPEDICION DE ACTO AMINISTRATIVO DE INSCRIPCION DE DIGNATARIOS DE CUERPO DE BOMBEROS VOLUNTARIOS"/>
    <s v="Jorge Enrique Restrepo Sanguino"/>
    <x v="2"/>
    <s v="Formulacion, actualizacion, acompañamiento normativo y operativo "/>
    <x v="0"/>
    <n v="15"/>
    <s v="2024-114-001021-5"/>
    <d v="2024-03-20T00:00:00"/>
    <s v="2024-211-000161-1"/>
    <d v="2024-05-24T00:00:00"/>
    <n v="43"/>
    <m/>
    <x v="2"/>
    <s v="N/A"/>
    <d v="2024-04-04T00:00:00"/>
    <s v="PDF"/>
    <s v="N/A"/>
    <s v="N/A"/>
    <s v="Se adjunta respuesta sin la firma correspondiente, no se adjunta soporte de envio "/>
  </r>
  <r>
    <x v="0"/>
    <x v="0"/>
    <x v="3"/>
    <s v="UNION TEMPORAL BOMBEROS CARTAGENA 2023  --"/>
    <x v="2"/>
    <x v="0"/>
    <s v="Solicitud Reinicio de Convenio No. 188 /2021, y contratos bajo el marco de este convenio que son: Contrato de Obra: 122/2023 y Contrato de Interventor..."/>
    <s v="Jonathan Prieto"/>
    <x v="2"/>
    <s v="Fortalecimiento Bomberil para la respuesta "/>
    <x v="0"/>
    <n v="15"/>
    <s v="2024-114-001018-5"/>
    <d v="2024-03-20T00:00:00"/>
    <m/>
    <d v="2024-05-24T00:00:00"/>
    <n v="43"/>
    <m/>
    <x v="2"/>
    <s v="N/A"/>
    <s v="N/A"/>
    <s v="N/A"/>
    <s v="N/A"/>
    <s v="N/A"/>
    <m/>
  </r>
  <r>
    <x v="0"/>
    <x v="0"/>
    <x v="7"/>
    <s v="GESTION DEL RIESGO MUNICIPAL  --"/>
    <x v="0"/>
    <x v="0"/>
    <s v="0431 - SOLICITUD CONCEPTO PARA ADELANTAR PROCESO CONTRACTUAL"/>
    <s v="Jorge Enrique Restrepo Sanguino"/>
    <x v="2"/>
    <s v="Formulacion, actualizacion, acompañamiento normativo y operativo "/>
    <x v="0"/>
    <n v="15"/>
    <s v="2024-114-001017-5"/>
    <d v="2024-03-20T00:00:00"/>
    <m/>
    <d v="2024-05-24T00:00:00"/>
    <n v="43"/>
    <m/>
    <x v="2"/>
    <s v="N/A"/>
    <s v="N/A"/>
    <s v="N/A"/>
    <s v="N/A"/>
    <s v="N/A"/>
    <m/>
  </r>
  <r>
    <x v="0"/>
    <x v="0"/>
    <x v="2"/>
    <s v="UNIDAD ADMINISTRATIVA ESPECIAL CUERPO OFICIAL DE BOMBEROS DE BOGOTA UAECOB  sin información mmperez@bomberosbogota.gov.co"/>
    <x v="2"/>
    <x v="2"/>
    <s v="Traslado Solicitud concepto jurídico – conflicto normativo"/>
    <s v="Nicolas Potes Rengifo "/>
    <x v="2"/>
    <s v="Formulacion, actualizacion, acompañamiento normativo y operativo "/>
    <x v="0"/>
    <n v="15"/>
    <s v="2024-114-001014-5"/>
    <d v="2024-03-20T00:00:00"/>
    <m/>
    <d v="2024-05-24T00:00:00"/>
    <n v="43"/>
    <m/>
    <x v="2"/>
    <s v="N/A"/>
    <s v="N/A"/>
    <s v="N/A"/>
    <s v="N/A"/>
    <s v="N/A"/>
    <m/>
  </r>
  <r>
    <x v="0"/>
    <x v="0"/>
    <x v="0"/>
    <s v="CUERPO DE BOMBEROS VOLUNTARIOS DE SIMIJACA  sin información"/>
    <x v="2"/>
    <x v="3"/>
    <s v="Solicitud cita con la directora"/>
    <s v="Direccion General "/>
    <x v="3"/>
    <s v="Direccion General "/>
    <x v="0"/>
    <n v="15"/>
    <s v="2024-114-001012-5"/>
    <d v="2024-03-20T00:00:00"/>
    <m/>
    <d v="2024-05-24T00:00:00"/>
    <n v="43"/>
    <m/>
    <x v="2"/>
    <s v="N/A"/>
    <s v="N/A"/>
    <s v="N/A"/>
    <s v="N/A"/>
    <s v="N/A"/>
    <m/>
  </r>
  <r>
    <x v="1"/>
    <x v="1"/>
    <x v="4"/>
    <s v="CUERPO DE BOMBEROS VOLUNTARIOS FLORIDABLANCA  sin información"/>
    <x v="2"/>
    <x v="6"/>
    <s v="PROYECTO EDUCATIVO INSTITUCIONAL ESCUELA DE FORMACION DE BOMBEROS DE COLOMBIA DEL CUERPOS DE BOMBEROS VOLUNTARIOS DE FLORIDABLANCA"/>
    <s v="Edgar Alexander Maya Lopez"/>
    <x v="2"/>
    <s v="Educacion Nacional para Bomberos "/>
    <x v="0"/>
    <n v="15"/>
    <s v="2024-114-001010-5"/>
    <d v="2024-03-20T00:00:00"/>
    <s v="N/A"/>
    <d v="2024-05-24T00:00:00"/>
    <n v="43"/>
    <m/>
    <x v="2"/>
    <s v="N/A"/>
    <s v="N/A"/>
    <s v="N/A"/>
    <s v="N/A"/>
    <s v="N/A"/>
    <m/>
  </r>
  <r>
    <x v="0"/>
    <x v="0"/>
    <x v="7"/>
    <s v="LUCIA EDITH AGUDELO --"/>
    <x v="1"/>
    <x v="6"/>
    <s v="solicitud reconocimiento como instructor del curso de formación de bomberos básico 160 h."/>
    <s v="Edgar Alexander Maya Lopez"/>
    <x v="2"/>
    <s v="Educacion Nacional para Bomberos "/>
    <x v="0"/>
    <n v="15"/>
    <s v="2024-114-001007-5"/>
    <d v="2024-03-20T00:00:00"/>
    <s v="N/A"/>
    <d v="2024-05-24T00:00:00"/>
    <n v="43"/>
    <m/>
    <x v="2"/>
    <s v="N/A"/>
    <s v="N/A"/>
    <s v="N/A"/>
    <s v="N/A"/>
    <s v="N/A"/>
    <m/>
  </r>
  <r>
    <x v="0"/>
    <x v="0"/>
    <x v="4"/>
    <s v="jose   guzman"/>
    <x v="1"/>
    <x v="0"/>
    <s v="Cobro indebido"/>
    <s v="Andrea Bibiana Castañeda Duran "/>
    <x v="2"/>
    <s v="Formulacion, actualizacion, acompañamiento normativo y operativo "/>
    <x v="0"/>
    <n v="15"/>
    <s v="2024-114-001006-5"/>
    <d v="2024-03-20T00:00:00"/>
    <m/>
    <d v="2024-05-24T00:00:00"/>
    <n v="43"/>
    <m/>
    <x v="2"/>
    <s v="N/A"/>
    <s v="N/A"/>
    <s v="N/A"/>
    <s v="N/A"/>
    <s v="N/A"/>
    <m/>
  </r>
  <r>
    <x v="0"/>
    <x v="0"/>
    <x v="6"/>
    <s v="OSCAR  PARRA"/>
    <x v="1"/>
    <x v="5"/>
    <s v="Denuncia bomberos de mani Casanare"/>
    <s v="Andrea Bibiana Castañeda Duran "/>
    <x v="2"/>
    <s v="Formulacion, actualizacion, acompañamiento normativo y operativo "/>
    <x v="0"/>
    <n v="15"/>
    <s v="2024-114-001005-5"/>
    <d v="2024-03-20T00:00:00"/>
    <m/>
    <d v="2024-05-24T00:00:00"/>
    <n v="43"/>
    <m/>
    <x v="2"/>
    <s v="N/A"/>
    <s v="N/A"/>
    <s v="N/A"/>
    <s v="N/A"/>
    <s v="N/A"/>
    <m/>
  </r>
  <r>
    <x v="0"/>
    <x v="0"/>
    <x v="11"/>
    <s v="ALCALDIA DE EL BAGRE  --"/>
    <x v="4"/>
    <x v="4"/>
    <s v="Presentación de Proyecto de Inversión Municipio de El Bagre"/>
    <s v="Jonathan Prieto"/>
    <x v="2"/>
    <s v="Fortalecimiento Bomberil para la respuesta "/>
    <x v="0"/>
    <n v="15"/>
    <s v="2024-114-001004-5"/>
    <d v="2024-03-20T00:00:00"/>
    <m/>
    <d v="2024-05-24T00:00:00"/>
    <n v="43"/>
    <m/>
    <x v="2"/>
    <s v="N/A"/>
    <s v="N/A"/>
    <s v="N/A"/>
    <s v="N/A"/>
    <s v="N/A"/>
    <m/>
  </r>
  <r>
    <x v="0"/>
    <x v="0"/>
    <x v="2"/>
    <s v="COORDINACION DEPARTAMENTAL DE BOMBEROS DEL ATLANTICO  -- --"/>
    <x v="2"/>
    <x v="2"/>
    <s v="ENTREGA DE OFICIO 016 - MARZO 19 DE 2024 - SECRETARIA DEL INTERIOR"/>
    <s v="Jorge Enrique Restrepo Sanguino"/>
    <x v="2"/>
    <s v="Formulacion, actualizacion, acompañamiento normativo y operativo "/>
    <x v="0"/>
    <n v="15"/>
    <s v="2024-114-001002-5"/>
    <d v="2024-03-20T00:00:00"/>
    <m/>
    <d v="2024-05-24T00:00:00"/>
    <n v="43"/>
    <m/>
    <x v="2"/>
    <s v="N/A"/>
    <s v="N/A"/>
    <s v="N/A"/>
    <s v="N/A"/>
    <s v="N/A"/>
    <m/>
  </r>
  <r>
    <x v="0"/>
    <x v="0"/>
    <x v="12"/>
    <s v="FRANCISCO ANTONIO GARCIA CAMELO"/>
    <x v="1"/>
    <x v="2"/>
    <s v="CORREO DIRECTO CAPITANA LOURDES PEÑA"/>
    <s v="Jorge Enrique Restrepo Sanguino"/>
    <x v="2"/>
    <s v="Formulacion, actualizacion, acompañamiento normativo y operativo "/>
    <x v="0"/>
    <n v="15"/>
    <s v="2024-114-001001-5"/>
    <d v="2024-03-20T00:00:00"/>
    <m/>
    <d v="2024-05-24T00:00:00"/>
    <n v="43"/>
    <m/>
    <x v="2"/>
    <s v="N/A"/>
    <s v="N/A"/>
    <s v="N/A"/>
    <s v="N/A"/>
    <s v="N/A"/>
    <m/>
  </r>
  <r>
    <x v="0"/>
    <x v="0"/>
    <x v="4"/>
    <s v="CUERPO DE BOMBEROS VOLUNTARIOS DE SAN VICENTE DE CHUCURI  --"/>
    <x v="2"/>
    <x v="6"/>
    <s v="Fwd: Solicitud Aval Instructor"/>
    <s v="Massiel Mendez "/>
    <x v="2"/>
    <s v="Educacion Nacional para Bomberos "/>
    <x v="0"/>
    <n v="15"/>
    <s v="2024-114-000999-5"/>
    <d v="2024-03-20T00:00:00"/>
    <m/>
    <d v="2024-05-24T00:00:00"/>
    <n v="43"/>
    <m/>
    <x v="2"/>
    <s v="N/A"/>
    <s v="N/A"/>
    <s v="N/A"/>
    <s v="N/A"/>
    <s v="N/A"/>
    <m/>
  </r>
  <r>
    <x v="0"/>
    <x v="0"/>
    <x v="4"/>
    <s v="CUERPO DE BOMBEROS VOLUNTARIOS DE SAN VICENTE DE CHUCURI  --"/>
    <x v="2"/>
    <x v="6"/>
    <s v="Solicitud Apertura de Plataforma, asignación de usuario y contraseñas."/>
    <s v="Edgar Alexander Maya Lopez"/>
    <x v="2"/>
    <s v="Educacion Nacional para Bomberos "/>
    <x v="0"/>
    <n v="15"/>
    <s v="2024-114-000998-5"/>
    <d v="2024-03-20T00:00:00"/>
    <s v="N/A"/>
    <d v="2024-05-24T00:00:00"/>
    <n v="43"/>
    <m/>
    <x v="2"/>
    <s v="N/A"/>
    <s v="N/A"/>
    <s v="N/A"/>
    <s v="N/A"/>
    <s v="N/A"/>
    <m/>
  </r>
  <r>
    <x v="0"/>
    <x v="0"/>
    <x v="8"/>
    <s v="CUERPO DE BOMBEROS VOLUNTARIOS DE LIBANO  --"/>
    <x v="2"/>
    <x v="6"/>
    <s v="SOLICITUD PROGRAMA DE FORMACIÓN PARA BOMBERO BÁSICO (160 HORAS)"/>
    <s v="Valentina Franco Correa "/>
    <x v="2"/>
    <s v="Educacion Nacional para Bomberos "/>
    <x v="0"/>
    <n v="15"/>
    <s v="2024-114-000996-5"/>
    <d v="2024-03-19T00:00:00"/>
    <m/>
    <d v="2024-05-24T00:00:00"/>
    <n v="44"/>
    <m/>
    <x v="2"/>
    <s v="N/A"/>
    <s v="N/A"/>
    <s v="N/A"/>
    <s v="N/A"/>
    <s v="N/A"/>
    <m/>
  </r>
  <r>
    <x v="0"/>
    <x v="0"/>
    <x v="14"/>
    <s v="ALCALDIA MUNICIPAL TIBASOSA  sin información"/>
    <x v="4"/>
    <x v="1"/>
    <s v="SOLICITUD DE INFORMACIÓN DE LISTADOS CENSALES POBLACIONES ESPECIALES"/>
    <s v="Alberto Valencia Pulido"/>
    <x v="2"/>
    <s v="Coordinacion operativa"/>
    <x v="2"/>
    <n v="15"/>
    <s v="2024-114-000995-5"/>
    <d v="2024-03-19T00:00:00"/>
    <m/>
    <d v="2024-05-24T00:00:00"/>
    <n v="44"/>
    <m/>
    <x v="2"/>
    <s v="N/A"/>
    <s v="N/A"/>
    <s v="N/A"/>
    <s v="&lt;"/>
    <s v="N/A"/>
    <m/>
  </r>
  <r>
    <x v="0"/>
    <x v="0"/>
    <x v="0"/>
    <s v="ALCALDIA MUNICIPAL DE PANDI  sin información secretariagobierno@pandi-cundinamarca.gov.co"/>
    <x v="4"/>
    <x v="2"/>
    <s v="Requerimiento Bomberos Voluntarios de Pandi"/>
    <s v="Jorge Enrique Restrepo Sanguino"/>
    <x v="2"/>
    <s v="Formulacion, actualizacion, acompañamiento normativo y operativo "/>
    <x v="0"/>
    <n v="15"/>
    <s v="2024-114-000993-5"/>
    <d v="2024-03-19T00:00:00"/>
    <m/>
    <d v="2024-05-24T00:00:00"/>
    <n v="44"/>
    <m/>
    <x v="2"/>
    <s v="N/A"/>
    <s v="N/A"/>
    <s v="N/A"/>
    <s v="N/A"/>
    <s v="N/A"/>
    <m/>
  </r>
  <r>
    <x v="0"/>
    <x v="0"/>
    <x v="11"/>
    <s v="ASOCIACION DE BOMBEROS DEL NORTE DE ANTIOQUIA  --"/>
    <x v="2"/>
    <x v="3"/>
    <s v="INVITACION DIRECTORA"/>
    <s v="Direccion General "/>
    <x v="3"/>
    <s v="Direccion General "/>
    <x v="0"/>
    <n v="15"/>
    <s v="2024-114-000991-5"/>
    <d v="2024-03-19T00:00:00"/>
    <m/>
    <d v="2024-05-24T00:00:00"/>
    <n v="44"/>
    <m/>
    <x v="2"/>
    <s v="N/A"/>
    <s v="N/A"/>
    <s v="N/A"/>
    <s v="N/A"/>
    <s v="N/A"/>
    <m/>
  </r>
  <r>
    <x v="0"/>
    <x v="0"/>
    <x v="14"/>
    <s v="HERNANDO -- WALTEROS"/>
    <x v="1"/>
    <x v="2"/>
    <s v="REPORTE NOVEDAD"/>
    <s v="Jorge Enrique Restrepo Sanguino"/>
    <x v="2"/>
    <s v="Formulacion, actualizacion, acompañamiento normativo y operativo "/>
    <x v="0"/>
    <n v="15"/>
    <s v="2024-114-000988-5"/>
    <d v="2024-03-19T00:00:00"/>
    <m/>
    <d v="2024-05-24T00:00:00"/>
    <n v="44"/>
    <m/>
    <x v="2"/>
    <s v="N/A"/>
    <s v="N/A"/>
    <s v="N/A"/>
    <s v="N/A"/>
    <s v="N/A"/>
    <m/>
  </r>
  <r>
    <x v="0"/>
    <x v="0"/>
    <x v="4"/>
    <s v="BOMBEROS OFICIALES DE BUCARAMANGA  sin información"/>
    <x v="2"/>
    <x v="6"/>
    <s v="Solicitud  Re Aval  formación de brigadistas y Aval curso Formación para Bomberos."/>
    <s v="Valentina Franco Correa "/>
    <x v="2"/>
    <s v="Educacion Nacional para Bomberos "/>
    <x v="0"/>
    <n v="15"/>
    <s v="2024-114-000987-5"/>
    <d v="2024-03-19T00:00:00"/>
    <m/>
    <d v="2024-05-24T00:00:00"/>
    <n v="44"/>
    <m/>
    <x v="2"/>
    <s v="N/A"/>
    <s v="N/A"/>
    <s v="N/A"/>
    <s v="N/A"/>
    <s v="N/A"/>
    <m/>
  </r>
  <r>
    <x v="0"/>
    <x v="0"/>
    <x v="8"/>
    <s v="ALCALDIA PRADO TOLIMA  --"/>
    <x v="4"/>
    <x v="4"/>
    <s v="Re: Respuesta Radicado Contratación Con El Cuerpo De Bomberos Voluntarios De Prado Tolima Para La Prestación Del Servicio Público Esencial."/>
    <s v="Jorge Enrique Restrepo Sanguino"/>
    <x v="2"/>
    <s v="Formulacion, actualizacion, acompañamiento normativo y operativo "/>
    <x v="0"/>
    <n v="15"/>
    <s v="2024-114-000986-5"/>
    <d v="2024-03-19T00:00:00"/>
    <m/>
    <d v="2024-05-24T00:00:00"/>
    <n v="44"/>
    <m/>
    <x v="2"/>
    <s v="N/A"/>
    <s v="N/A"/>
    <s v="N/A"/>
    <s v="N/A"/>
    <s v="N/A"/>
    <m/>
  </r>
  <r>
    <x v="0"/>
    <x v="0"/>
    <x v="11"/>
    <s v="ALCALDIA MUNICIPAL DE CAICEDO  --"/>
    <x v="4"/>
    <x v="2"/>
    <s v="SOLICITUD DE FORTALECIMIENTO INSTITUCIONAL AL CUERPO DE BOMBEROS VOLUNTARIOS CAICEDO ANTIOQUIA"/>
    <s v="Andres Fernando Muñoz Cabrera "/>
    <x v="2"/>
    <s v="Fortalecimiento Bomberil para la respuesta "/>
    <x v="0"/>
    <n v="15"/>
    <s v="2024-114-000985-5"/>
    <d v="2024-03-19T00:00:00"/>
    <m/>
    <d v="2024-05-24T00:00:00"/>
    <n v="44"/>
    <m/>
    <x v="2"/>
    <s v="N/A"/>
    <s v="N/A"/>
    <s v="N/A"/>
    <s v="N/A"/>
    <s v="N/A"/>
    <m/>
  </r>
  <r>
    <x v="0"/>
    <x v="0"/>
    <x v="2"/>
    <s v="NOTIFICACIONES JUDICIALES BOMBEROS BOGOTÁ  sin información"/>
    <x v="4"/>
    <x v="2"/>
    <s v="RV: URGENTE - SOLICITUD DE INFORMACIÓN DEL CUERPO DE BOMBEROS VOLUNTARIOS DE RIONEGRO-SANTANDER. N°110-28-01-297"/>
    <s v="Ruben Dario Rincon Sachez "/>
    <x v="2"/>
    <s v="Inspeccion vigilancia y control"/>
    <x v="0"/>
    <n v="15"/>
    <s v="2024-114-000984-5"/>
    <d v="2024-03-19T00:00:00"/>
    <m/>
    <d v="2024-05-24T00:00:00"/>
    <n v="44"/>
    <m/>
    <x v="2"/>
    <s v="N/A"/>
    <s v="N/A"/>
    <s v="N/A"/>
    <s v="N/A"/>
    <s v="N/A"/>
    <m/>
  </r>
  <r>
    <x v="0"/>
    <x v="0"/>
    <x v="16"/>
    <s v="CUERPO DE BOMBEROS VOLUNTARIOS DE VILLAMARIA  CALDAS"/>
    <x v="2"/>
    <x v="6"/>
    <s v="Fwd: Solicitud Curso de Rescate Acuático 18 Y 19 de mayo"/>
    <s v="Edgar Alexander Maya Lopez"/>
    <x v="2"/>
    <s v="Educacion Nacional para Bomberos "/>
    <x v="0"/>
    <n v="15"/>
    <s v="2024-114-000983-5"/>
    <d v="2024-03-19T00:00:00"/>
    <s v="2024-214-000211-1"/>
    <d v="2024-04-12T00:00:00"/>
    <n v="16"/>
    <n v="17"/>
    <x v="1"/>
    <s v="N/A"/>
    <d v="2024-04-12T00:00:00"/>
    <s v="PDF"/>
    <s v="SI"/>
    <s v="NO"/>
    <s v="SE DA CUMPLIMIENTO AL PROCEDIMIENTO INTERNO DE PQRSD "/>
  </r>
  <r>
    <x v="0"/>
    <x v="0"/>
    <x v="16"/>
    <s v="CUERPO DE BOMBEROS VOLUNTARIOS DE VILLAMARIA  CALDAS"/>
    <x v="2"/>
    <x v="6"/>
    <s v="Fwd: Solicitud Curso Inspector de Seguridad Nivel Basico Semipresencial"/>
    <s v="Valentina Franco Correa "/>
    <x v="2"/>
    <s v="Educacion Nacional para Bomberos "/>
    <x v="0"/>
    <n v="15"/>
    <s v="2024-114-000982-5"/>
    <d v="2024-03-19T00:00:00"/>
    <s v="N/A"/>
    <d v="2024-05-24T00:00:00"/>
    <n v="44"/>
    <m/>
    <x v="2"/>
    <s v="N/A"/>
    <s v="N/A"/>
    <s v="N/A"/>
    <s v="N/A"/>
    <s v="N/A"/>
    <s v="No se adjunta soporte de envio"/>
  </r>
  <r>
    <x v="0"/>
    <x v="0"/>
    <x v="1"/>
    <s v="ALCALDIA DE VALLEDUPAR  ERNESTO OROZCO"/>
    <x v="4"/>
    <x v="2"/>
    <s v="SOLICITUD DOTACION CUERPO OFICIAL DE BOMBEROS DE VALLEDUPAR"/>
    <s v="Andres Fernando Muñoz Cabrera "/>
    <x v="2"/>
    <s v="Fortalecimiento Bomberil para la respuesta "/>
    <x v="0"/>
    <n v="15"/>
    <s v="2024-114-000981-5"/>
    <d v="2024-03-19T00:00:00"/>
    <m/>
    <d v="2024-05-24T00:00:00"/>
    <n v="44"/>
    <m/>
    <x v="2"/>
    <s v="N/A"/>
    <s v="N/A"/>
    <s v="N/A"/>
    <s v="N/A"/>
    <s v="N/A"/>
    <m/>
  </r>
  <r>
    <x v="0"/>
    <x v="0"/>
    <x v="1"/>
    <s v="BENEMERITO CUERPO DE BOMBEROS VOLUNTARIOS TULUA - VALLE  sin información stefaniacdlc@outlook.com"/>
    <x v="2"/>
    <x v="2"/>
    <s v="Anexos Obligatorios para presentación de proyecto"/>
    <s v="Andres Fernando Muñoz Cabrera "/>
    <x v="2"/>
    <s v="Fortalecimiento Bomberil para la respuesta "/>
    <x v="0"/>
    <n v="15"/>
    <s v="2024-114-000980-5"/>
    <d v="2024-03-19T00:00:00"/>
    <m/>
    <d v="2024-05-24T00:00:00"/>
    <n v="44"/>
    <m/>
    <x v="2"/>
    <s v="N/A"/>
    <s v="N/A"/>
    <s v="N/A"/>
    <s v="N/A"/>
    <s v="N/A"/>
    <m/>
  </r>
  <r>
    <x v="0"/>
    <x v="0"/>
    <x v="0"/>
    <s v="CARLOS   RAMIREZ"/>
    <x v="1"/>
    <x v="6"/>
    <s v="Solicitud Validación Rango"/>
    <s v="Ruben Dario Rincon Sachez "/>
    <x v="2"/>
    <s v="Inspeccion vigilancia y control"/>
    <x v="0"/>
    <n v="15"/>
    <s v="2024-114-000979-5"/>
    <d v="2024-03-19T00:00:00"/>
    <m/>
    <d v="2024-05-24T00:00:00"/>
    <n v="44"/>
    <m/>
    <x v="2"/>
    <s v="N/A"/>
    <s v="N/A"/>
    <s v="N/A"/>
    <s v="N/A"/>
    <s v="N/A"/>
    <m/>
  </r>
  <r>
    <x v="0"/>
    <x v="0"/>
    <x v="5"/>
    <s v="CUERPO DE BOMBEROS VOLUNTARIOS DE LA UNION  VALLE  HERRERA HERRERA"/>
    <x v="2"/>
    <x v="6"/>
    <s v="Soportes / Registro Nº 019-2024 / Curso Inspector de Seguridad Básico"/>
    <s v="Maicol Villareal Ospina "/>
    <x v="2"/>
    <s v="Educacion Nacional para Bomberos "/>
    <x v="0"/>
    <n v="15"/>
    <s v="2024-114-000978-5"/>
    <d v="2024-03-19T00:00:00"/>
    <s v="N/A"/>
    <d v="2024-05-24T00:00:00"/>
    <n v="44"/>
    <m/>
    <x v="2"/>
    <s v="SE FIRMA CERTIFICADOS, SE ANEXA EVIDENCIA DE ENVÍO POR TRANSPORTADORA TERRESTRE"/>
    <s v="N/A"/>
    <s v="N/A"/>
    <s v="N/A"/>
    <d v="2024-04-08T00:00:00"/>
    <s v="No se adjunta respuesta, solo se adjunta soporte de envio terrestre"/>
  </r>
  <r>
    <x v="0"/>
    <x v="0"/>
    <x v="17"/>
    <s v="RAMIRO  DE JESUS GOMEZ"/>
    <x v="1"/>
    <x v="5"/>
    <s v="SOLICITUD RESPETUOSA DE INTERVENCION ART. 23 CPC"/>
    <s v="Ruben Dario Rincon Sachez "/>
    <x v="2"/>
    <s v="Inspeccion vigilancia y control"/>
    <x v="0"/>
    <n v="15"/>
    <s v="2024-114-000977-5"/>
    <d v="2024-03-19T00:00:00"/>
    <m/>
    <d v="2024-05-24T00:00:00"/>
    <n v="44"/>
    <m/>
    <x v="2"/>
    <s v="N/A"/>
    <s v="N/A"/>
    <s v="N/A"/>
    <s v="N/A"/>
    <s v="N/A"/>
    <m/>
  </r>
  <r>
    <x v="0"/>
    <x v="0"/>
    <x v="0"/>
    <s v="CUERPO DE BOMBEROS VOLUNTARIOS DE LA MESA  ----"/>
    <x v="2"/>
    <x v="6"/>
    <s v="cronograma del curso nueva fecha"/>
    <s v="Edgar Alexander Maya Lopez"/>
    <x v="2"/>
    <s v="Educacion Nacional para Bomberos "/>
    <x v="0"/>
    <n v="15"/>
    <s v="2024-114-000976-5"/>
    <d v="2024-03-19T00:00:00"/>
    <s v="N/A"/>
    <d v="2024-05-24T00:00:00"/>
    <n v="44"/>
    <m/>
    <x v="2"/>
    <s v="N/A"/>
    <s v="N/A"/>
    <s v="N/A"/>
    <s v="N/A"/>
    <s v="N/A"/>
    <m/>
  </r>
  <r>
    <x v="0"/>
    <x v="0"/>
    <x v="0"/>
    <s v="CUERPO DE BOMBEROS VOLUNTARIOS DE MOSQUERA  sin información sst.bomberosmosquera@gmail.com"/>
    <x v="2"/>
    <x v="2"/>
    <s v="Solicitud de formato"/>
    <s v="Faubricio Sanchez "/>
    <x v="2"/>
    <s v="Planeacion estrategica "/>
    <x v="0"/>
    <n v="15"/>
    <s v="2024-114-000975-5"/>
    <d v="2024-03-19T00:00:00"/>
    <s v="N/A"/>
    <d v="2024-04-03T00:00:00"/>
    <n v="9"/>
    <n v="10"/>
    <x v="3"/>
    <s v="N/A"/>
    <d v="2024-04-03T00:00:00"/>
    <s v="CORREO"/>
    <s v="SI"/>
    <s v="NO"/>
    <s v="SE DA CUMPLIMIENTO AL PROCEDIMIENTO INTERNO DE PQRSD "/>
  </r>
  <r>
    <x v="0"/>
    <x v="0"/>
    <x v="18"/>
    <s v="CUERPO DE BOMBEROS VOLUNTARIOS DE TADO CHOCO  sin información"/>
    <x v="2"/>
    <x v="5"/>
    <s v="ACTA DE ENTREGA VEHÍCULO DELEGACION DEPARTAMENTAL DE BOMBEROS CHOCO"/>
    <s v="Andres Fernando Muñoz Cabrera "/>
    <x v="2"/>
    <s v="Fortalecimiento Bomberil para la respuesta "/>
    <x v="0"/>
    <n v="15"/>
    <s v="2024-114-000974-5"/>
    <d v="2024-03-19T00:00:00"/>
    <m/>
    <d v="2024-05-24T00:00:00"/>
    <n v="44"/>
    <m/>
    <x v="2"/>
    <s v="N/A"/>
    <s v="N/A"/>
    <s v="N/A"/>
    <s v="N/A"/>
    <s v="N/A"/>
    <m/>
  </r>
  <r>
    <x v="0"/>
    <x v="0"/>
    <x v="5"/>
    <s v="CUERPO DE BOMBEROS VOLUNTARIOS DE VILLAGORGONA CANDELARIA  sin información"/>
    <x v="2"/>
    <x v="2"/>
    <s v="SOLICITUD DE INFORMACION"/>
    <s v="Faubricio Sanchez "/>
    <x v="2"/>
    <s v="Fortalecimiento Bomberil para la respuesta "/>
    <x v="0"/>
    <n v="15"/>
    <s v="2024-114-000973-5"/>
    <d v="2024-03-19T00:00:00"/>
    <m/>
    <d v="2024-04-12T00:00:00"/>
    <n v="16"/>
    <n v="17"/>
    <x v="1"/>
    <s v="N/A"/>
    <d v="2024-04-12T00:00:00"/>
    <s v="CORREO"/>
    <s v="SI"/>
    <s v="NO"/>
    <s v="SE DA CUMPLIMIENTO AL PROCEDIMIENTO INTERNO DE PQRSD "/>
  </r>
  <r>
    <x v="0"/>
    <x v="0"/>
    <x v="2"/>
    <s v="EMPRESA INMOBILIARIA Y DE SERVICIOS LOGíSTICOS DE CUNDINAMARCA  gustavo.malaver@eic.gov.co"/>
    <x v="1"/>
    <x v="2"/>
    <s v="SOLICITUD DE COMITE"/>
    <s v="Jonathan Prieto"/>
    <x v="2"/>
    <s v="Fortalecimiento Bomberil para la respuesta "/>
    <x v="0"/>
    <n v="15"/>
    <s v="2024-114-000972-5"/>
    <d v="2024-03-19T00:00:00"/>
    <m/>
    <d v="2024-05-24T00:00:00"/>
    <n v="44"/>
    <m/>
    <x v="2"/>
    <s v="N/A"/>
    <s v="N/A"/>
    <s v="N/A"/>
    <s v="N/A"/>
    <s v="N/A"/>
    <m/>
  </r>
  <r>
    <x v="0"/>
    <x v="0"/>
    <x v="17"/>
    <s v="CUERPO DE BOMBEROS OFICIALES DE DOSQUEBRADAS  sin información"/>
    <x v="2"/>
    <x v="2"/>
    <s v="consulta"/>
    <s v="Jorge Enrique Restrepo Sanguino"/>
    <x v="2"/>
    <s v="Formulacion, actualizacion, acompañamiento normativo y operativo "/>
    <x v="0"/>
    <n v="15"/>
    <s v="2024-114-000971-5"/>
    <d v="2024-03-19T00:00:00"/>
    <m/>
    <d v="2024-05-24T00:00:00"/>
    <n v="44"/>
    <m/>
    <x v="2"/>
    <s v="N/A"/>
    <d v="2024-04-19T00:00:00"/>
    <s v="PDF"/>
    <s v="N/A"/>
    <s v="N/A"/>
    <s v="Se adjunta respuesta sin la firma correspondiente, no se adjunta soporte de envio "/>
  </r>
  <r>
    <x v="0"/>
    <x v="0"/>
    <x v="6"/>
    <s v="CUERPO DE BOMBEROS VOLUNTARIOS DE YOPAL  sin información"/>
    <x v="2"/>
    <x v="6"/>
    <s v="Solicitud registro curso Yopal"/>
    <s v="Edgar Alexander Maya Lopez"/>
    <x v="2"/>
    <s v="Educacion Nacional para Bomberos "/>
    <x v="0"/>
    <n v="15"/>
    <s v="2024-114-000968-5"/>
    <d v="2024-03-19T00:00:00"/>
    <s v="2024-214-000159-1"/>
    <d v="2024-04-03T00:00:00"/>
    <n v="9"/>
    <n v="10"/>
    <x v="3"/>
    <s v="N/A"/>
    <s v="N/A"/>
    <s v="PDF"/>
    <s v="NO"/>
    <s v="NO"/>
    <s v="INCUMPLIMIENTO AL PROCEDIMIENTO INTERNO DE PQRSD POR NO CARGAR DOCUMENTO DE EVIDENCIA DE ENVIO/ NO ENVIO RESPUESTA POR ORFEO"/>
  </r>
  <r>
    <x v="0"/>
    <x v="0"/>
    <x v="19"/>
    <s v="JOSÉ MAURICIO -- --"/>
    <x v="1"/>
    <x v="6"/>
    <s v="Solicitud autorización y número de registro"/>
    <s v="Valentina Franco Correa "/>
    <x v="2"/>
    <s v="Educacion Nacional para Bomberos "/>
    <x v="0"/>
    <n v="15"/>
    <s v="2024-114-000967-5"/>
    <d v="2024-03-19T00:00:00"/>
    <s v="N/A"/>
    <d v="2024-05-24T00:00:00"/>
    <n v="44"/>
    <m/>
    <x v="2"/>
    <s v="N/A"/>
    <s v="N/A"/>
    <s v="N/A"/>
    <s v="N/A"/>
    <s v="N/A"/>
    <m/>
  </r>
  <r>
    <x v="0"/>
    <x v="0"/>
    <x v="5"/>
    <s v="AZARIAS -- HINCAPIE"/>
    <x v="1"/>
    <x v="6"/>
    <s v="Solicitud de información ascenso aspirantes"/>
    <s v="Edgar Alexander Maya Lopez"/>
    <x v="2"/>
    <s v="Educacion Nacional para Bomberos "/>
    <x v="0"/>
    <n v="15"/>
    <s v="2024-114-000964-5"/>
    <d v="2024-03-19T00:00:00"/>
    <s v="N/A"/>
    <d v="2024-05-24T00:00:00"/>
    <n v="44"/>
    <m/>
    <x v="2"/>
    <s v="N/A"/>
    <s v="N/A"/>
    <s v="N/A"/>
    <s v="N/A"/>
    <s v="N/A"/>
    <m/>
  </r>
  <r>
    <x v="0"/>
    <x v="0"/>
    <x v="4"/>
    <s v="MANUEL ENRIQUE SALAZAR HERNANDEZ  sin información DELEGADO"/>
    <x v="1"/>
    <x v="4"/>
    <s v="pronunciamiento"/>
    <s v="Jorge Enrique Restrepo Sanguino"/>
    <x v="2"/>
    <s v="Formulacion, actualizacion, acompañamiento normativo y operativo "/>
    <x v="2"/>
    <n v="15"/>
    <s v="2024-114-000963-5"/>
    <d v="2024-03-19T00:00:00"/>
    <s v="2024-211-000125-1"/>
    <d v="2024-05-24T00:00:00"/>
    <n v="44"/>
    <m/>
    <x v="2"/>
    <s v="N/A"/>
    <d v="2024-03-19T00:00:00"/>
    <s v="N/A"/>
    <s v="N/A"/>
    <s v="N/A"/>
    <s v="Se adjunta respuesta sin la firma correspondiente, no se adjunta soporte de envio "/>
  </r>
  <r>
    <x v="0"/>
    <x v="0"/>
    <x v="4"/>
    <s v="INSPECCION DE POLICIA  --"/>
    <x v="3"/>
    <x v="2"/>
    <s v="SOLICITUD INFORMACION CUERPO DE BOMBEROS BARBOSA SANTANDER"/>
    <s v="Ruben Dario Rincon Sachez "/>
    <x v="0"/>
    <s v="Inspeccion vigilancia y control"/>
    <x v="0"/>
    <n v="15"/>
    <s v="2024-114-000961-5"/>
    <d v="2024-03-19T00:00:00"/>
    <m/>
    <d v="2024-05-24T00:00:00"/>
    <n v="44"/>
    <m/>
    <x v="2"/>
    <s v="N/A"/>
    <s v="N/A"/>
    <s v="N/A"/>
    <s v="N/A"/>
    <s v="N/A"/>
    <m/>
  </r>
  <r>
    <x v="0"/>
    <x v="0"/>
    <x v="14"/>
    <s v="FISCALIA GENERAL DE LA NACION  fabio.guerrero@fiscalia.gov.co"/>
    <x v="1"/>
    <x v="0"/>
    <s v="URGENTE REQUERIMIENTO JUDICIAL FISCALIA 212 SECCIONAL UNIDAD DE DELITOS CONTRA LA ADMINISTRACIÒN PÙBLICA OFICIO No 31374"/>
    <s v="Luis Fernando Vargas Campo "/>
    <x v="0"/>
    <s v="Gestion Contractual "/>
    <x v="1"/>
    <n v="10"/>
    <s v="2024-114-000959-5"/>
    <d v="2024-03-19T00:00:00"/>
    <m/>
    <d v="2024-05-24T00:00:00"/>
    <n v="44"/>
    <m/>
    <x v="2"/>
    <s v="N/A"/>
    <s v="N/A"/>
    <s v="N/A"/>
    <s v="N/A"/>
    <s v="N/A"/>
    <m/>
  </r>
  <r>
    <x v="0"/>
    <x v="0"/>
    <x v="2"/>
    <s v="PROCURADURIA GENERAL DE LA NACION  sin información"/>
    <x v="3"/>
    <x v="3"/>
    <s v="E-2023-512980 AUTO ORDENA REMITIR POR COMPETENCIA A LA OFICINA DE CONTROL DISCIPLINARIO INTERNO DE LA DNBC"/>
    <s v="Viviana Gonzalez Cano "/>
    <x v="0"/>
    <s v="Gestion de Asuntos Disciplinarios "/>
    <x v="0"/>
    <n v="15"/>
    <s v="2024-114-000943-5"/>
    <d v="2024-03-18T00:00:00"/>
    <m/>
    <d v="2024-05-24T00:00:00"/>
    <n v="45"/>
    <m/>
    <x v="2"/>
    <s v="N/A"/>
    <s v="N/A"/>
    <s v="N/A"/>
    <s v="N/A"/>
    <s v="N/A"/>
    <m/>
  </r>
  <r>
    <x v="0"/>
    <x v="0"/>
    <x v="2"/>
    <s v="ANDRES FERNANDO  MUÑOZ"/>
    <x v="1"/>
    <x v="3"/>
    <s v="LEGALIZACIÓN RESOLUCIÓN No. 54 del 27 de febrero de 2024"/>
    <s v="Marisol Mora Bustos "/>
    <x v="0"/>
    <s v="Gestion Financiera "/>
    <x v="0"/>
    <n v="15"/>
    <s v="2024-114-000942-5"/>
    <d v="2024-03-18T00:00:00"/>
    <s v="N/A"/>
    <d v="2024-05-24T00:00:00"/>
    <n v="45"/>
    <m/>
    <x v="2"/>
    <s v="N/A"/>
    <s v="N/A"/>
    <s v="N/A"/>
    <s v="N/A"/>
    <s v="N/A"/>
    <m/>
  </r>
  <r>
    <x v="0"/>
    <x v="0"/>
    <x v="5"/>
    <s v="AZARIAS -- HINCAPIE"/>
    <x v="1"/>
    <x v="6"/>
    <s v="Solicitud de información"/>
    <s v="Edgar Alexander Maya Lopez"/>
    <x v="2"/>
    <s v="Educacion Nacional para Bomberos "/>
    <x v="0"/>
    <n v="15"/>
    <s v="2024-114-000941-5"/>
    <d v="2024-03-18T00:00:00"/>
    <s v="N/A"/>
    <d v="2024-05-24T00:00:00"/>
    <n v="45"/>
    <m/>
    <x v="2"/>
    <s v="N/A"/>
    <s v="N/A"/>
    <s v="N/A"/>
    <s v="N/A"/>
    <s v="N/A"/>
    <m/>
  </r>
  <r>
    <x v="0"/>
    <x v="0"/>
    <x v="0"/>
    <s v="CUERPO DE BOMBEROS VOLUNTARIOS DE SAN ANTONIO DEL TEQUENDAMA  sin información"/>
    <x v="2"/>
    <x v="2"/>
    <s v="PROYECTO FORTALECIMIENTO BOMBERIL - MAQUINA CISTERNA - CUERPO DE BOMBEROS VOLUNTARIOS SAN ANTONIO DEL TEQUENDAMA"/>
    <s v="Andres Fernando Muñoz Cabrera "/>
    <x v="2"/>
    <s v="Fortalecimiento Bomberil para la respuesta "/>
    <x v="0"/>
    <n v="15"/>
    <s v="2024-114-000938-5"/>
    <d v="2024-03-15T00:00:00"/>
    <m/>
    <d v="2024-05-24T00:00:00"/>
    <n v="46"/>
    <m/>
    <x v="2"/>
    <s v="N/A"/>
    <s v="N/A"/>
    <s v="N/A"/>
    <s v="N/A"/>
    <s v="N/A"/>
    <m/>
  </r>
  <r>
    <x v="0"/>
    <x v="0"/>
    <x v="0"/>
    <s v="MINISTERIO DEL INTERIOR  LUIS sergio.arciniegas@mininterior.gov.co"/>
    <x v="1"/>
    <x v="4"/>
    <s v="RV: URGENTE Información para Consejo de Ministros - Planes, Programas y Proyectos del Ministerio del Interior Región Caribe"/>
    <s v="Andres Fernando Muñoz Cabrera "/>
    <x v="2"/>
    <s v="Fortalecimiento Bomberil para la respuesta "/>
    <x v="0"/>
    <n v="15"/>
    <s v="2024-114-000936-5"/>
    <d v="2024-03-15T00:00:00"/>
    <m/>
    <d v="2024-05-24T00:00:00"/>
    <n v="46"/>
    <m/>
    <x v="2"/>
    <s v="N/A"/>
    <s v="N/A"/>
    <s v="N/A"/>
    <s v="N/A"/>
    <s v="N/A"/>
    <m/>
  </r>
  <r>
    <x v="0"/>
    <x v="0"/>
    <x v="5"/>
    <s v="CUERPO DE BOMBEROS VOLUNTARIOS DE LA UNION  VALLE  HERRERA HERRERA"/>
    <x v="2"/>
    <x v="6"/>
    <s v="SOLICITUD APLAZAMIENTO CURSO 103-2024 R. 2024-114-000492-5"/>
    <s v="Edgar Alexander Maya Lopez"/>
    <x v="2"/>
    <s v="Educacion Nacional para Bomberos "/>
    <x v="0"/>
    <n v="15"/>
    <s v="2024-114-000935-5"/>
    <d v="2024-03-15T00:00:00"/>
    <s v="N/A"/>
    <d v="2024-05-24T00:00:00"/>
    <n v="46"/>
    <m/>
    <x v="2"/>
    <s v="N/A"/>
    <s v="N/A"/>
    <s v="N/A"/>
    <s v="N/A"/>
    <s v="N/A"/>
    <m/>
  </r>
  <r>
    <x v="0"/>
    <x v="0"/>
    <x v="12"/>
    <s v="CUERPO DE BOMBEROS VOLUNTARIO DE CIRCASIA  ---"/>
    <x v="2"/>
    <x v="2"/>
    <s v="buenas tardes se le envía acta extraordinaria y resolución de destitucion del representante y comandante señor francisco a garcia camelo , conforme al..."/>
    <s v="Jorge Enrique Restrepo Sanguino"/>
    <x v="2"/>
    <s v="Formulacion, actualizacion, acompañamiento normativo y operativo "/>
    <x v="0"/>
    <n v="15"/>
    <s v="2024-114-000933-5"/>
    <d v="2024-03-14T00:00:00"/>
    <m/>
    <d v="2024-05-24T00:00:00"/>
    <n v="47"/>
    <m/>
    <x v="2"/>
    <s v="N/A"/>
    <s v="N/A"/>
    <s v="N/A"/>
    <s v="N/A"/>
    <s v="N/A"/>
    <m/>
  </r>
  <r>
    <x v="0"/>
    <x v="0"/>
    <x v="20"/>
    <s v="CUERPO DE BOMBEROS VOLUNTARIOS DE SANTA MARTA  Fabian Andrés Ramírez Ferrer capacitacionesbomberos2016@gmail.com"/>
    <x v="2"/>
    <x v="6"/>
    <s v="Fwd: SOLICITUD AVAL CURSO BASICO SISTEMA COMANDO DE INCIDENTES"/>
    <s v="Edgar Alexander Maya Lopez"/>
    <x v="2"/>
    <s v="Educacion Nacional para Bomberos "/>
    <x v="0"/>
    <n v="15"/>
    <s v="2024-114-000932-5"/>
    <d v="2024-03-14T00:00:00"/>
    <s v="2024-214-000152-1"/>
    <d v="2024-04-02T00:00:00"/>
    <n v="11"/>
    <n v="12"/>
    <x v="3"/>
    <s v="N/A"/>
    <d v="2024-04-02T00:00:00"/>
    <s v="PDF"/>
    <s v="SI"/>
    <s v="NO"/>
    <s v="SE DA CUMPLIMIENTO AL PROCEDIMIENTO INTERNO DE PQRSD "/>
  </r>
  <r>
    <x v="1"/>
    <x v="1"/>
    <x v="19"/>
    <s v="CUERPO DE BOMBEROS VOLUNTARIOS DE IPIALES  sin información"/>
    <x v="2"/>
    <x v="2"/>
    <s v="PROYECTO MAQUINA EXTINTORA PARA EL CUERPO DE BOMBEROS VOLUNTARIOS DE IPIALES"/>
    <s v="Andres Fernando Muñoz Cabrera "/>
    <x v="2"/>
    <s v="Fortalecimiento Bomberil para la respuesta "/>
    <x v="0"/>
    <n v="15"/>
    <s v="2024-114-000929-5"/>
    <d v="2024-03-14T00:00:00"/>
    <m/>
    <d v="2024-05-24T00:00:00"/>
    <n v="47"/>
    <m/>
    <x v="2"/>
    <s v="N/A"/>
    <s v="N/A"/>
    <s v="N/A"/>
    <s v="N/A"/>
    <s v="N/A"/>
    <m/>
  </r>
  <r>
    <x v="0"/>
    <x v="0"/>
    <x v="0"/>
    <s v="MINISTERIO DEL INTERIOR  -- correspondencia@mininterior.gov.co"/>
    <x v="3"/>
    <x v="2"/>
    <s v="TRASLADO POR COMPETENCIA - APOYO MATERIALIZACIÓN PROYECTO CISTERNA CBV DE DAGUA"/>
    <s v="Andres Fernando Muñoz Cabrera "/>
    <x v="2"/>
    <s v="Fortalecimiento Bomberil para la respuesta "/>
    <x v="0"/>
    <n v="15"/>
    <s v="2024-114-000927-5"/>
    <d v="2024-03-14T00:00:00"/>
    <m/>
    <d v="2024-05-24T00:00:00"/>
    <n v="47"/>
    <m/>
    <x v="2"/>
    <s v="N/A"/>
    <s v="N/A"/>
    <s v="N/A"/>
    <s v="N/A"/>
    <s v="N/A"/>
    <m/>
  </r>
  <r>
    <x v="1"/>
    <x v="1"/>
    <x v="21"/>
    <s v="GOBERNACION DEL CAUCA  CDGRD.CAUCA@GESTIONDELRIESGO.GOV.CO"/>
    <x v="1"/>
    <x v="3"/>
    <s v="SOLICITUD DE INFORMACIÓN"/>
    <s v="Prospero Antonio Carbonell Tangarife "/>
    <x v="2"/>
    <s v="Gestion Juridica "/>
    <x v="0"/>
    <n v="15"/>
    <s v="2024-114-000926-5"/>
    <d v="2024-03-14T00:00:00"/>
    <m/>
    <d v="2024-05-24T00:00:00"/>
    <n v="47"/>
    <m/>
    <x v="2"/>
    <s v="inicia proceso de firma física para el documento RESPUESTA DEPARTAMENTO CAUCA 2024-114-000926-5"/>
    <d v="2024-03-20T00:00:00"/>
    <s v="PDF"/>
    <s v="N/A"/>
    <s v="N/A"/>
    <s v="Se adjunta respuesta sin la firma correspondiente, no se adjunta soporte de envio "/>
  </r>
  <r>
    <x v="1"/>
    <x v="1"/>
    <x v="0"/>
    <s v="MINISTERIO DEL INTERIOR  -- correspondencia@mininterior.gov.co"/>
    <x v="3"/>
    <x v="2"/>
    <s v="TRASLADO POR COMPETENCIA SOLICITUD CBV DE CONTRATACIÓN PARA ADQUISICIÓN DE EQUIPOS Y HERRAMIENTAS"/>
    <s v="Andres Fernando Muñoz Cabrera "/>
    <x v="2"/>
    <s v="Fortalecimiento Bomberil para la respuesta "/>
    <x v="0"/>
    <n v="15"/>
    <s v="2024-114-000925-5"/>
    <d v="2024-03-14T00:00:00"/>
    <m/>
    <d v="2024-05-24T00:00:00"/>
    <n v="47"/>
    <m/>
    <x v="2"/>
    <s v="N/A"/>
    <s v="N/A"/>
    <s v="N/A"/>
    <s v="N/A"/>
    <s v="N/A"/>
    <m/>
  </r>
  <r>
    <x v="1"/>
    <x v="1"/>
    <x v="0"/>
    <s v="JUZGADO TREINTA Y UNO (31) ADMINISTRATIVO ORAL DEL CIRCUITO DE BOGOTÁ   SECCIÓN   --"/>
    <x v="3"/>
    <x v="3"/>
    <s v="Respuesta automática: 2023-318  NOTIFICACION PERSONAL ARTICULO 199 CAPCA MODIFICADO POR EL ARTICULO 48 DE LA LEY 2080 DE 2021 COMUNICACION DE VINCULO ..."/>
    <s v="Ronny Estiven Romero Velandia"/>
    <x v="2"/>
    <s v="Formulacion, actualizacion, acompañamiento normativo y operativo "/>
    <x v="0"/>
    <n v="15"/>
    <s v="2024-114-000923-5"/>
    <d v="2024-03-14T00:00:00"/>
    <m/>
    <d v="2024-05-24T00:00:00"/>
    <n v="47"/>
    <m/>
    <x v="2"/>
    <s v="N/A"/>
    <s v="N/A"/>
    <s v="N/A"/>
    <s v="N/A"/>
    <s v="N/A"/>
    <m/>
  </r>
  <r>
    <x v="0"/>
    <x v="0"/>
    <x v="2"/>
    <s v="JAIRO ALBERTO -- --"/>
    <x v="1"/>
    <x v="2"/>
    <s v="RV: Solicitud Bomberos Indigenas"/>
    <s v="Direccion General "/>
    <x v="3"/>
    <s v="Direccion General "/>
    <x v="0"/>
    <n v="15"/>
    <s v="2024-114-000922-5"/>
    <d v="2024-03-14T00:00:00"/>
    <m/>
    <d v="2024-05-24T00:00:00"/>
    <n v="47"/>
    <m/>
    <x v="2"/>
    <s v="N/A"/>
    <s v="N/A"/>
    <s v="N/A"/>
    <s v="N/A"/>
    <s v="N/A"/>
    <m/>
  </r>
  <r>
    <x v="0"/>
    <x v="0"/>
    <x v="16"/>
    <s v="CUERPO DE BOMBEROS VOLUNTARIOS DE VILLAMARIA  CALDAS"/>
    <x v="2"/>
    <x v="6"/>
    <s v="Reconocimiento como Instructor"/>
    <s v="Massiel Mendez "/>
    <x v="2"/>
    <s v="Educacion Nacional para Bomberos "/>
    <x v="0"/>
    <n v="15"/>
    <s v="2024-114-000921-5"/>
    <d v="2024-03-14T00:00:00"/>
    <s v="N/A"/>
    <d v="2024-05-24T00:00:00"/>
    <n v="47"/>
    <m/>
    <x v="2"/>
    <s v="N/A"/>
    <s v="N/A"/>
    <s v="N/A"/>
    <s v="N/A"/>
    <s v="N/A"/>
    <m/>
  </r>
  <r>
    <x v="0"/>
    <x v="0"/>
    <x v="13"/>
    <s v="CUERPO DE BOMBEROS VOLUNTARIOS DE CUCUTA  sin información"/>
    <x v="2"/>
    <x v="2"/>
    <s v="INFORMACIÓN | BOMBEROS CÚCUTA"/>
    <s v="Faubricio Sanchez "/>
    <x v="2"/>
    <s v="Fortalecimiento para la repsuesta"/>
    <x v="0"/>
    <n v="15"/>
    <s v="2024-114-000919-5"/>
    <d v="2024-03-14T00:00:00"/>
    <m/>
    <d v="2024-03-21T00:00:00"/>
    <n v="6"/>
    <n v="7"/>
    <x v="3"/>
    <s v="N/A"/>
    <d v="2024-03-21T00:00:00"/>
    <s v="CORREO"/>
    <s v="SI"/>
    <s v="N/A"/>
    <s v="SE DA CUMPLIMIENTO AL PROCEDIMIENTO INTERNO DE PQRSD "/>
  </r>
  <r>
    <x v="0"/>
    <x v="0"/>
    <x v="12"/>
    <s v="CUERPO DE BOMBEROS VOLUNTARIO DE CIRCASIA  ---"/>
    <x v="2"/>
    <x v="3"/>
    <s v="Fwd: Ha sido incluido como Revisor fiscal en la empresa: CUERPO DE BOMBEROS VOLUNTARIOS CIRCASIA QUINDIO"/>
    <s v="Luis Alberto Valencia Pulido"/>
    <x v="2"/>
    <s v="Coordinacion operativa"/>
    <x v="0"/>
    <n v="15"/>
    <s v="2024-114-000918-5"/>
    <d v="2024-03-14T00:00:00"/>
    <m/>
    <d v="2024-05-24T00:00:00"/>
    <n v="47"/>
    <m/>
    <x v="2"/>
    <s v="N/A"/>
    <s v="N/A"/>
    <s v="N/A"/>
    <s v="N/A"/>
    <s v="N/A"/>
    <m/>
  </r>
  <r>
    <x v="0"/>
    <x v="0"/>
    <x v="3"/>
    <s v="ROSELIS  FERNANDEZ LEONES"/>
    <x v="1"/>
    <x v="5"/>
    <s v="Para conocimiento queja por parte de la junta de dignatarios,del Cuerpo de Bomberos Voluntarios de Sanjacinto Bolivar"/>
    <s v="Jorge Enrique Restrepo Sanguino"/>
    <x v="2"/>
    <s v="Formulacion, actualizacion, acompañamiento normativo y operativo "/>
    <x v="0"/>
    <n v="15"/>
    <s v="2024-114-000917-5"/>
    <d v="2024-03-14T00:00:00"/>
    <m/>
    <d v="2024-05-24T00:00:00"/>
    <n v="47"/>
    <m/>
    <x v="2"/>
    <s v="N/A"/>
    <s v="N/A"/>
    <s v="N/A"/>
    <s v="N/A"/>
    <s v="N/A"/>
    <m/>
  </r>
  <r>
    <x v="0"/>
    <x v="0"/>
    <x v="0"/>
    <s v="KOTRA   --"/>
    <x v="0"/>
    <x v="2"/>
    <s v="INVITACIÓN EMBAJADA DE LA REPÚBLICA DE COREA EN COLOMBIA: ASISTE AL KOREA INTERNATIONAL FIRE&amp;SAFETY EXPO MAYO 2024 EN COREA DEL SUR"/>
    <s v="Andres Fernando Muñoz Cabrera "/>
    <x v="2"/>
    <s v="Fortalecimiento Bomberil para la respuesta "/>
    <x v="0"/>
    <n v="15"/>
    <s v="2024-114-000916-5"/>
    <d v="2024-03-14T00:00:00"/>
    <m/>
    <d v="2024-05-24T00:00:00"/>
    <n v="47"/>
    <m/>
    <x v="2"/>
    <s v="N/A"/>
    <s v="N/A"/>
    <s v="N/A"/>
    <s v="N/A"/>
    <s v="N/A"/>
    <m/>
  </r>
  <r>
    <x v="0"/>
    <x v="0"/>
    <x v="11"/>
    <s v="CUERPO DE BOMBEROS VOLUNTARIOS DE SEGOVIA  sin información"/>
    <x v="2"/>
    <x v="6"/>
    <s v="DOCUMENTOS PARA solicitud formal para curso"/>
    <s v="Edgar Alexander Maya Lopez"/>
    <x v="2"/>
    <s v="Educacion Nacional para Bomberos "/>
    <x v="0"/>
    <n v="15"/>
    <s v="2024-114-000915-5"/>
    <d v="2024-03-14T00:00:00"/>
    <s v="2024-214-000182-1"/>
    <d v="2024-04-08T00:00:00"/>
    <n v="15"/>
    <n v="16"/>
    <x v="3"/>
    <s v="N/A"/>
    <d v="2024-04-08T00:00:00"/>
    <s v="PDF"/>
    <s v="SI"/>
    <s v="NO"/>
    <s v="SE DA CUMPLIMIENTO AL PROCEDIMIENTO INTERNO DE PQRSD "/>
  </r>
  <r>
    <x v="0"/>
    <x v="0"/>
    <x v="0"/>
    <s v="CAROL  RODRIGUEZ"/>
    <x v="1"/>
    <x v="4"/>
    <s v="pqrsd - Bomberos Uticá"/>
    <s v="Jorge Enrique Restrepo Sanguino"/>
    <x v="2"/>
    <s v="Formulacion, actualizacion, acompañamiento normativo y operativo "/>
    <x v="0"/>
    <n v="15"/>
    <s v="2024-114-000914-5"/>
    <d v="2024-03-14T00:00:00"/>
    <m/>
    <d v="2024-05-24T00:00:00"/>
    <n v="47"/>
    <m/>
    <x v="2"/>
    <s v="N/A"/>
    <s v="N/A"/>
    <s v="N/A"/>
    <s v="N/A"/>
    <s v="N/A"/>
    <m/>
  </r>
  <r>
    <x v="0"/>
    <x v="0"/>
    <x v="22"/>
    <s v="SECRETARIA DE PLANECION   --"/>
    <x v="4"/>
    <x v="2"/>
    <s v="Presentación de la Propuesta para el proyecto de infraestructura estación de bomberos."/>
    <s v="Jonathan Prieto"/>
    <x v="2"/>
    <s v="Fortalecimiento Bomberil para la respuesta "/>
    <x v="0"/>
    <n v="15"/>
    <s v="2024-114-000913-5"/>
    <d v="2024-03-14T00:00:00"/>
    <m/>
    <d v="2024-05-24T00:00:00"/>
    <n v="47"/>
    <m/>
    <x v="2"/>
    <s v="N/A"/>
    <s v="N/A"/>
    <s v="N/A"/>
    <s v="N/A"/>
    <s v="N/A"/>
    <m/>
  </r>
  <r>
    <x v="0"/>
    <x v="0"/>
    <x v="4"/>
    <s v="Daniel  Arturo Luengas Ramirez"/>
    <x v="1"/>
    <x v="2"/>
    <s v="Resolución 328 del 2020"/>
    <s v="Andres Fernando Muñoz Cabrera "/>
    <x v="2"/>
    <s v="Fortalecimiento Bomberil para la respuesta "/>
    <x v="0"/>
    <n v="15"/>
    <s v="2024-114-000912-5"/>
    <d v="2024-03-14T00:00:00"/>
    <m/>
    <d v="2024-05-24T00:00:00"/>
    <n v="47"/>
    <m/>
    <x v="2"/>
    <s v="N/A"/>
    <s v="N/A"/>
    <s v="N/A"/>
    <s v="N/A"/>
    <s v="N/A"/>
    <m/>
  </r>
  <r>
    <x v="0"/>
    <x v="0"/>
    <x v="2"/>
    <s v="SINDICATO NACIONAL DE BOMBEROS OFICIALES DE COLOMBIA  sin información"/>
    <x v="2"/>
    <x v="5"/>
    <s v="Solicitud Derecho de Petición IVC a Cuerpo de Bomberos Oficiales"/>
    <s v="Ruben Dario Rincon Sachez "/>
    <x v="2"/>
    <s v="Inspeccion vigilancia y control"/>
    <x v="0"/>
    <n v="15"/>
    <s v="2024-114-000910-5"/>
    <d v="2024-03-13T00:00:00"/>
    <m/>
    <d v="2024-05-24T00:00:00"/>
    <n v="48"/>
    <m/>
    <x v="2"/>
    <s v="N/A"/>
    <s v="N/A"/>
    <s v="N/A"/>
    <s v="N/A"/>
    <s v="N/A"/>
    <m/>
  </r>
  <r>
    <x v="0"/>
    <x v="0"/>
    <x v="2"/>
    <s v="UNIDAD ADMINISTRATIVA ESPECIAL CUERPO OFICIAL DE BOMBEROS DE BOGOTA UAECOB  sin información mmperez@bomberosbogota.gov.co"/>
    <x v="2"/>
    <x v="2"/>
    <s v="RV: Solicitud rad EXTPCSJ24-128"/>
    <s v="Jorge Enrique Restrepo Sanguino"/>
    <x v="2"/>
    <s v="Formulacion, actualizacion, acompañamiento normativo y operativo "/>
    <x v="0"/>
    <n v="15"/>
    <s v="2024-114-000908-5"/>
    <d v="2024-03-13T00:00:00"/>
    <m/>
    <d v="2024-05-24T00:00:00"/>
    <n v="48"/>
    <m/>
    <x v="2"/>
    <s v="N/A"/>
    <s v="N/A"/>
    <s v="N/A"/>
    <s v="N/A"/>
    <s v="N/A"/>
    <m/>
  </r>
  <r>
    <x v="0"/>
    <x v="0"/>
    <x v="11"/>
    <s v="CUERPO DE BOMBEROS VOLUNTARIOS DE COPACABANA  sin información"/>
    <x v="2"/>
    <x v="6"/>
    <s v="capacitacion@bomberoscopacabana.com sent you Solicitud de aval de instructores curso de formacion para bombero basico 160 horas via WeTransfer"/>
    <s v="Massiel Mendez "/>
    <x v="2"/>
    <s v="Educacion Nacional para Bomberos "/>
    <x v="0"/>
    <n v="15"/>
    <s v="2024-114-000907-5"/>
    <d v="2024-03-13T00:00:00"/>
    <s v="N/A"/>
    <d v="2024-05-24T00:00:00"/>
    <n v="48"/>
    <m/>
    <x v="2"/>
    <s v="N/A"/>
    <s v="N/A"/>
    <s v="N/A"/>
    <s v="N/A"/>
    <s v="N/A"/>
    <m/>
  </r>
  <r>
    <x v="0"/>
    <x v="0"/>
    <x v="6"/>
    <s v="CUERPO DE BOMBEROS VOLUNTARIOS DE SAN LUIS DE PALENQUE  sin información"/>
    <x v="2"/>
    <x v="2"/>
    <s v="SOLICITUD A LA DIRECCIÓN NACIONAL DE BOMBEROS DE COLOMBIA PARA QUE SEA ASIGNADO UN BOTE CON MOTOR FUERA DE BORDA PARA LA PRESTACION DEL SERVICIO"/>
    <s v="Andres Fernando Muñoz Cabrera "/>
    <x v="2"/>
    <s v="Fortalecimiento Bomberil para la respuesta "/>
    <x v="0"/>
    <n v="15"/>
    <s v="2024-114-000906-5"/>
    <d v="2024-03-13T00:00:00"/>
    <m/>
    <d v="2024-05-24T00:00:00"/>
    <n v="48"/>
    <m/>
    <x v="2"/>
    <s v="N/A"/>
    <s v="N/A"/>
    <s v="N/A"/>
    <s v="N/A"/>
    <s v="N/A"/>
    <m/>
  </r>
  <r>
    <x v="1"/>
    <x v="1"/>
    <x v="6"/>
    <s v="CUERPO DE BOMBEROS VOLUNTARIOS DE SAN LUIS DE PALENQUE  sin información"/>
    <x v="2"/>
    <x v="2"/>
    <s v="PROYECTO DE INFRAESTRUCTURA SEDE BOMBEROS DEL MUNICIPIO DE SAN LUIS DE PALENQUE - CASANARE"/>
    <s v="Jonathan Prieto"/>
    <x v="2"/>
    <s v="Fortalecimiento Bomberil para la respuesta "/>
    <x v="0"/>
    <n v="15"/>
    <s v="2024-114-000905-5"/>
    <d v="2024-03-13T00:00:00"/>
    <m/>
    <d v="2024-05-24T00:00:00"/>
    <n v="48"/>
    <m/>
    <x v="2"/>
    <s v="N/A"/>
    <s v="N/A"/>
    <s v="N/A"/>
    <s v="N/A"/>
    <s v="N/A"/>
    <m/>
  </r>
  <r>
    <x v="0"/>
    <x v="0"/>
    <x v="6"/>
    <s v="CUERPO DE BOMBEROS VOLUNTARIOS DE OROCUE  - CASANARE  sin información"/>
    <x v="2"/>
    <x v="2"/>
    <s v="SOLICITUD FORTALECIMIENTO"/>
    <s v="Andres Fernando Muñoz Cabrera "/>
    <x v="2"/>
    <s v="Fortalecimiento Bomberil para la respuesta "/>
    <x v="0"/>
    <n v="15"/>
    <s v="2024-114-000904-5"/>
    <d v="2024-03-13T00:00:00"/>
    <m/>
    <d v="2024-05-24T00:00:00"/>
    <n v="48"/>
    <m/>
    <x v="2"/>
    <s v="N/A"/>
    <s v="N/A"/>
    <s v="N/A"/>
    <s v="N/A"/>
    <s v="N/A"/>
    <m/>
  </r>
  <r>
    <x v="0"/>
    <x v="0"/>
    <x v="23"/>
    <s v="CUERPO DE BOMBEROS VOLUNTARIOS DE TORO - VALLE  -- --"/>
    <x v="2"/>
    <x v="2"/>
    <s v="PROYECTO DE COFINANCIACIÓN PARA ADQUISICIÓN DE CARRO TANQUE CON CAPACIDAD DE 3.000 GALONES DE AGUA PARA EL CBV DE TORO"/>
    <s v="Andres Fernando Muñoz Cabrera "/>
    <x v="2"/>
    <s v="Fortalecimiento Bomberil para la respuesta "/>
    <x v="0"/>
    <n v="15"/>
    <s v="2024-114-000903-5"/>
    <d v="2024-03-13T00:00:00"/>
    <m/>
    <d v="2024-05-24T00:00:00"/>
    <n v="48"/>
    <m/>
    <x v="2"/>
    <s v="N/A"/>
    <s v="N/A"/>
    <s v="N/A"/>
    <s v="N/A"/>
    <s v="N/A"/>
    <m/>
  </r>
  <r>
    <x v="0"/>
    <x v="0"/>
    <x v="17"/>
    <s v="CUERPO DE BOMBEROS VOLUNTARIOS DE LA VIRGINIA - RISARALDA  ---"/>
    <x v="2"/>
    <x v="6"/>
    <s v="Solicitud aval"/>
    <s v="Massiel Mendez "/>
    <x v="2"/>
    <s v="Educacion Nacional para Bomberos "/>
    <x v="0"/>
    <n v="15"/>
    <s v="2024-114-000902-5"/>
    <d v="2024-03-13T00:00:00"/>
    <s v="N/A"/>
    <d v="2024-05-24T00:00:00"/>
    <n v="48"/>
    <m/>
    <x v="2"/>
    <s v="N/A"/>
    <s v="N/A"/>
    <s v="N/A"/>
    <s v="N/A"/>
    <s v="N/A"/>
    <m/>
  </r>
  <r>
    <x v="0"/>
    <x v="0"/>
    <x v="16"/>
    <s v="TELECAFE -- -- --"/>
    <x v="0"/>
    <x v="0"/>
    <s v="SOLICITUD DE LIQUIDACIÓN DE CONTRATO ENTRE LAS PARTES"/>
    <s v="Luis Fernando Vargas Campo "/>
    <x v="0"/>
    <s v="Gestion Contractual "/>
    <x v="0"/>
    <n v="15"/>
    <s v="2024-114-000901-5"/>
    <d v="2024-03-13T00:00:00"/>
    <m/>
    <d v="2024-05-24T00:00:00"/>
    <n v="48"/>
    <m/>
    <x v="2"/>
    <s v="N/A"/>
    <s v="N/A"/>
    <s v="N/A"/>
    <s v="N/A"/>
    <s v="N/A"/>
    <m/>
  </r>
  <r>
    <x v="0"/>
    <x v="0"/>
    <x v="0"/>
    <s v="Carolina Almanza Mora"/>
    <x v="1"/>
    <x v="0"/>
    <s v="Derecho de petición"/>
    <s v="Luis Fernando Vargas Campo "/>
    <x v="0"/>
    <s v="Gestion Contractual "/>
    <x v="0"/>
    <n v="15"/>
    <s v="2024-114-000900-5"/>
    <d v="2024-03-13T00:00:00"/>
    <m/>
    <d v="2024-05-24T00:00:00"/>
    <n v="48"/>
    <m/>
    <x v="2"/>
    <s v="N/A"/>
    <s v="N/A"/>
    <s v="N/A"/>
    <s v="N/A"/>
    <s v="N/A"/>
    <m/>
  </r>
  <r>
    <x v="0"/>
    <x v="0"/>
    <x v="2"/>
    <s v="AERONAUTICA CIVIL FRANKLIN --"/>
    <x v="1"/>
    <x v="6"/>
    <s v="Derecho de Petición Interés General Solicitud Información Competencias Requisitos APH Atención Prehospitalaria  Bomberos Colombia 13_03_2024"/>
    <s v="Andres Felipez Garcia Rico "/>
    <x v="2"/>
    <s v="Educacion Nacional para Bomberos "/>
    <x v="2"/>
    <n v="15"/>
    <s v="2024-114-000899-5"/>
    <d v="2024-03-13T00:00:00"/>
    <s v="N/A"/>
    <d v="2024-05-24T00:00:00"/>
    <n v="48"/>
    <m/>
    <x v="2"/>
    <s v="N/A"/>
    <s v="N/A"/>
    <s v="N/A"/>
    <s v="N/A"/>
    <s v="N/A"/>
    <m/>
  </r>
  <r>
    <x v="0"/>
    <x v="0"/>
    <x v="16"/>
    <s v="CUERPO DE BOMBEROS VOLUNTARIOS DE VILLAMARIA  CALDAS"/>
    <x v="2"/>
    <x v="6"/>
    <s v="Solicitud de Continuidad en procesos de Entrenamiento y Capacitación con el Servicio Forestal de Estados Unidos."/>
    <s v="Edgar Alexander Maya Lopez"/>
    <x v="2"/>
    <s v="Educacion Nacional para Bomberos "/>
    <x v="0"/>
    <n v="15"/>
    <s v="2024-114-000897-5"/>
    <d v="2024-03-13T00:00:00"/>
    <s v="N/A"/>
    <d v="2024-05-24T00:00:00"/>
    <n v="48"/>
    <m/>
    <x v="2"/>
    <s v="N/A"/>
    <s v="N/A"/>
    <s v="N/A"/>
    <s v="N/A"/>
    <s v="N/A"/>
    <m/>
  </r>
  <r>
    <x v="0"/>
    <x v="0"/>
    <x v="0"/>
    <s v="VEEDURIA BOMBERIL  --"/>
    <x v="2"/>
    <x v="3"/>
    <s v="Re: DERECHO DE PETICIÓN"/>
    <s v="Luis Fernando Vargas Campo "/>
    <x v="0"/>
    <s v="Gestion Contractual "/>
    <x v="1"/>
    <n v="10"/>
    <s v="2024-114-000896-5"/>
    <d v="2024-03-13T00:00:00"/>
    <m/>
    <d v="2024-05-24T00:00:00"/>
    <n v="48"/>
    <m/>
    <x v="2"/>
    <s v="N/A"/>
    <s v="N/A"/>
    <s v="N/A"/>
    <s v="N/A"/>
    <s v="N/A"/>
    <m/>
  </r>
  <r>
    <x v="0"/>
    <x v="0"/>
    <x v="0"/>
    <s v="RICARD  LOPEZ"/>
    <x v="1"/>
    <x v="2"/>
    <s v="Solicitud estadistica"/>
    <s v="Juan Carlos Puerto Rico "/>
    <x v="2"/>
    <s v="Coordinacion operativa"/>
    <x v="0"/>
    <n v="15"/>
    <s v="2024-114-000895-5"/>
    <d v="2024-03-13T00:00:00"/>
    <s v="2024-212-000319-1"/>
    <d v="2024-05-14T00:00:00"/>
    <n v="40"/>
    <n v="41"/>
    <x v="1"/>
    <s v="N/A"/>
    <d v="2024-04-29T00:00:00"/>
    <s v="PDF"/>
    <s v="NO"/>
    <s v="NO"/>
    <s v="INCUMPLIMIENTO AL PROCEDIMIENTO INTERNO DE PQRSD POR NO CARGAR DOCUMENTO DE EVIDENCIA DE ENVIO/ NO ENVIO RESPUESTA POR ORFEO"/>
  </r>
  <r>
    <x v="0"/>
    <x v="0"/>
    <x v="0"/>
    <s v="CNSC - COMISION NACIONAL DEL SERVICIO CIVIL  sin información"/>
    <x v="0"/>
    <x v="2"/>
    <s v="**2024RS036238** Remisión de Comunicación: 2024RS036238"/>
    <s v="Jorge Enrique Restrepo Sanguino"/>
    <x v="2"/>
    <s v="Formulacion, actualizacion, acompañamiento normativo y operativo "/>
    <x v="0"/>
    <n v="15"/>
    <s v="2024-114-000894-5"/>
    <d v="2024-03-13T00:00:00"/>
    <m/>
    <d v="2024-05-24T00:00:00"/>
    <n v="48"/>
    <m/>
    <x v="2"/>
    <s v="N/A"/>
    <s v="N/A"/>
    <s v="N/A"/>
    <s v="N/A"/>
    <s v="N/A"/>
    <m/>
  </r>
  <r>
    <x v="0"/>
    <x v="0"/>
    <x v="7"/>
    <s v="BOMBEROS CASTILLA  sin información"/>
    <x v="2"/>
    <x v="2"/>
    <s v="Re: INVITACION A REUNIÓN - CARACTER URGENTE"/>
    <s v="Jorge Enrique Restrepo Sanguino"/>
    <x v="2"/>
    <s v="Formulacion, actualizacion, acompañamiento normativo y operativo "/>
    <x v="0"/>
    <n v="15"/>
    <s v="2024-114-000893-5"/>
    <d v="2024-03-13T00:00:00"/>
    <m/>
    <d v="2024-05-24T00:00:00"/>
    <n v="48"/>
    <m/>
    <x v="2"/>
    <s v="N/A"/>
    <s v="N/A"/>
    <s v="N/A"/>
    <s v="N/A"/>
    <s v="N/A"/>
    <m/>
  </r>
  <r>
    <x v="0"/>
    <x v="0"/>
    <x v="0"/>
    <s v="RICARDO  LOPEZ FIDEL"/>
    <x v="1"/>
    <x v="1"/>
    <s v="INFORMACION ESTADISTICA"/>
    <s v="Luis Alberto Valencia Pulido"/>
    <x v="2"/>
    <s v="Coordinacion operativa"/>
    <x v="0"/>
    <n v="15"/>
    <s v="2024-114-000892-5"/>
    <d v="2024-03-12T00:00:00"/>
    <m/>
    <d v="2024-05-24T00:00:00"/>
    <n v="49"/>
    <m/>
    <x v="2"/>
    <s v="N/A"/>
    <s v="N/A"/>
    <s v="N/A"/>
    <s v="N/A"/>
    <s v="N/A"/>
    <m/>
  </r>
  <r>
    <x v="0"/>
    <x v="0"/>
    <x v="0"/>
    <s v="CUERPO DE BOMBEROS VOLUNTARIOS DE SANTA ANA - MAGDALENA  sin información"/>
    <x v="2"/>
    <x v="5"/>
    <s v="cuerpo de bomberos de santa ana - mag"/>
    <s v="Juan Carlos Puerto Rico "/>
    <x v="2"/>
    <s v="Coordinacion operativa"/>
    <x v="0"/>
    <n v="15"/>
    <s v="2024-114-000891-5"/>
    <d v="2024-03-12T00:00:00"/>
    <m/>
    <d v="2024-05-24T00:00:00"/>
    <n v="49"/>
    <m/>
    <x v="2"/>
    <s v="N/A"/>
    <s v="N/A"/>
    <s v="N/A"/>
    <s v="N/A"/>
    <s v="N/A"/>
    <m/>
  </r>
  <r>
    <x v="0"/>
    <x v="0"/>
    <x v="0"/>
    <s v="UAE - CUERPO OFICIAL DE BOMBEROS DE BOGOTA  sin información"/>
    <x v="2"/>
    <x v="6"/>
    <s v="RV: Solicitud registro / UAE Cuerpo Oficial Bomberos Bogotá"/>
    <s v="Edgar Alexander Maya Lopez"/>
    <x v="2"/>
    <s v="Educacion Nacional para Bomberos "/>
    <x v="0"/>
    <n v="15"/>
    <s v="2024-114-000890-5"/>
    <d v="2024-03-12T00:00:00"/>
    <s v="N/A"/>
    <d v="2024-05-24T00:00:00"/>
    <n v="49"/>
    <m/>
    <x v="2"/>
    <s v="N/A"/>
    <s v="N/A"/>
    <s v="N/A"/>
    <s v="N/A"/>
    <s v="N/A"/>
    <m/>
  </r>
  <r>
    <x v="0"/>
    <x v="0"/>
    <x v="14"/>
    <s v="CUERPO DE BOMBEROS VOLUNTARIOS DE PAIPA - BOYACA  sin información"/>
    <x v="2"/>
    <x v="4"/>
    <s v="AUTORIZACION AERONAUTICOS.pdf"/>
    <s v="Andres Fernando Muñoz Cabrera "/>
    <x v="2"/>
    <s v="Fortalecimiento Bomberil para la respuesta "/>
    <x v="0"/>
    <n v="15"/>
    <s v="2024-114-000888-5"/>
    <d v="2024-03-12T00:00:00"/>
    <m/>
    <d v="2024-05-24T00:00:00"/>
    <n v="49"/>
    <m/>
    <x v="2"/>
    <s v="N/A"/>
    <s v="N/A"/>
    <s v="N/A"/>
    <s v="N/A"/>
    <s v="N/A"/>
    <m/>
  </r>
  <r>
    <x v="0"/>
    <x v="0"/>
    <x v="0"/>
    <s v="CUERPO DE BOMBEROS VOLUNTARIOS DE FOMEQUE  -- --"/>
    <x v="2"/>
    <x v="2"/>
    <s v="envio de proyecto de fortalecimiento cuerpo de Bomberos Voluntarios de Fómeque"/>
    <s v="Andres Fernando Muñoz Cabrera "/>
    <x v="2"/>
    <s v="Fortalecimiento Bomberil para la respuesta "/>
    <x v="0"/>
    <n v="15"/>
    <s v="2024-114-000887-5"/>
    <d v="2024-03-12T00:00:00"/>
    <m/>
    <d v="2024-05-24T00:00:00"/>
    <n v="49"/>
    <m/>
    <x v="2"/>
    <s v="N/A"/>
    <s v="N/A"/>
    <s v="N/A"/>
    <s v="N/A"/>
    <s v="N/A"/>
    <m/>
  </r>
  <r>
    <x v="0"/>
    <x v="0"/>
    <x v="13"/>
    <s v="FRANCISCO JAVIER -- --"/>
    <x v="1"/>
    <x v="6"/>
    <s v="Documento de Bomberos Chinácota"/>
    <s v="Massiel Mendez "/>
    <x v="2"/>
    <s v="Educacion Nacional para Bomberos "/>
    <x v="0"/>
    <n v="15"/>
    <s v="2024-114-000886-5"/>
    <d v="2024-03-12T00:00:00"/>
    <s v="N/A"/>
    <d v="2024-05-24T00:00:00"/>
    <n v="49"/>
    <m/>
    <x v="2"/>
    <s v="N/A"/>
    <s v="N/A"/>
    <s v="N/A"/>
    <s v="N/A"/>
    <s v="N/A"/>
    <m/>
  </r>
  <r>
    <x v="0"/>
    <x v="0"/>
    <x v="14"/>
    <s v="CUERPO DE BOMBEROS VOLUNTARIOS CHIQUINQUIRA  sin información"/>
    <x v="2"/>
    <x v="2"/>
    <s v="COFINANCIACIÓN DE UNIDAD DE DESPLAZAMIENTO RÁPIDO Y TRANSPORTE DE PERSONAL Y EQUIPO"/>
    <s v="Andres Fernando Muñoz Cabrera "/>
    <x v="2"/>
    <s v="Fortalecimiento Bomberil para la respuesta "/>
    <x v="0"/>
    <n v="15"/>
    <s v="2024-114-000883-5"/>
    <d v="2024-03-12T00:00:00"/>
    <m/>
    <d v="2024-05-24T00:00:00"/>
    <n v="49"/>
    <m/>
    <x v="2"/>
    <s v="N/A"/>
    <s v="N/A"/>
    <s v="N/A"/>
    <s v="N/A"/>
    <s v="N/A"/>
    <s v="Se archiva por ser documento informativo, los proyectos radicados por los CB del pais, se parasan en una base consolidada a la Dirección de la DNBC"/>
  </r>
  <r>
    <x v="0"/>
    <x v="0"/>
    <x v="0"/>
    <s v="PAULA  CARDENAS  TORRES"/>
    <x v="1"/>
    <x v="2"/>
    <s v="Consulta sobre Inspección Técnica de Bomberos para Empresas y Establecimientos"/>
    <s v="Andrea Bibiana Castañeda Duran "/>
    <x v="2"/>
    <s v="Formulacion, actualizacion, acompañamiento normativo y operativo "/>
    <x v="0"/>
    <n v="15"/>
    <s v="2024-114-000882-5"/>
    <d v="2024-03-12T00:00:00"/>
    <m/>
    <d v="2024-05-24T00:00:00"/>
    <n v="49"/>
    <m/>
    <x v="2"/>
    <s v="N/A"/>
    <s v="N/A"/>
    <s v="N/A"/>
    <s v="N/A"/>
    <s v="N/A"/>
    <m/>
  </r>
  <r>
    <x v="0"/>
    <x v="0"/>
    <x v="6"/>
    <s v="CUERPO DE BOMBEROS VOLUNTARIOS DE SAN LUIS DE PALENQUE  sin información"/>
    <x v="2"/>
    <x v="5"/>
    <s v="INFORMATIVO SITUACIÓN COMBUSTIBLE"/>
    <s v="Andrea Bibiana Castañeda Duran "/>
    <x v="2"/>
    <s v="Formulacion, actualizacion, acompañamiento normativo y operativo "/>
    <x v="0"/>
    <n v="15"/>
    <s v="2024-114-000881-5"/>
    <d v="2024-03-12T00:00:00"/>
    <m/>
    <d v="2024-05-24T00:00:00"/>
    <n v="49"/>
    <m/>
    <x v="2"/>
    <s v="N/A"/>
    <s v="N/A"/>
    <s v="N/A"/>
    <s v="N/A"/>
    <s v="N/A"/>
    <m/>
  </r>
  <r>
    <x v="0"/>
    <x v="0"/>
    <x v="0"/>
    <s v="PAULA  CARDENAS  TORRES"/>
    <x v="1"/>
    <x v="2"/>
    <s v="CONSULTA URGENTE"/>
    <s v="Andrea Bibiana Castañeda Duran "/>
    <x v="2"/>
    <s v="Formulacion, actualizacion, acompañamiento normativo y operativo "/>
    <x v="0"/>
    <n v="15"/>
    <s v="2024-114-000880-5"/>
    <d v="2024-03-12T00:00:00"/>
    <m/>
    <d v="2024-05-24T00:00:00"/>
    <n v="49"/>
    <m/>
    <x v="2"/>
    <s v="N/A"/>
    <s v="N/A"/>
    <s v="N/A"/>
    <s v="N/A"/>
    <s v="N/A"/>
    <m/>
  </r>
  <r>
    <x v="0"/>
    <x v="0"/>
    <x v="0"/>
    <s v="JULIAN  PARRA"/>
    <x v="1"/>
    <x v="5"/>
    <s v="ACLARACIÓN HECHOS LA INTERIOR DEL CBVDE TIBIRITA"/>
    <s v="Jorge Enrique Restrepo Sanguino"/>
    <x v="2"/>
    <s v="Formulacion, actualizacion, acompañamiento normativo y operativo "/>
    <x v="0"/>
    <n v="15"/>
    <s v="2024-114-000879-5"/>
    <d v="2024-03-12T00:00:00"/>
    <m/>
    <d v="2024-05-24T00:00:00"/>
    <n v="49"/>
    <m/>
    <x v="2"/>
    <s v="N/A"/>
    <s v="N/A"/>
    <s v="N/A"/>
    <s v="N/A"/>
    <s v="N/A"/>
    <m/>
  </r>
  <r>
    <x v="0"/>
    <x v="0"/>
    <x v="2"/>
    <s v="CARLOS ALBERTO -- --"/>
    <x v="1"/>
    <x v="2"/>
    <s v="SOLICITUD CUERPO BOMBEROS SAN JUAN LA GUAJIRA"/>
    <s v="Andres Fernando Muñoz Cabrera "/>
    <x v="2"/>
    <s v="Fortalecimiento Bomberil para la respuesta "/>
    <x v="0"/>
    <n v="15"/>
    <s v="2024-114-000878-5"/>
    <d v="2024-03-12T00:00:00"/>
    <m/>
    <d v="2024-05-24T00:00:00"/>
    <n v="49"/>
    <m/>
    <x v="2"/>
    <s v="N/A"/>
    <s v="N/A"/>
    <s v="N/A"/>
    <s v="N/A"/>
    <s v="N/A"/>
    <s v="Se archiva por ser documento informativo, los proyectos radicados por los CB del pais, se parasan en una base consolidada a la Dirección de la DNBC"/>
  </r>
  <r>
    <x v="0"/>
    <x v="0"/>
    <x v="24"/>
    <s v="CUERPO DE BOMBEROS VOLUNTARIOS DE SAN JUAN DEL CESAR  GUAJIRA carlos.frias@bomberossanjuan.com"/>
    <x v="2"/>
    <x v="2"/>
    <s v="SOLICITUD CUERPO BOMBEROS SAN JUAN LA GUAJIRA"/>
    <s v="Andres Fernando Muñoz Cabrera "/>
    <x v="2"/>
    <s v="Fortalecimiento Bomberil para la respuesta "/>
    <x v="0"/>
    <n v="15"/>
    <s v="2024-114-000877-5"/>
    <d v="2024-03-12T00:00:00"/>
    <m/>
    <d v="2024-05-24T00:00:00"/>
    <n v="49"/>
    <m/>
    <x v="2"/>
    <s v="N/A"/>
    <s v="N/A"/>
    <s v="N/A"/>
    <s v="N/A"/>
    <s v="N/A"/>
    <s v="Se archiva por ser documento informativo, los proyectos radicados por los CB del pais, se parasan en una base consolidada a la Dirección de la DNBC"/>
  </r>
  <r>
    <x v="0"/>
    <x v="0"/>
    <x v="0"/>
    <s v="UNIDAD PARA LA GESTION  DEL RIESGO"/>
    <x v="4"/>
    <x v="4"/>
    <s v="Oficio 2024EE03801 - Traslado por competencia"/>
    <s v="Andres Fernando Muñoz Cabrera "/>
    <x v="2"/>
    <s v="Fortalecimiento Bomberil para la respuesta "/>
    <x v="0"/>
    <n v="15"/>
    <s v="2024-114-000876-5"/>
    <d v="2024-03-12T00:00:00"/>
    <m/>
    <d v="2024-05-24T00:00:00"/>
    <n v="49"/>
    <m/>
    <x v="2"/>
    <s v="N/A"/>
    <s v="N/A"/>
    <s v="N/A"/>
    <s v="N/A"/>
    <s v="N/A"/>
    <m/>
  </r>
  <r>
    <x v="0"/>
    <x v="0"/>
    <x v="0"/>
    <s v="UNIDAD PARA LA GESTION  DEL RIESGO"/>
    <x v="4"/>
    <x v="4"/>
    <s v="Oficio 2024EE03799 - Traslado por competencia"/>
    <s v="Andres Fernando Muñoz Cabrera "/>
    <x v="2"/>
    <s v="Fortalecimiento Bomberil para la respuesta "/>
    <x v="0"/>
    <n v="15"/>
    <s v="2024-114-000873-5"/>
    <d v="2024-03-12T00:00:00"/>
    <m/>
    <d v="2024-05-24T00:00:00"/>
    <n v="49"/>
    <m/>
    <x v="2"/>
    <s v="N/A"/>
    <s v="N/A"/>
    <s v="N/A"/>
    <s v="N/A"/>
    <s v="N/A"/>
    <m/>
  </r>
  <r>
    <x v="0"/>
    <x v="0"/>
    <x v="14"/>
    <s v="CUERPO DE BOMBEROS VOLUNTARIOS DE SOGAMOSO  MAURICIO RUIZ comando.bomberossog@gmail.com"/>
    <x v="2"/>
    <x v="6"/>
    <s v="SOLICITUD AVAL PARA INSTRUCTOR"/>
    <s v="Massiel Mendez "/>
    <x v="2"/>
    <s v="Educacion Nacional para Bomberos "/>
    <x v="0"/>
    <n v="15"/>
    <s v="2024-114-000872-5"/>
    <d v="2024-03-12T00:00:00"/>
    <s v="N/A"/>
    <d v="2024-05-24T00:00:00"/>
    <n v="49"/>
    <m/>
    <x v="2"/>
    <s v="N/A"/>
    <s v="N/A"/>
    <s v="N/A"/>
    <s v="N/A"/>
    <s v="N/A"/>
    <m/>
  </r>
  <r>
    <x v="0"/>
    <x v="0"/>
    <x v="25"/>
    <s v="ALCALDIA MUNICIPAL DE COLOMBIA  --"/>
    <x v="4"/>
    <x v="4"/>
    <s v="SOLICITUD DE UN VEHICULO DE ATENCION INMEDIATA PARA EL CUERPO DE BOMBEROS VOLUNTARIOS DEL MUNICIPIO DE COLOMBIA HUILA"/>
    <s v="Andres Fernando Muñoz Cabrera "/>
    <x v="2"/>
    <s v="Fortalecimiento Bomberil para la respuesta "/>
    <x v="0"/>
    <n v="15"/>
    <s v="2024-114-000870-5"/>
    <d v="2024-03-12T00:00:00"/>
    <s v="2024-213-000227-1"/>
    <d v="2024-04-16T00:00:00"/>
    <n v="23"/>
    <n v="24"/>
    <x v="1"/>
    <s v="N/A"/>
    <d v="2024-04-16T00:00:00"/>
    <s v="PDF"/>
    <s v="SI"/>
    <s v="NO"/>
    <s v="SE DA CUMPLIMIENTO AL PROCEDIMIENTO INTERNO DE PQRSD "/>
  </r>
  <r>
    <x v="0"/>
    <x v="0"/>
    <x v="3"/>
    <s v="Quintero Hermanos SAS  --"/>
    <x v="0"/>
    <x v="6"/>
    <s v="Capacitaciòn Empresarial Cartagena"/>
    <s v="Edgar Alexander Maya Lopez"/>
    <x v="2"/>
    <s v="Educacion Nacional para Bomberos "/>
    <x v="0"/>
    <n v="15"/>
    <s v="2024-114-000869-5"/>
    <d v="2024-03-12T00:00:00"/>
    <s v="N/A"/>
    <d v="2024-05-24T00:00:00"/>
    <n v="49"/>
    <m/>
    <x v="2"/>
    <s v="N/A"/>
    <s v="N/A"/>
    <s v="N/A"/>
    <s v="N/A"/>
    <s v="N/A"/>
    <m/>
  </r>
  <r>
    <x v="0"/>
    <x v="0"/>
    <x v="0"/>
    <s v="RONNY  ROMERO"/>
    <x v="1"/>
    <x v="1"/>
    <s v="LEGALIZACIÓN VIATICOS RESOLUCIÓN No. 53 del 27 DE FEBRERO DE 2024"/>
    <s v="Lina Maria Marin Rodriguez "/>
    <x v="1"/>
    <s v="Gestion Talento Humano "/>
    <x v="0"/>
    <n v="15"/>
    <s v="2024-114-000868-5"/>
    <d v="2024-03-12T00:00:00"/>
    <m/>
    <d v="2024-05-24T00:00:00"/>
    <n v="49"/>
    <m/>
    <x v="2"/>
    <s v="N/A"/>
    <s v="N/A"/>
    <s v="N/A"/>
    <s v="N/A"/>
    <s v="N/A"/>
    <m/>
  </r>
  <r>
    <x v="0"/>
    <x v="0"/>
    <x v="0"/>
    <s v="Edgar Hernán Molina Macías"/>
    <x v="1"/>
    <x v="1"/>
    <s v="LEGALIZACIÓN VIATICOS RESOLUCION No 53 DEL 27 DE FEBRERO DE 2024"/>
    <s v="Lina Maria Marin Rodriguez "/>
    <x v="1"/>
    <s v="Gestion Talento Humano "/>
    <x v="0"/>
    <n v="15"/>
    <s v="2024-114-000867-5"/>
    <d v="2024-03-12T00:00:00"/>
    <m/>
    <d v="2024-05-24T00:00:00"/>
    <n v="49"/>
    <m/>
    <x v="2"/>
    <s v="N/A"/>
    <s v="N/A"/>
    <s v="N/A"/>
    <s v="N/A"/>
    <s v="N/A"/>
    <m/>
  </r>
  <r>
    <x v="0"/>
    <x v="0"/>
    <x v="14"/>
    <s v="CUERPO DE BOMBEROS VOLUNTARIOS DE VENTAQUEMADA  sin información"/>
    <x v="2"/>
    <x v="2"/>
    <s v="PRESENTACION Y RADICACION DE DOCUMENTOS PARA PROYECTO DE APOYO EN ADQUISICIÓN DE VEHÍCULO DE ATAQUE RÁPIDO Y RESPUESTA DE ATENCIÓN DE EMERGENCIAS"/>
    <s v="Andres Fernando Muñoz Cabrera "/>
    <x v="2"/>
    <s v="Fortalecimiento Bomberil para la respuesta "/>
    <x v="0"/>
    <n v="15"/>
    <s v="2024-114-000866-5"/>
    <d v="2024-03-12T00:00:00"/>
    <m/>
    <d v="2024-05-24T00:00:00"/>
    <n v="49"/>
    <m/>
    <x v="2"/>
    <s v="N/A"/>
    <s v="N/A"/>
    <s v="N/A"/>
    <s v="N/A"/>
    <s v="N/A"/>
    <s v="Se archiva por ser documento informativo, los proyectos radicados por los CB del pais, se parasan en una base consolidada a la Dirección de la DNBC"/>
  </r>
  <r>
    <x v="0"/>
    <x v="0"/>
    <x v="0"/>
    <s v="UNIDAD PARA LA GESTION  DEL RIESGO"/>
    <x v="4"/>
    <x v="2"/>
    <s v="Oficio 2024EE03787 - Traslado por competencia"/>
    <s v="Andres Fernando Muñoz Cabrera "/>
    <x v="2"/>
    <s v="Fortalecimiento Bomberil para la respuesta "/>
    <x v="0"/>
    <n v="15"/>
    <s v="2024-114-000865-5"/>
    <d v="2024-03-12T00:00:00"/>
    <m/>
    <d v="2024-05-24T00:00:00"/>
    <n v="49"/>
    <m/>
    <x v="2"/>
    <s v="N/A"/>
    <s v="N/A"/>
    <s v="N/A"/>
    <s v="N/A"/>
    <s v="N/A"/>
    <m/>
  </r>
  <r>
    <x v="0"/>
    <x v="0"/>
    <x v="0"/>
    <s v="Bomberos -- bomberos --"/>
    <x v="2"/>
    <x v="2"/>
    <s v="Re: Respuesta a solicitud con radicado 20231140243022"/>
    <s v="Nallivy Consuelo Noy Copete"/>
    <x v="3"/>
    <s v="Control Interno "/>
    <x v="3"/>
    <n v="15"/>
    <s v="2024-114-000861-5"/>
    <d v="2024-03-12T00:00:00"/>
    <m/>
    <d v="2024-05-24T00:00:00"/>
    <n v="49"/>
    <n v="50"/>
    <x v="2"/>
    <s v="N/A"/>
    <s v="N/A"/>
    <s v="N/A"/>
    <s v="N/A"/>
    <s v="N/A"/>
    <m/>
  </r>
  <r>
    <x v="0"/>
    <x v="0"/>
    <x v="21"/>
    <s v="CUERPO DE BOMBEROS VOLUNTARIOS DE TIMÍO  -- --"/>
    <x v="2"/>
    <x v="2"/>
    <s v="SOLICITUD DE INFORMACION PARA ACTUALIZACION DE CARNET"/>
    <s v="Edwin Alfonso Zamora Oyola"/>
    <x v="1"/>
    <s v="Gestion de Tecnologia e Informatica "/>
    <x v="0"/>
    <n v="15"/>
    <s v="2024-114-000857-5"/>
    <d v="2024-03-11T00:00:00"/>
    <m/>
    <d v="2024-05-24T00:00:00"/>
    <n v="50"/>
    <m/>
    <x v="2"/>
    <s v="N/A"/>
    <s v="N/A"/>
    <s v="N/A"/>
    <s v="N/A"/>
    <s v="N/A"/>
    <m/>
  </r>
  <r>
    <x v="0"/>
    <x v="0"/>
    <x v="2"/>
    <s v="PROCURADURIA SEGUNDA DELEGADA CONTRATACION ESTATAL  -- --"/>
    <x v="3"/>
    <x v="0"/>
    <s v="RV: ALCANCE SOLICITUD Expediente No. IUS E-2020-236741 IUC-D-2020-1700391"/>
    <s v="Luis Fernando Vargas Campo "/>
    <x v="0"/>
    <s v="Gestion Contractual "/>
    <x v="1"/>
    <n v="15"/>
    <s v="2024-114-000855-5"/>
    <d v="2024-03-11T00:00:00"/>
    <m/>
    <d v="2024-05-24T00:00:00"/>
    <n v="50"/>
    <m/>
    <x v="2"/>
    <s v="N/A"/>
    <s v="N/A"/>
    <s v="N/A"/>
    <s v="N/A"/>
    <s v="N/A"/>
    <m/>
  </r>
  <r>
    <x v="0"/>
    <x v="0"/>
    <x v="11"/>
    <s v="CUERPO DE BOMBEROS VOLUNTARIOS DE MARINILLA  sin información"/>
    <x v="2"/>
    <x v="1"/>
    <s v="Solicitud Curso introductorio en linea Sistema Comando de Incidentes"/>
    <s v="Edwin Alfonso Zamora Oyola"/>
    <x v="2"/>
    <s v="Gestion de Tecnologia e Informatica "/>
    <x v="0"/>
    <n v="15"/>
    <s v="2024-114-000854-5"/>
    <d v="2024-03-11T00:00:00"/>
    <m/>
    <d v="2024-05-24T00:00:00"/>
    <n v="50"/>
    <m/>
    <x v="2"/>
    <s v="N/A"/>
    <s v="N/A"/>
    <s v="N/A"/>
    <s v="N/A"/>
    <s v="N/A"/>
    <m/>
  </r>
  <r>
    <x v="0"/>
    <x v="0"/>
    <x v="0"/>
    <s v="PRESIDENCIA DE LA REPUBLICA  --"/>
    <x v="3"/>
    <x v="3"/>
    <s v="RV: STC 3872  de 2020 - VPIS. Acta comité pleno 15 y 16 de febrero de 2020"/>
    <s v="Paola Uruena "/>
    <x v="2"/>
    <s v="Formulacion, actualizacion, acompañamiento normativo y operativo "/>
    <x v="0"/>
    <n v="15"/>
    <s v="2024-114-000853-5"/>
    <d v="2024-03-11T00:00:00"/>
    <m/>
    <d v="2024-05-24T00:00:00"/>
    <n v="50"/>
    <m/>
    <x v="2"/>
    <s v="N/A"/>
    <s v="N/A"/>
    <s v="N/A"/>
    <s v="N/A"/>
    <s v="N/A"/>
    <m/>
  </r>
  <r>
    <x v="0"/>
    <x v="0"/>
    <x v="5"/>
    <s v="SEMA SAS -- --"/>
    <x v="1"/>
    <x v="6"/>
    <s v="Derecho de peticion"/>
    <s v="Andres Felipez Garcia Rico "/>
    <x v="2"/>
    <s v="Educacion Nacional para Bomberos "/>
    <x v="0"/>
    <n v="15"/>
    <s v="2024-114-000852-5"/>
    <d v="2024-03-11T00:00:00"/>
    <s v="N/A"/>
    <d v="2024-05-24T00:00:00"/>
    <n v="50"/>
    <m/>
    <x v="2"/>
    <s v="N/A"/>
    <s v="N/A"/>
    <s v="N/A"/>
    <s v="N/A"/>
    <s v="N/A"/>
    <m/>
  </r>
  <r>
    <x v="0"/>
    <x v="0"/>
    <x v="11"/>
    <s v="WALTER ESNEIDER BETANCUR MONTOYA"/>
    <x v="1"/>
    <x v="2"/>
    <s v="derecho de peticion"/>
    <s v="Luis Alberto Valencia Pulido"/>
    <x v="2"/>
    <s v="Coordinacion operativa"/>
    <x v="0"/>
    <n v="15"/>
    <s v="2024-114-000850-5"/>
    <d v="2024-03-11T00:00:00"/>
    <m/>
    <d v="2024-05-24T00:00:00"/>
    <n v="50"/>
    <m/>
    <x v="2"/>
    <s v="N/A"/>
    <s v="N/A"/>
    <s v="N/A"/>
    <s v="N/A"/>
    <s v="N/A"/>
    <m/>
  </r>
  <r>
    <x v="0"/>
    <x v="0"/>
    <x v="16"/>
    <s v="CUERPO DE BOMBEROS VOLUNTARIOS DE SAN JOSE  --"/>
    <x v="2"/>
    <x v="1"/>
    <s v="SOLICITUD CARNETICACION"/>
    <s v="Edwin Alfonso Zamora Oyola"/>
    <x v="1"/>
    <s v="Gestion de Tecnologia e Informatica "/>
    <x v="0"/>
    <n v="15"/>
    <s v="2024-114-000849-5"/>
    <d v="2024-03-11T00:00:00"/>
    <m/>
    <d v="2024-05-24T00:00:00"/>
    <n v="50"/>
    <m/>
    <x v="2"/>
    <s v="N/A"/>
    <s v="N/A"/>
    <s v="N/A"/>
    <s v="N/A"/>
    <s v="N/A"/>
    <m/>
  </r>
  <r>
    <x v="0"/>
    <x v="0"/>
    <x v="5"/>
    <s v="CUERPO DE BOMBEROS VOLUNTARIOS DE LA UNION  VALLE  HERRERA HERRERA"/>
    <x v="2"/>
    <x v="6"/>
    <s v="Solicitud registro/Escuela de Formación Bomberil IETDH La Union, Valle"/>
    <s v="Edgar Alexander Maya Lopez"/>
    <x v="2"/>
    <s v="Educacion Nacional para Bomberos "/>
    <x v="0"/>
    <n v="15"/>
    <s v="2024-114-000847-5"/>
    <d v="2024-03-11T00:00:00"/>
    <s v="2024-214-000327-1"/>
    <d v="2024-04-30T00:00:00"/>
    <n v="34"/>
    <n v="35"/>
    <x v="1"/>
    <s v="N/A"/>
    <d v="2024-04-30T00:00:00"/>
    <s v="PDF"/>
    <s v="NO"/>
    <s v="NO"/>
    <s v="INCUMPLIMIENTO AL PROCEDIMIENTO INTERNO DE PQRSD POR NO CARGAR DOCUMENTO DE EVIDENCIA DE ENVIO/ NO ENVIO RESPUESTA POR ORFEO"/>
  </r>
  <r>
    <x v="0"/>
    <x v="0"/>
    <x v="25"/>
    <s v="CUERPO DE BOMBEROS VOLUNTARIOS DE PITALITO  --"/>
    <x v="2"/>
    <x v="2"/>
    <s v="SOLICITUD FICHA PERFIL PARA LA PRESENTACION DE PROYECTOS"/>
    <s v="Andres Fernando Muñoz Cabrera "/>
    <x v="2"/>
    <s v="Fortalecimiento Bomberil para la respuesta "/>
    <x v="0"/>
    <n v="15"/>
    <s v="2024-114-000846-5"/>
    <d v="2024-03-11T00:00:00"/>
    <s v="2024-213-000115-1"/>
    <d v="2024-03-14T00:00:00"/>
    <n v="4"/>
    <n v="5"/>
    <x v="3"/>
    <s v="N/A"/>
    <d v="2024-03-14T00:00:00"/>
    <s v="PDF"/>
    <s v="SI"/>
    <s v="NO"/>
    <s v="SE DA CUMPLIMIENTO AL PROCEDIMIENTO INTERNO DE PQRSD "/>
  </r>
  <r>
    <x v="0"/>
    <x v="0"/>
    <x v="24"/>
    <s v="Procuraduria Regional De Instruccion Guajira  --"/>
    <x v="3"/>
    <x v="2"/>
    <s v="Direccion Nacional de Bomberos"/>
    <s v="Nicolas Potes Rengifo "/>
    <x v="2"/>
    <s v="Formulacion, actualizacion, acompañamiento normativo y operativo "/>
    <x v="1"/>
    <n v="10"/>
    <s v="2024-114-000845-5"/>
    <d v="2024-03-11T00:00:00"/>
    <s v="2024-211-000206-1"/>
    <d v="2024-05-22T00:00:00"/>
    <n v="48"/>
    <n v="49"/>
    <x v="1"/>
    <s v="N/A"/>
    <d v="2024-04-11T00:00:00"/>
    <s v="PDF"/>
    <s v="NO"/>
    <s v="NO"/>
    <s v="INCUMPLIMIENTO AL PROCEDIMIENTO INTERNO DE PQRSD POR NO CARGAR DOCUMENTO DE EVIDENCIA DE ENVIO/ NO ENVIO RESPUESTA POR ORFEO"/>
  </r>
  <r>
    <x v="0"/>
    <x v="0"/>
    <x v="12"/>
    <s v="CUERPO DE BOMBEROS VOLUNTARIO DE CIRCASIA  ---"/>
    <x v="2"/>
    <x v="2"/>
    <s v="Acciones a tomar hoy a las ocho pm"/>
    <s v="Ruben Dario Rincon Sachez "/>
    <x v="2"/>
    <s v="Inspeccion vigilancia y control"/>
    <x v="0"/>
    <n v="15"/>
    <s v="2024-114-000843-5"/>
    <d v="2024-03-11T00:00:00"/>
    <m/>
    <d v="2024-05-24T00:00:00"/>
    <n v="50"/>
    <m/>
    <x v="2"/>
    <s v="N/A"/>
    <s v="N/A"/>
    <s v="N/A"/>
    <s v="N/A"/>
    <s v="N/A"/>
    <m/>
  </r>
  <r>
    <x v="0"/>
    <x v="0"/>
    <x v="11"/>
    <s v="CUERPO  Gallejas"/>
    <x v="0"/>
    <x v="1"/>
    <s v="Solicitud de inscripción de personal al módulo introductorio en línea del SCI"/>
    <s v="Edwin Alfonso Zamora Oyola"/>
    <x v="2"/>
    <s v="Gestion de Tecnologia e Informatica "/>
    <x v="0"/>
    <n v="15"/>
    <s v="2024-114-000842-5"/>
    <d v="2024-03-11T00:00:00"/>
    <m/>
    <d v="2024-05-24T00:00:00"/>
    <n v="50"/>
    <m/>
    <x v="2"/>
    <s v="N/A"/>
    <s v="N/A"/>
    <s v="N/A"/>
    <s v="N/A"/>
    <s v="N/A"/>
    <m/>
  </r>
  <r>
    <x v="0"/>
    <x v="0"/>
    <x v="5"/>
    <s v="SEMA SAS -- --"/>
    <x v="1"/>
    <x v="6"/>
    <s v="Homologación de Curso"/>
    <s v="Edgar Alexander Maya Lopez"/>
    <x v="2"/>
    <s v="Educacion Nacional para Bomberos "/>
    <x v="0"/>
    <n v="15"/>
    <s v="2024-114-000841-5"/>
    <d v="2024-03-11T00:00:00"/>
    <s v="N/A"/>
    <d v="2024-05-24T00:00:00"/>
    <n v="50"/>
    <m/>
    <x v="2"/>
    <s v="N/A"/>
    <s v="N/A"/>
    <s v="N/A"/>
    <s v="N/A"/>
    <s v="N/A"/>
    <m/>
  </r>
  <r>
    <x v="0"/>
    <x v="0"/>
    <x v="9"/>
    <s v="CUERPO DE BOMBEROS VOLUNTARIOS DE MONTELIBANO  ARTURO HERRERA"/>
    <x v="2"/>
    <x v="3"/>
    <s v="INFORMACIÓN JURIDICA"/>
    <s v="Andrea Bibiana Castañeda Duran "/>
    <x v="2"/>
    <s v="Formulacion, actualizacion, acompañamiento normativo y operativo "/>
    <x v="0"/>
    <n v="15"/>
    <s v="2024-114-000839-5"/>
    <d v="2024-03-11T00:00:00"/>
    <m/>
    <d v="2024-05-24T00:00:00"/>
    <n v="50"/>
    <m/>
    <x v="2"/>
    <s v="N/A"/>
    <s v="N/A"/>
    <s v="N/A"/>
    <s v="N/A"/>
    <s v="N/A"/>
    <m/>
  </r>
  <r>
    <x v="0"/>
    <x v="0"/>
    <x v="7"/>
    <s v="CUERPO DE BOMBEROS VOLUNTARIOS DE VILLAVICENCIO  Alvarez"/>
    <x v="2"/>
    <x v="6"/>
    <s v="REPROGRAMACION CURSO ESCUELA VILLAVICENCIO"/>
    <s v="Edgar Alexander Maya Lopez"/>
    <x v="2"/>
    <s v="Educacion Nacional para Bomberos "/>
    <x v="0"/>
    <n v="15"/>
    <s v="2024-114-000838-5"/>
    <d v="2024-03-11T00:00:00"/>
    <s v="N/A"/>
    <d v="2024-05-24T00:00:00"/>
    <n v="50"/>
    <m/>
    <x v="2"/>
    <s v="N/A"/>
    <s v="N/A"/>
    <s v="N/A"/>
    <s v="N/A"/>
    <s v="N/A"/>
    <m/>
  </r>
  <r>
    <x v="0"/>
    <x v="0"/>
    <x v="7"/>
    <s v="CUERPO DE BOMBEROS VOLUNTARIOS DE VILLAVICENCIO  Alvarez"/>
    <x v="2"/>
    <x v="6"/>
    <s v="SOPORTES CAPACITACION ESCUELA VILLAVICENCIO"/>
    <s v="Edgar Alexander Maya Lopez"/>
    <x v="2"/>
    <s v="Educacion Nacional para Bomberos "/>
    <x v="0"/>
    <n v="15"/>
    <s v="2024-114-000835-5"/>
    <d v="2024-03-11T00:00:00"/>
    <s v="N/A"/>
    <d v="2024-05-24T00:00:00"/>
    <n v="50"/>
    <m/>
    <x v="2"/>
    <s v="N/A"/>
    <s v="N/A"/>
    <s v="N/A"/>
    <s v="N/A"/>
    <s v="N/A"/>
    <m/>
  </r>
  <r>
    <x v="0"/>
    <x v="0"/>
    <x v="21"/>
    <s v="CUERPO DE BOMBEROS VOLUNTARIOS DE CALOTO - CAUCA  sin información bomberosvoluntarioscaloto@gmail.com"/>
    <x v="2"/>
    <x v="2"/>
    <s v="ENVIO PLAN DE ACCION DEPARATAMENTO DEL CAUCA"/>
    <s v="Andres Fernando Muñoz Cabrera "/>
    <x v="2"/>
    <s v="Fortalecimiento Bomberil para la respuesta "/>
    <x v="0"/>
    <n v="15"/>
    <s v="2024-114-000834-5"/>
    <d v="2024-03-11T00:00:00"/>
    <m/>
    <d v="2024-05-24T00:00:00"/>
    <n v="50"/>
    <m/>
    <x v="2"/>
    <s v="N/A"/>
    <s v="N/A"/>
    <s v="N/A"/>
    <s v="N/A"/>
    <s v="N/A"/>
    <s v="Se archiva por ser documento informativo, los proyectos radicados por los CB del pais, se parasan en una base consolidada a la Dirección de la DNBC"/>
  </r>
  <r>
    <x v="0"/>
    <x v="0"/>
    <x v="14"/>
    <s v="CUERPO DE BOMBEROS VOLUNTARIOS DE AQUITANIA - BOYACA  sin información"/>
    <x v="2"/>
    <x v="4"/>
    <s v="solicitud proyecto carro cisterna"/>
    <s v="Andres Fernando Muñoz Cabrera "/>
    <x v="2"/>
    <s v="Fortalecimiento Bomberil para la respuesta "/>
    <x v="0"/>
    <n v="15"/>
    <s v="2024-114-000832-5"/>
    <d v="2024-03-11T00:00:00"/>
    <m/>
    <d v="2024-05-24T00:00:00"/>
    <n v="50"/>
    <m/>
    <x v="2"/>
    <s v="N/A"/>
    <s v="N/A"/>
    <s v="N/A"/>
    <s v="N/A"/>
    <s v="N/A"/>
    <m/>
  </r>
  <r>
    <x v="0"/>
    <x v="0"/>
    <x v="2"/>
    <s v="JOSÉ  MANUEL  TAFFURT  PAEZ"/>
    <x v="1"/>
    <x v="3"/>
    <s v="DERECHO DE PETICION"/>
    <s v="Andrea Bibiana Castañeda Duran "/>
    <x v="2"/>
    <s v="Formulacion, actualizacion, acompañamiento normativo y operativo "/>
    <x v="0"/>
    <n v="15"/>
    <s v="2024-114-000831-5"/>
    <d v="2024-03-11T00:00:00"/>
    <m/>
    <d v="2024-05-24T00:00:00"/>
    <n v="50"/>
    <m/>
    <x v="2"/>
    <s v="N/A"/>
    <s v="N/A"/>
    <s v="N/A"/>
    <s v="N/A"/>
    <s v="N/A"/>
    <m/>
  </r>
  <r>
    <x v="0"/>
    <x v="0"/>
    <x v="25"/>
    <s v="ESCUELA SURCOLOMBIANA DE BOMBEROS - PITALITO  sin información"/>
    <x v="2"/>
    <x v="6"/>
    <s v="Solicitud Aval y Nuevo Registro"/>
    <s v="Edgar Alexander Maya Lopez"/>
    <x v="2"/>
    <s v="Educacion Nacional para Bomberos "/>
    <x v="0"/>
    <n v="15"/>
    <s v="2024-114-000830-5"/>
    <d v="2024-03-11T00:00:00"/>
    <s v="N/A"/>
    <d v="2024-05-24T00:00:00"/>
    <n v="50"/>
    <m/>
    <x v="2"/>
    <s v="N/A"/>
    <s v="N/A"/>
    <s v="N/A"/>
    <s v="N/A"/>
    <s v="N/A"/>
    <m/>
  </r>
  <r>
    <x v="0"/>
    <x v="0"/>
    <x v="5"/>
    <s v="BENEMÉRITO CUERPO DE BOMBEROS CANDELARIA - VALLE  YECENIA MEJIA"/>
    <x v="1"/>
    <x v="6"/>
    <s v="SOLICITUD REGISTRO / BOMBEROS CANDELARIA VALLE"/>
    <s v="Edgar Alexander Maya Lopez"/>
    <x v="2"/>
    <s v="Educacion Nacional para Bomberos "/>
    <x v="0"/>
    <n v="15"/>
    <s v="2024-114-000829-5"/>
    <d v="2024-03-11T00:00:00"/>
    <s v="2024-214-000185-1"/>
    <d v="2024-04-08T00:00:00"/>
    <n v="18"/>
    <n v="19"/>
    <x v="1"/>
    <s v="N/A"/>
    <d v="2024-04-08T00:00:00"/>
    <s v="PDF"/>
    <s v="SI"/>
    <s v="NO"/>
    <s v="SE DA CUMPLIMIENTO AL PROCEDIMIENTO INTERNO DE PQRSD "/>
  </r>
  <r>
    <x v="0"/>
    <x v="0"/>
    <x v="0"/>
    <s v="DEFENSORIA DEL PUEBLO  --"/>
    <x v="3"/>
    <x v="2"/>
    <s v="PRIMER REQUERIMIENTO. Solicitud de Información relacionada con el servicio esencial bomberil."/>
    <s v="Luis Alberto Valencia Pulido"/>
    <x v="2"/>
    <s v="Coordinacion operativa"/>
    <x v="0"/>
    <n v="15"/>
    <s v="2024-114-000828-5"/>
    <d v="2024-03-11T00:00:00"/>
    <m/>
    <d v="2024-05-24T00:00:00"/>
    <n v="50"/>
    <m/>
    <x v="2"/>
    <s v="N/A"/>
    <s v="N/A"/>
    <s v="N/A"/>
    <s v="N/A"/>
    <s v="N/A"/>
    <m/>
  </r>
  <r>
    <x v="0"/>
    <x v="0"/>
    <x v="26"/>
    <s v="CUERPO DE BOMBEROS VOLUNTARIOS DE SAMPUES  sin información"/>
    <x v="2"/>
    <x v="1"/>
    <s v="Solicitud formato para cofinanciación de carro tanque."/>
    <s v="Andres Fernando Muñoz Cabrera "/>
    <x v="2"/>
    <s v="Fortalecimiento Bomberil para la respuesta "/>
    <x v="0"/>
    <n v="15"/>
    <s v="2024-114-000827-5"/>
    <d v="2024-03-08T00:00:00"/>
    <s v="2024-213-000169-1"/>
    <d v="2024-04-09T00:00:00"/>
    <n v="20"/>
    <n v="21"/>
    <x v="1"/>
    <s v="N/A"/>
    <d v="2024-04-09T00:00:00"/>
    <s v="PDF"/>
    <s v="SI"/>
    <s v="NO"/>
    <s v="SE DA CUMPLIMIENTO AL PROCEDIMIENTO INTERNO DE PQRSD "/>
  </r>
  <r>
    <x v="0"/>
    <x v="0"/>
    <x v="17"/>
    <s v="ALCALDIA MUNICIPAL DE LA VIRGINIA  --"/>
    <x v="4"/>
    <x v="5"/>
    <s v="SOLICITUD URGENTE CBV - LA VIRGINIA"/>
    <s v="Ronny Estiven Romero Velandia"/>
    <x v="2"/>
    <s v="Formulacion, actualizacion, acompañamiento normativo y operativo "/>
    <x v="0"/>
    <n v="15"/>
    <s v="2024-114-000825-5"/>
    <d v="2024-03-11T00:00:00"/>
    <m/>
    <d v="2024-05-24T00:00:00"/>
    <n v="50"/>
    <m/>
    <x v="2"/>
    <s v="N/A"/>
    <s v="N/A"/>
    <s v="N/A"/>
    <s v="N/A"/>
    <s v="N/A"/>
    <m/>
  </r>
  <r>
    <x v="0"/>
    <x v="0"/>
    <x v="5"/>
    <s v="JAIME YESID -- --"/>
    <x v="1"/>
    <x v="1"/>
    <s v="SOLICITUD MATRICULA PARA EL CILSCI ASPRANTES  A BOMBERO CALI 2024"/>
    <s v="Edwin Alfonso Zamora Oyola"/>
    <x v="1"/>
    <s v="Gestion de Tecnologia e Informatica "/>
    <x v="0"/>
    <n v="15"/>
    <s v="2024-114-000824-5"/>
    <d v="2024-03-11T00:00:00"/>
    <m/>
    <d v="2024-05-24T00:00:00"/>
    <n v="50"/>
    <m/>
    <x v="2"/>
    <s v="N/A"/>
    <s v="N/A"/>
    <s v="N/A"/>
    <s v="N/A"/>
    <s v="N/A"/>
    <m/>
  </r>
  <r>
    <x v="0"/>
    <x v="0"/>
    <x v="2"/>
    <s v="DANIEL ENRIQUE PONCE  sin información DE"/>
    <x v="1"/>
    <x v="6"/>
    <s v="Solicitud de Registro para Curso- Bomberos San Alberto- Cesar"/>
    <s v="Edgar Alexander Maya Lopez"/>
    <x v="2"/>
    <s v="Educacion Nacional para Bomberos "/>
    <x v="0"/>
    <n v="15"/>
    <s v="2024-114-000823-5"/>
    <d v="2024-03-11T00:00:00"/>
    <s v="2024-214-000215-1"/>
    <d v="2024-04-15T00:00:00"/>
    <n v="23"/>
    <n v="24"/>
    <x v="1"/>
    <s v="N/A"/>
    <d v="2024-04-15T00:00:00"/>
    <s v="PDF"/>
    <s v="SI"/>
    <s v="NO"/>
    <s v="SE DA CUMPLIMIENTO AL PROCEDIMIENTO INTERNO DE PQRSD "/>
  </r>
  <r>
    <x v="0"/>
    <x v="0"/>
    <x v="6"/>
    <s v="Brian  Esteban Gonzalez Corredor"/>
    <x v="1"/>
    <x v="2"/>
    <s v="Estándares mínimos en capacidades fiscas para que un bombero este acto para el servicio"/>
    <s v="Nicolas Potes Rengifo "/>
    <x v="2"/>
    <s v="Formulacion, actualizacion, acompañamiento normativo y operativo "/>
    <x v="2"/>
    <n v="15"/>
    <s v="2024-114-000822-5"/>
    <d v="2024-03-08T00:00:00"/>
    <m/>
    <d v="2024-05-24T00:00:00"/>
    <n v="51"/>
    <m/>
    <x v="2"/>
    <s v="N/A"/>
    <s v="N/A"/>
    <s v="N/A"/>
    <s v="N/A"/>
    <s v="N/A"/>
    <m/>
  </r>
  <r>
    <x v="0"/>
    <x v="0"/>
    <x v="4"/>
    <s v="CUERPO DE BOMBEROS VOLUNTARIOS FLORIDABLANCA  sin información"/>
    <x v="2"/>
    <x v="6"/>
    <s v="Solicitud Habilitación de Instructores."/>
    <s v="Edgar Alexander Maya Lopez"/>
    <x v="2"/>
    <s v="Educacion Nacional para Bomberos "/>
    <x v="0"/>
    <n v="15"/>
    <s v="2024-114-000820-5"/>
    <d v="2024-03-08T00:00:00"/>
    <s v="2024-214-000129-1"/>
    <d v="2024-03-21T00:00:00"/>
    <n v="10"/>
    <n v="11"/>
    <x v="3"/>
    <s v="N/A"/>
    <d v="2024-03-20T00:00:00"/>
    <s v="PDF"/>
    <s v="SI"/>
    <s v="NO"/>
    <s v="SE DA CUMPLIMIENTO AL PROCEDIMIENTO INTERNO DE PQRSD "/>
  </r>
  <r>
    <x v="0"/>
    <x v="0"/>
    <x v="0"/>
    <s v="CUERPO DE BOMBEROS VOLUNTARIOS DE COTA  CUNDINAMARCA"/>
    <x v="1"/>
    <x v="6"/>
    <s v="Solicitud de visita para verificación y aprobación de nuestro centro de entrenamiento según resolución 0256 del 2014."/>
    <s v="Edgar Alexander Maya Lopez"/>
    <x v="2"/>
    <s v="Educacion Nacional para Bomberos "/>
    <x v="0"/>
    <n v="15"/>
    <s v="2024-114-000819-5"/>
    <d v="2024-03-08T00:00:00"/>
    <s v="N/A"/>
    <d v="2024-05-24T00:00:00"/>
    <n v="51"/>
    <m/>
    <x v="2"/>
    <s v="N/A"/>
    <s v="N/A"/>
    <s v="N/A"/>
    <s v="N/A"/>
    <s v="N/A"/>
    <m/>
  </r>
  <r>
    <x v="0"/>
    <x v="0"/>
    <x v="2"/>
    <s v="CUERPO DE BOMBEROS VOLUNTARIOS DE REMEDIOS  DOMINGO DE JESUS LOPEZ RIOS"/>
    <x v="1"/>
    <x v="6"/>
    <s v="Solicitud de Registros"/>
    <s v="Edgar Alexander Maya Lopez"/>
    <x v="2"/>
    <s v="Educacion Nacional para Bomberos "/>
    <x v="0"/>
    <n v="15"/>
    <s v="2024-114-000818-5"/>
    <d v="2024-03-08T00:00:00"/>
    <s v="N/A"/>
    <d v="2024-05-24T00:00:00"/>
    <n v="51"/>
    <m/>
    <x v="2"/>
    <s v="N/A"/>
    <s v="N/A"/>
    <s v="N/A"/>
    <s v="N/A"/>
    <s v="N/A"/>
    <m/>
  </r>
  <r>
    <x v="0"/>
    <x v="0"/>
    <x v="0"/>
    <s v="CONTRALORIA GENERAL DE LA REPUBLICA  mercy.martinez@contraloria.gov.co"/>
    <x v="3"/>
    <x v="0"/>
    <s v="Reiteración de solicitud de información CGR"/>
    <s v="Luis Fernando Vargas Campo "/>
    <x v="0"/>
    <s v="Gestion Contractual "/>
    <x v="1"/>
    <n v="10"/>
    <s v="2024-114-000817-5"/>
    <d v="2024-03-08T00:00:00"/>
    <m/>
    <d v="2024-05-24T00:00:00"/>
    <n v="51"/>
    <m/>
    <x v="2"/>
    <s v="N/A"/>
    <s v="N/A"/>
    <s v="N/A"/>
    <s v="N/A"/>
    <s v="N/A"/>
    <m/>
  </r>
  <r>
    <x v="0"/>
    <x v="0"/>
    <x v="0"/>
    <s v="MINISTERIO DEL INTERIOR  -- correspondencia@mininterior.gov.co"/>
    <x v="3"/>
    <x v="2"/>
    <s v="Urgente: Solicitud de Información para Convocatoria Gobierno con el Pueblo Caribe"/>
    <s v="Andres Fernando Muñoz Cabrera "/>
    <x v="2"/>
    <s v="Fortalecimiento Bomberil para la respuesta "/>
    <x v="0"/>
    <n v="15"/>
    <s v="2024-114-000816-5"/>
    <d v="2024-03-08T00:00:00"/>
    <m/>
    <d v="2024-05-24T00:00:00"/>
    <n v="51"/>
    <m/>
    <x v="2"/>
    <s v="N/A"/>
    <s v="N/A"/>
    <s v="N/A"/>
    <s v="N/A"/>
    <s v="N/A"/>
    <m/>
  </r>
  <r>
    <x v="0"/>
    <x v="0"/>
    <x v="2"/>
    <s v="CUERPO OFICIAL DE BOMBEROS DE GALAPA  --"/>
    <x v="2"/>
    <x v="2"/>
    <s v="PROYECTO MAQUINA EXTINTORA Y KIT FORESTAL"/>
    <s v="Andres Fernando Muñoz Cabrera "/>
    <x v="2"/>
    <s v="Fortalecimiento Bomberil para la respuesta "/>
    <x v="0"/>
    <n v="15"/>
    <s v="2024-114-000815-5"/>
    <d v="2024-03-08T00:00:00"/>
    <m/>
    <d v="2024-05-24T00:00:00"/>
    <n v="51"/>
    <m/>
    <x v="2"/>
    <s v="N/A"/>
    <s v="N/A"/>
    <s v="N/A"/>
    <s v="N/A"/>
    <s v="N/A"/>
    <m/>
  </r>
  <r>
    <x v="0"/>
    <x v="0"/>
    <x v="11"/>
    <s v="CUERPO DE BOMBEROS VOLUNTARIOS DE ANDES - ANTIOQUIA  -- --"/>
    <x v="2"/>
    <x v="6"/>
    <s v="REMISIÓN DOCUMENTOS CURSO REGISTRO 02-2024"/>
    <s v="Maicol Villareal Ospina "/>
    <x v="2"/>
    <s v="Fortalecimiento Bomberil para la respuesta "/>
    <x v="0"/>
    <n v="15"/>
    <s v="2024-114-000814-5"/>
    <d v="2024-03-08T00:00:00"/>
    <m/>
    <d v="2024-04-09T00:00:00"/>
    <n v="20"/>
    <n v="21"/>
    <x v="1"/>
    <s v="N/A"/>
    <s v="N/A"/>
    <s v="N/A"/>
    <s v="N/A"/>
    <s v="SI"/>
    <s v="SE DA CUMPLIMIENTO AL PROCEDIMIENTO INTERNO DE PQRSD "/>
  </r>
  <r>
    <x v="0"/>
    <x v="0"/>
    <x v="27"/>
    <s v="CUERPO DE BOMBEROS VOLUNTARIOS DE ARAUCA  -- --"/>
    <x v="2"/>
    <x v="2"/>
    <s v="SOLICITUD PARA INCLUIR PERSONAL DE BOMBEROS AL RUE"/>
    <s v="Luis Alberto Valencia Pulido"/>
    <x v="2"/>
    <s v="Coordinacion operativa"/>
    <x v="0"/>
    <n v="15"/>
    <s v="2024-114-000813-5"/>
    <d v="2024-03-08T00:00:00"/>
    <m/>
    <d v="2024-05-24T00:00:00"/>
    <n v="51"/>
    <m/>
    <x v="2"/>
    <s v="N/A"/>
    <s v="N/A"/>
    <s v="N/A"/>
    <s v="N/A"/>
    <s v="N/A"/>
    <m/>
  </r>
  <r>
    <x v="0"/>
    <x v="0"/>
    <x v="19"/>
    <s v="ALCALDIA MUNICIPAL -- --"/>
    <x v="4"/>
    <x v="6"/>
    <s v="Carta de Solicitud - Municipio de Los Andes - Departamento de Nariño"/>
    <s v="Andres Fernando Muñoz Cabrera "/>
    <x v="2"/>
    <s v="Fortalecimiento Bomberil para la respuesta "/>
    <x v="0"/>
    <n v="15"/>
    <s v="2024-114-000812-5"/>
    <d v="2024-03-08T00:00:00"/>
    <m/>
    <d v="2024-05-24T00:00:00"/>
    <n v="51"/>
    <m/>
    <x v="2"/>
    <s v="N/A"/>
    <s v="N/A"/>
    <s v="N/A"/>
    <s v="N/A"/>
    <s v="N/A"/>
    <m/>
  </r>
  <r>
    <x v="0"/>
    <x v="0"/>
    <x v="25"/>
    <s v="GOBERNACION DE HUILA  sin información"/>
    <x v="4"/>
    <x v="2"/>
    <s v="Reenvió oficio solicitud apoyo por Fenómeno El Niño declaratoria de calamidad publica departamental y declaratoria de desastres nacional"/>
    <s v="Andres Fernando Muñoz Cabrera "/>
    <x v="2"/>
    <s v="Fortalecimiento Bomberil para la respuesta "/>
    <x v="0"/>
    <n v="15"/>
    <s v="2024-114-000811-5"/>
    <d v="2024-03-08T00:00:00"/>
    <m/>
    <d v="2024-05-24T00:00:00"/>
    <n v="51"/>
    <m/>
    <x v="2"/>
    <s v="N/A"/>
    <s v="N/A"/>
    <s v="N/A"/>
    <s v="N/A"/>
    <s v="N/A"/>
    <m/>
  </r>
  <r>
    <x v="0"/>
    <x v="0"/>
    <x v="2"/>
    <s v="PROCURADURíA DELEGADA PARA LA GESTIóN Y LA GOBERNANZA TERRITORIAL  TATIANA MARGARITA"/>
    <x v="3"/>
    <x v="2"/>
    <s v="Oficio PDGGT No 169 / Solicitud de información sobre los procesos de inspección y vigilancia adelantados por la Dirección Nacional de Bomberos de Colo..."/>
    <s v="Ruben Dario Rincon Sachez "/>
    <x v="2"/>
    <s v="Inspeccion vigilancia y control"/>
    <x v="0"/>
    <n v="15"/>
    <s v="2024-114-000810-5"/>
    <d v="2024-03-08T00:00:00"/>
    <m/>
    <d v="2024-05-24T00:00:00"/>
    <n v="56"/>
    <m/>
    <x v="2"/>
    <s v="N/A"/>
    <s v="N/A"/>
    <s v="N/A"/>
    <s v="N/A"/>
    <s v="N/A"/>
    <m/>
  </r>
  <r>
    <x v="1"/>
    <x v="1"/>
    <x v="0"/>
    <s v="LISETTE CAROLINA HERAZO GUTIERREZ"/>
    <x v="1"/>
    <x v="0"/>
    <s v="CUETNA DE COBRO No 01"/>
    <s v="Rainer Narval Naranjo Charrasquiel"/>
    <x v="0"/>
    <s v="Gestion Financiera "/>
    <x v="0"/>
    <n v="15"/>
    <s v="2024-114-000808-5"/>
    <d v="2024-03-07T00:00:00"/>
    <m/>
    <d v="2024-05-24T00:00:00"/>
    <n v="57"/>
    <m/>
    <x v="2"/>
    <s v="N/A"/>
    <s v="N/A"/>
    <s v="N/A"/>
    <s v="N/A"/>
    <s v="N/A"/>
    <m/>
  </r>
  <r>
    <x v="0"/>
    <x v="0"/>
    <x v="28"/>
    <s v="ALCALDIA DE LETICIA  sin información"/>
    <x v="4"/>
    <x v="2"/>
    <s v="Solicitud de información estado contrato de Interventoría BOMBEROS LETICIA"/>
    <s v="Jonathan Prieto"/>
    <x v="2"/>
    <s v="Fortalecimiento Bomberil para la respuesta "/>
    <x v="0"/>
    <n v="15"/>
    <s v="2024-114-000807-5"/>
    <d v="2024-03-07T00:00:00"/>
    <m/>
    <d v="2024-05-24T00:00:00"/>
    <n v="57"/>
    <m/>
    <x v="2"/>
    <s v="N/A"/>
    <s v="N/A"/>
    <s v="N/A"/>
    <s v="N/A"/>
    <s v="N/A"/>
    <m/>
  </r>
  <r>
    <x v="0"/>
    <x v="0"/>
    <x v="5"/>
    <s v="BENEMERITO CUERPO DE BOMBEROS VOLUNTARIOS TULUA - VALLE  sin información"/>
    <x v="2"/>
    <x v="2"/>
    <s v="Resoluciones de Baja Unidades Bomberos Tuluá"/>
    <s v="Luis Alberto Valencia Pulido"/>
    <x v="2"/>
    <s v="Coordinacion operativa"/>
    <x v="0"/>
    <n v="15"/>
    <s v="2024-114-000806-5"/>
    <d v="2024-03-07T00:00:00"/>
    <s v=". 2024-212-000098-1"/>
    <d v="2024-05-24T00:00:00"/>
    <n v="57"/>
    <m/>
    <x v="2"/>
    <s v="N/A"/>
    <d v="2024-03-11T00:00:00"/>
    <s v="PDF"/>
    <s v="N/A"/>
    <s v="N/A"/>
    <s v="Se adjunta respuesta sin la firma correspondiente, no se adjunta soporte de envio "/>
  </r>
  <r>
    <x v="0"/>
    <x v="0"/>
    <x v="8"/>
    <s v="Grupo Empresarial Algoritmo Soluciones  --"/>
    <x v="0"/>
    <x v="3"/>
    <s v="Solicitud Cita"/>
    <s v="Andres Fernando Muñoz Cabrera "/>
    <x v="2"/>
    <s v="Fortalecimiento Bomberil para la respuesta "/>
    <x v="0"/>
    <n v="15"/>
    <s v="2024-114-000804-5"/>
    <d v="2024-03-07T00:00:00"/>
    <m/>
    <d v="2024-05-24T00:00:00"/>
    <n v="57"/>
    <m/>
    <x v="2"/>
    <s v="N/A"/>
    <s v="N/A"/>
    <s v="N/A"/>
    <s v="N/A"/>
    <s v="N/A"/>
    <m/>
  </r>
  <r>
    <x v="0"/>
    <x v="0"/>
    <x v="4"/>
    <s v="ALCALDIA MUNICIPAL DE COROMORO  -- --"/>
    <x v="4"/>
    <x v="4"/>
    <s v="solicitud de camioneta de ataque rapido para bomberos coromoro"/>
    <s v="Andres Fernando Muñoz Cabrera "/>
    <x v="2"/>
    <s v="Fortalecimiento Bomberil para la respuesta "/>
    <x v="0"/>
    <n v="15"/>
    <s v="2024-114-000803-5"/>
    <d v="2024-03-07T00:00:00"/>
    <s v="2024-213-000421-1"/>
    <d v="2024-05-16T00:00:00"/>
    <n v="51"/>
    <n v="52"/>
    <x v="1"/>
    <s v="N/A"/>
    <d v="2024-05-16T00:00:00"/>
    <s v="PDF"/>
    <s v="SI"/>
    <s v="NO"/>
    <s v="SE DA CUMPLIMIENTO AL PROCEDIMIENTO INTERNO DE PQRSD "/>
  </r>
  <r>
    <x v="0"/>
    <x v="0"/>
    <x v="4"/>
    <s v="TELEVISIÒN REGIONAL DEL ORIENTE LTDA - CANAL TRO  --"/>
    <x v="0"/>
    <x v="0"/>
    <s v="RV: SOLICITUD LEY 14 DE 1991"/>
    <s v="Prospero Antonio Carbonell Tangarife "/>
    <x v="2"/>
    <s v="Gestion Juridica "/>
    <x v="0"/>
    <n v="15"/>
    <s v="2024-114-000802-5"/>
    <d v="2024-03-07T00:00:00"/>
    <m/>
    <d v="2024-05-24T00:00:00"/>
    <n v="57"/>
    <m/>
    <x v="2"/>
    <s v=" inicia proceso de firma física para el documento 2024-114-000797-5 RESPUESTA CANALTRO"/>
    <d v="2024-03-18T00:00:00"/>
    <s v="PDF"/>
    <s v="N/A"/>
    <s v="N/A"/>
    <s v="Se adjunta respuesta sin la firma correspondiente, no se adjunta soporte de envio "/>
  </r>
  <r>
    <x v="0"/>
    <x v="0"/>
    <x v="2"/>
    <s v="COORDINACION DEPARTAMENTAL DE BOMBEROS DEL ATLANTICO  -- --"/>
    <x v="2"/>
    <x v="1"/>
    <s v="REMISION DE OFICIO 014 DE 07 DE MARZO DE 2024 - SECRETARIA DEL INTERIOR DEPARTAMENTAL"/>
    <s v="Jorge Enrique Restrepo Sanguino"/>
    <x v="2"/>
    <s v="Formulacion, actualizacion, acompañamiento normativo y operativo "/>
    <x v="0"/>
    <n v="15"/>
    <s v="2024-114-000800-5"/>
    <d v="2024-03-07T00:00:00"/>
    <m/>
    <d v="2024-05-24T00:00:00"/>
    <n v="57"/>
    <m/>
    <x v="2"/>
    <s v="N/A"/>
    <s v="N/A"/>
    <s v="N/A"/>
    <s v="N/A"/>
    <s v="N/A"/>
    <m/>
  </r>
  <r>
    <x v="0"/>
    <x v="0"/>
    <x v="29"/>
    <s v="GOBERNACIÓN DE SAN ANDRES ISLAS  --"/>
    <x v="4"/>
    <x v="4"/>
    <s v="RV: PROYECTO DE ADECUACION Y DOTACION DE LA ESTACION DE BOMBERO DE SAN ANDRES ISLA"/>
    <s v="Jonathan Prieto"/>
    <x v="2"/>
    <s v="Fortalecimiento Bomberil para la respuesta "/>
    <x v="0"/>
    <n v="15"/>
    <s v="2024-114-000799-5"/>
    <d v="2024-03-07T00:00:00"/>
    <m/>
    <d v="2024-05-24T00:00:00"/>
    <n v="57"/>
    <m/>
    <x v="2"/>
    <s v="N/A"/>
    <s v="N/A"/>
    <s v="N/A"/>
    <s v="N/A"/>
    <s v="N/A"/>
    <m/>
  </r>
  <r>
    <x v="0"/>
    <x v="0"/>
    <x v="16"/>
    <s v="Sociedad de Televisión Caldas, Risaralda y Quindío TELECAFE LTDA  --"/>
    <x v="0"/>
    <x v="2"/>
    <s v="Solicitud - Aportes Ley 14 de 1991"/>
    <s v="Prospero Antonio Carbonell Tangarife "/>
    <x v="2"/>
    <s v="Gestion Juridica "/>
    <x v="0"/>
    <n v="15"/>
    <s v="2024-114-000797-5"/>
    <d v="2024-03-07T00:00:00"/>
    <m/>
    <d v="2024-05-24T00:00:00"/>
    <n v="57"/>
    <m/>
    <x v="2"/>
    <s v="inicia proceso de firma física para el documento RESPUESTA TELECAFé 2024-114-000797-5"/>
    <d v="2024-03-19T00:00:00"/>
    <s v="PDF"/>
    <s v="N/A"/>
    <s v="N/A"/>
    <s v="Se adjunta respuesta sin la firma correspondiente, no se adjunta soporte de envio "/>
  </r>
  <r>
    <x v="0"/>
    <x v="0"/>
    <x v="4"/>
    <s v="CUERPO DE BOMBEROS VOLUNTARIOS FLORIDABLANCA  FORMACIóN INTERNA"/>
    <x v="2"/>
    <x v="6"/>
    <s v="Solicitud de Aval curso de Formación"/>
    <s v="Edgar Alexander Maya Lopez"/>
    <x v="2"/>
    <s v="Educacion Nacional para Bomberos "/>
    <x v="0"/>
    <n v="15"/>
    <s v="2024-114-000795-5"/>
    <d v="2024-03-07T00:00:00"/>
    <s v="2024-214-000132-1"/>
    <d v="2024-03-22T00:00:00"/>
    <n v="12"/>
    <n v="13"/>
    <x v="3"/>
    <s v="N/A"/>
    <d v="2024-03-22T00:00:00"/>
    <s v="PDF"/>
    <s v="NO"/>
    <s v="NO"/>
    <s v="INCUMPLIMIENTO AL PROCEDIMIENTO INTERNO DE PQRSD POR NO CARGAR DOCUMENTO DE EVIDENCIA DE ENVIO/ NO ENVIO RESPUESTA POR ORFEO"/>
  </r>
  <r>
    <x v="0"/>
    <x v="0"/>
    <x v="28"/>
    <s v="CUERPO DE BOMBEROS VOLUNTARIOS DE LETICIA  --"/>
    <x v="2"/>
    <x v="2"/>
    <s v="Oficio informe convenio"/>
    <s v="Jorge Enrique Restrepo Sanguino"/>
    <x v="2"/>
    <s v="Formulacion, actualizacion, acompañamiento normativo y operativo "/>
    <x v="0"/>
    <n v="15"/>
    <s v="2024-114-000794-5"/>
    <d v="2024-03-07T00:00:00"/>
    <m/>
    <d v="2024-05-24T00:00:00"/>
    <n v="57"/>
    <m/>
    <x v="2"/>
    <s v="N/A"/>
    <s v="N/A"/>
    <s v="N/A"/>
    <s v="N/A"/>
    <s v="N/A"/>
    <m/>
  </r>
  <r>
    <x v="0"/>
    <x v="0"/>
    <x v="13"/>
    <s v="CUERPO DE BOMBEROS VOLUNTARIOS DE VILLA DEL ROSARIO  sin información"/>
    <x v="2"/>
    <x v="2"/>
    <s v="Solicitud de información de contratación entre alcaldía y bomberos"/>
    <s v="Jorge Enrique Restrepo Sanguino"/>
    <x v="2"/>
    <s v="Formulacion, actualizacion, acompañamiento normativo y operativo "/>
    <x v="0"/>
    <n v="15"/>
    <s v="2024-114-000793-5"/>
    <d v="2024-03-07T00:00:00"/>
    <m/>
    <d v="2024-05-24T00:00:00"/>
    <n v="14"/>
    <m/>
    <x v="2"/>
    <s v="N/A"/>
    <s v="N/A"/>
    <s v="N/A"/>
    <s v="N/A"/>
    <s v="N/A"/>
    <m/>
  </r>
  <r>
    <x v="0"/>
    <x v="0"/>
    <x v="2"/>
    <s v="GESTION DE RIESGO DEL MAGDALENA  sin información"/>
    <x v="2"/>
    <x v="4"/>
    <s v="SOLICITUD"/>
    <s v="Andres Fernando Muñoz Cabrera "/>
    <x v="2"/>
    <s v="Fortalecimiento Bomberil para la respuesta "/>
    <x v="0"/>
    <n v="15"/>
    <s v="2024-114-000792-5"/>
    <d v="2024-03-06T00:00:00"/>
    <m/>
    <d v="2024-05-24T00:00:00"/>
    <n v="58"/>
    <m/>
    <x v="2"/>
    <s v="N/A"/>
    <s v="N/A"/>
    <s v="N/A"/>
    <s v="N/A"/>
    <s v="N/A"/>
    <m/>
  </r>
  <r>
    <x v="0"/>
    <x v="0"/>
    <x v="17"/>
    <s v="CUERPO DE BOMBEROS VOLUNTARIOS DE LA VIRGINIA - RISARALDA  ---"/>
    <x v="2"/>
    <x v="2"/>
    <s v="Documentación Requerida Por la Visita de Inspección y Vigilancia"/>
    <s v="Ruben Dario Rincon Sachez "/>
    <x v="2"/>
    <s v="Inspeccion vigilancia y control"/>
    <x v="0"/>
    <n v="15"/>
    <s v="2024-114-000791-5"/>
    <d v="2024-03-06T00:00:00"/>
    <m/>
    <d v="2024-05-24T00:00:00"/>
    <n v="58"/>
    <m/>
    <x v="2"/>
    <s v="N/A"/>
    <s v="N/A"/>
    <s v="N/A"/>
    <s v="N/A"/>
    <s v="N/A"/>
    <m/>
  </r>
  <r>
    <x v="0"/>
    <x v="0"/>
    <x v="0"/>
    <s v="ALCALDÍA MUNICIPAL DE CAJICA - CUNDINAMARCA  sin información"/>
    <x v="4"/>
    <x v="2"/>
    <s v="CONSULTA ALCANCE DE INSPECCIONES DE SEGURIDAD HUMANA Y PROTECCIÓN CONTRA INCENDIOS."/>
    <s v="Nicolas Potes Rengifo "/>
    <x v="2"/>
    <s v="Formulacion, actualizacion, acompañamiento normativo y operativo "/>
    <x v="0"/>
    <n v="15"/>
    <s v="2024-114-000790-5"/>
    <d v="2024-03-06T00:00:00"/>
    <m/>
    <d v="2024-05-24T00:00:00"/>
    <n v="58"/>
    <m/>
    <x v="2"/>
    <s v="N/A"/>
    <s v="N/A"/>
    <s v="N/A"/>
    <s v="N/A"/>
    <s v="N/A"/>
    <m/>
  </r>
  <r>
    <x v="1"/>
    <x v="1"/>
    <x v="2"/>
    <s v="ALCALDIA MUNICIAPL DE GALAPA  --"/>
    <x v="4"/>
    <x v="2"/>
    <s v="DOCUMENTOS PROYECTO MAQUINA EXTINTORA Y KIT FORESTAL"/>
    <s v="Andres Fernando Muñoz Cabrera "/>
    <x v="2"/>
    <s v="Fortalecimiento Bomberil para la respuesta "/>
    <x v="0"/>
    <n v="15"/>
    <s v="2024-114-000789-5"/>
    <d v="2024-03-06T00:00:00"/>
    <m/>
    <d v="2024-05-24T00:00:00"/>
    <n v="58"/>
    <m/>
    <x v="2"/>
    <s v="N/A"/>
    <s v="N/A"/>
    <s v="N/A"/>
    <s v="N/A"/>
    <s v="N/A"/>
    <s v="Se archiva por ser documento informativo, los proyectos radicados por los CB del pais, se parasan en una base consolidada a la Dirección de la DNBC"/>
  </r>
  <r>
    <x v="0"/>
    <x v="0"/>
    <x v="2"/>
    <s v="YENICA SUGEIN ACOSTA INFANTE HR  REPRESENTANTE LA"/>
    <x v="1"/>
    <x v="3"/>
    <s v="correo electrónico - 03062024 - DIRECCIÓN NACIONAL DE BOMBEROS DE COLOMBIA - DERECHO DE PETICIÓN ESTACIÓN DE BOMBEROS LETICIA"/>
    <s v="Jonathan Prieto"/>
    <x v="2"/>
    <s v="Fortalecimiento Bomberil para la respuesta "/>
    <x v="1"/>
    <n v="10"/>
    <s v="2024-114-000787-5"/>
    <d v="2024-03-06T00:00:00"/>
    <m/>
    <d v="2024-05-24T00:00:00"/>
    <n v="58"/>
    <m/>
    <x v="2"/>
    <s v="N/A"/>
    <s v="N/A"/>
    <s v="N/A"/>
    <s v="N/A"/>
    <s v="N/A"/>
    <m/>
  </r>
  <r>
    <x v="0"/>
    <x v="0"/>
    <x v="8"/>
    <s v="BENEMERITO CUERPO DE BOMBEROS VOLUNTARIOS DE IBAGUE  MORA"/>
    <x v="2"/>
    <x v="2"/>
    <s v="Documentación legalización vehiuclo donado"/>
    <s v="Andres Fernando Muñoz Cabrera "/>
    <x v="2"/>
    <s v="Fortalecimiento Bomberil para la respuesta "/>
    <x v="0"/>
    <n v="15"/>
    <s v="2024-114-000785-5"/>
    <d v="2024-03-06T00:00:00"/>
    <m/>
    <d v="2024-05-24T00:00:00"/>
    <n v="58"/>
    <m/>
    <x v="2"/>
    <s v="N/A"/>
    <s v="N/A"/>
    <s v="N/A"/>
    <s v="N/A"/>
    <s v="N/A"/>
    <s v="Se archiva por ser documento informativo, los proyectos radicados por los CB del pais, se parasan en una base consolidada a la Dirección de la DNBC"/>
  </r>
  <r>
    <x v="0"/>
    <x v="0"/>
    <x v="21"/>
    <s v="CUERPO DE BOMBEROS VOLUNTARIOS DE POPAYAN  FRANCISCO"/>
    <x v="2"/>
    <x v="6"/>
    <s v="SOLICITUD CILSCI BOMBEROS POPAYÁN"/>
    <s v="Edwin Alfonso Zamora Oyola"/>
    <x v="0"/>
    <s v="Gestion de Tecnologia e Informatica "/>
    <x v="0"/>
    <n v="15"/>
    <s v="2024-114-000784-5"/>
    <d v="2024-03-06T00:00:00"/>
    <m/>
    <d v="2024-05-24T00:00:00"/>
    <n v="58"/>
    <m/>
    <x v="2"/>
    <s v="N/A"/>
    <s v="N/A"/>
    <s v="N/A"/>
    <s v="N/A"/>
    <s v="N/A"/>
    <m/>
  </r>
  <r>
    <x v="0"/>
    <x v="0"/>
    <x v="3"/>
    <s v="DELEGACION DEPARTAMENTAL DE BOMBEROS DE BOLIVAR  sin información"/>
    <x v="2"/>
    <x v="1"/>
    <s v="RV: Desbloqueo de RUE Cuerpo de Bomberos Voluntarios de Santa Rosa de Lima-Bolívar y Cuerpo Oficial de bomberos Arjona Bolívar"/>
    <s v="Ruben Dario Rincon Sachez "/>
    <x v="2"/>
    <s v="Inspeccion vigilancia y control"/>
    <x v="0"/>
    <n v="15"/>
    <s v="2024-114-000781-5"/>
    <d v="2024-03-06T00:00:00"/>
    <m/>
    <d v="2024-05-24T00:00:00"/>
    <n v="58"/>
    <m/>
    <x v="2"/>
    <s v="N/A"/>
    <s v="N/A"/>
    <s v="N/A"/>
    <s v="N/A"/>
    <s v="N/A"/>
    <m/>
  </r>
  <r>
    <x v="0"/>
    <x v="0"/>
    <x v="14"/>
    <s v="CUERPO DE BOMBEROS VOLUNTARIOS DE CIENEGA -BOYACA  sin información"/>
    <x v="2"/>
    <x v="3"/>
    <s v="Solicitud de apoyo para la Estructuración del proyecto de construcción de nuestra futura estación de Bomberos."/>
    <s v="Jonathan Prieto"/>
    <x v="2"/>
    <s v="Fortalecimiento Bomberil para la respuesta "/>
    <x v="0"/>
    <n v="15"/>
    <s v="2024-114-000780-5"/>
    <d v="2024-03-06T00:00:00"/>
    <m/>
    <d v="2024-05-24T00:00:00"/>
    <n v="58"/>
    <m/>
    <x v="2"/>
    <s v="N/A"/>
    <s v="N/A"/>
    <s v="N/A"/>
    <s v="N/A"/>
    <s v="N/A"/>
    <m/>
  </r>
  <r>
    <x v="0"/>
    <x v="0"/>
    <x v="11"/>
    <s v="GUSTAVO ALBERTO -- --"/>
    <x v="1"/>
    <x v="2"/>
    <s v="Plan de acción 2024 Cuerpo de Bomberos Voluntarios de Yarumal  Antioquia"/>
    <s v="Andres Fernando Muñoz Cabrera "/>
    <x v="2"/>
    <s v="Fortalecimiento Bomberil para la respuesta "/>
    <x v="0"/>
    <n v="15"/>
    <s v="2024-114-000779-5"/>
    <d v="2024-03-06T00:00:00"/>
    <m/>
    <d v="2024-05-24T00:00:00"/>
    <n v="58"/>
    <m/>
    <x v="2"/>
    <s v="N/A"/>
    <s v="N/A"/>
    <s v="N/A"/>
    <s v="N/A"/>
    <s v="N/A"/>
    <s v="Se archiva por ser documento informativo, los proyectos radicados por los CB del pais, se parasan en una base consolidada a la Dirección de la DNBC"/>
  </r>
  <r>
    <x v="0"/>
    <x v="0"/>
    <x v="30"/>
    <s v="ALCALDIA MUNICIPAL DE PUERTO ASÍS - PUTUMAYO  -- --"/>
    <x v="4"/>
    <x v="2"/>
    <s v="Solicitud Tarifas de Certyificados"/>
    <s v="Nicolas Potes Rengifo "/>
    <x v="2"/>
    <s v="Formulacion, actualizacion, acompañamiento normativo y operativo "/>
    <x v="0"/>
    <n v="15"/>
    <s v="2024-114-000778-5"/>
    <d v="2024-03-06T00:00:00"/>
    <s v="2024-214-000201-1"/>
    <d v="2024-05-22T00:00:00"/>
    <n v="56"/>
    <n v="57"/>
    <x v="1"/>
    <s v="N/A"/>
    <d v="2024-04-10T00:00:00"/>
    <s v="PDF"/>
    <s v="NO"/>
    <s v="NO"/>
    <s v="INCUMPLIMIENTO AL PROCEDIMIENTO INTERNO DE PQRSD POR NO CARGAR DOCUMENTO DE EVIDENCIA DE ENVIO/ NO ENVIO RESPUESTA POR ORFEO"/>
  </r>
  <r>
    <x v="0"/>
    <x v="0"/>
    <x v="6"/>
    <s v="CUERPO DE BOMBEROS VOLUNTARIOS DE SAN LUIS DE PALENQUE  sin información"/>
    <x v="2"/>
    <x v="5"/>
    <s v="RADICADOS DE DOCUMENTOS"/>
    <s v="Nicolas Potes Rengifo "/>
    <x v="2"/>
    <s v="Formulacion, actualizacion, acompañamiento normativo y operativo "/>
    <x v="0"/>
    <n v="15"/>
    <s v="2024-114-000774-5"/>
    <d v="2024-03-05T00:00:00"/>
    <m/>
    <d v="2024-05-24T00:00:00"/>
    <n v="59"/>
    <m/>
    <x v="2"/>
    <s v="N/A"/>
    <s v="N/A"/>
    <s v="N/A"/>
    <s v="N/A"/>
    <s v="N/A"/>
    <m/>
  </r>
  <r>
    <x v="0"/>
    <x v="0"/>
    <x v="0"/>
    <s v="ALCALDÍA MUNICIPAL DE TENJO  sin información"/>
    <x v="4"/>
    <x v="3"/>
    <s v="Traslado por competencia"/>
    <s v="Nicolas Potes Rengifo "/>
    <x v="2"/>
    <s v="Formulacion, actualizacion, acompañamiento normativo y operativo "/>
    <x v="0"/>
    <n v="15"/>
    <s v="2024-114-000773-5"/>
    <d v="2024-03-05T00:00:00"/>
    <m/>
    <d v="2024-05-24T00:00:00"/>
    <n v="59"/>
    <m/>
    <x v="2"/>
    <s v="N/A"/>
    <s v="N/A"/>
    <s v="N/A"/>
    <s v="N/A"/>
    <s v="N/A"/>
    <m/>
  </r>
  <r>
    <x v="0"/>
    <x v="0"/>
    <x v="17"/>
    <s v="CUERPO DE BOMBEROS VOLUNTARIOS DE LA VIRGINIA - RISARALDA  ---"/>
    <x v="2"/>
    <x v="2"/>
    <s v="SEGUNDO INFORME"/>
    <s v="Ruben Dario Rincon Sachez "/>
    <x v="2"/>
    <s v="Inspeccion vigilancia y control"/>
    <x v="0"/>
    <n v="15"/>
    <s v="2024-114-000770-5"/>
    <d v="2024-03-05T00:00:00"/>
    <m/>
    <d v="2024-05-24T00:00:00"/>
    <n v="59"/>
    <m/>
    <x v="2"/>
    <s v="N/A"/>
    <s v="N/A"/>
    <s v="N/A"/>
    <s v="N/A"/>
    <s v="N/A"/>
    <m/>
  </r>
  <r>
    <x v="0"/>
    <x v="0"/>
    <x v="19"/>
    <s v="MONTAGAS S.A.  --"/>
    <x v="0"/>
    <x v="2"/>
    <s v="OFICIO DE PETICIÓN EN INTERÉS PARTICULAR: SOLICITUD DE INFORMACIÓN. (SC)"/>
    <s v="Nicolas Potes Rengifo "/>
    <x v="2"/>
    <s v="Formulacion, actualizacion, acompañamiento normativo y operativo "/>
    <x v="0"/>
    <n v="15"/>
    <s v="2024-114-000769-5"/>
    <d v="2024-03-05T00:00:00"/>
    <m/>
    <d v="2024-05-24T00:00:00"/>
    <n v="59"/>
    <m/>
    <x v="2"/>
    <s v="N/A"/>
    <s v="N/A"/>
    <s v="N/A"/>
    <s v="N/A"/>
    <s v="N/A"/>
    <m/>
  </r>
  <r>
    <x v="0"/>
    <x v="2"/>
    <x v="0"/>
    <s v="anónimo anónimo"/>
    <x v="1"/>
    <x v="2"/>
    <s v="LOS ASPIRANTES Y MENORES DE EDAD A BOMBEROS ESTAN PERMITIDOS ATENDEBDER EMERGENSIAS"/>
    <s v="Nicolas Potes Rengifo "/>
    <x v="2"/>
    <s v="Formulacion, actualizacion, acompañamiento normativo y operativo "/>
    <x v="2"/>
    <n v="15"/>
    <s v="2024-114-000768-5"/>
    <d v="2024-03-05T00:00:00"/>
    <m/>
    <d v="2024-05-24T00:00:00"/>
    <n v="59"/>
    <m/>
    <x v="2"/>
    <s v="N/A"/>
    <s v="N/A"/>
    <s v="N/A"/>
    <s v="N/A"/>
    <s v="N/A"/>
    <m/>
  </r>
  <r>
    <x v="0"/>
    <x v="0"/>
    <x v="2"/>
    <s v="CUERPO DE BOMBEROS VOLUNTARIOS DE SABANAGRANDE  ---"/>
    <x v="2"/>
    <x v="3"/>
    <s v="Solicitud de asesoría jurídica y acompañamiento convenio 2024 Sabanagrande"/>
    <s v="Jorge Enrique Restrepo Sanguino"/>
    <x v="2"/>
    <s v="Formulacion, actualizacion, acompañamiento normativo y operativo "/>
    <x v="0"/>
    <n v="15"/>
    <s v="2024-114-000767-5"/>
    <d v="2024-03-05T00:00:00"/>
    <m/>
    <d v="2024-05-24T00:00:00"/>
    <n v="59"/>
    <m/>
    <x v="2"/>
    <s v="N/A"/>
    <s v="N/A"/>
    <s v="N/A"/>
    <s v="N/A"/>
    <s v="N/A"/>
    <m/>
  </r>
  <r>
    <x v="0"/>
    <x v="0"/>
    <x v="0"/>
    <s v="CUERPO DE BOMBEROS VOLUNTARIOS DE RICAURTE - CUNDINAMARCA  TAPIERO"/>
    <x v="2"/>
    <x v="2"/>
    <s v="REPORTE SOBRE EL ESTADO ACTUAL DEL PLAN DE MEJORAMIENTO"/>
    <s v="Ruben Dario Rincon Sachez "/>
    <x v="2"/>
    <s v="Inspeccion vigilancia y control"/>
    <x v="0"/>
    <n v="15"/>
    <s v="2024-114-000766-5"/>
    <d v="2024-03-05T00:00:00"/>
    <m/>
    <d v="2024-05-24T00:00:00"/>
    <n v="59"/>
    <m/>
    <x v="2"/>
    <s v="N/A"/>
    <s v="N/A"/>
    <s v="N/A"/>
    <s v="N/A"/>
    <s v="N/A"/>
    <m/>
  </r>
  <r>
    <x v="0"/>
    <x v="0"/>
    <x v="1"/>
    <s v="CUERPO DE BOMBEROS VOLUNTARIOS DE VALLEDUPAR  ALEXEI PETIT"/>
    <x v="2"/>
    <x v="2"/>
    <s v="Remisión de oficio de Solicitud se extienda la sobretasa bomberil al impuesto de industria y comercio."/>
    <s v="Jorge Enrique Restrepo Sanguino"/>
    <x v="2"/>
    <s v="Formulacion, actualizacion, acompañamiento normativo y operativo "/>
    <x v="0"/>
    <n v="15"/>
    <s v="2024-114-000765-5"/>
    <d v="2024-03-05T00:00:00"/>
    <m/>
    <d v="2024-05-24T00:00:00"/>
    <n v="59"/>
    <m/>
    <x v="2"/>
    <s v="N/A"/>
    <s v="N/A"/>
    <s v="N/A"/>
    <s v="N/A"/>
    <s v="N/A"/>
    <m/>
  </r>
  <r>
    <x v="0"/>
    <x v="0"/>
    <x v="5"/>
    <s v="CUERPO DE BOMBEROS VOLUNTARIOS ROZO - VALLE  sin información"/>
    <x v="2"/>
    <x v="6"/>
    <s v="Documentos Bomberos Rozo solicitud registros curso"/>
    <s v="Edgar Alexander Maya Lopez"/>
    <x v="2"/>
    <s v="Educacion Nacional para Bomberos "/>
    <x v="0"/>
    <n v="15"/>
    <s v="2024-114-000764-5"/>
    <d v="2024-03-05T00:00:00"/>
    <s v="2024-214-000243-1"/>
    <d v="2024-04-17T00:00:00"/>
    <n v="32"/>
    <n v="33"/>
    <x v="1"/>
    <s v="N/A"/>
    <d v="2024-04-17T00:00:00"/>
    <s v="PDF"/>
    <s v="SI"/>
    <s v="NO"/>
    <s v="SE DA CUMPLIMIENTO AL PROCEDIMIENTO INTERNO DE PQRSD "/>
  </r>
  <r>
    <x v="0"/>
    <x v="0"/>
    <x v="5"/>
    <s v="DEPARTAMENTO DE EDUCACIóN CBV TULUá  sin información"/>
    <x v="4"/>
    <x v="6"/>
    <s v="Solicitud de Registro Curso Básico Sistema Comando de Incidentes"/>
    <s v="Edgar Alexander Maya Lopez"/>
    <x v="2"/>
    <s v="Educacion Nacional para Bomberos "/>
    <x v="0"/>
    <n v="15"/>
    <s v="2024-114-000763-5"/>
    <d v="2024-03-05T00:00:00"/>
    <s v="2024-214-000109-1"/>
    <d v="2024-03-12T00:00:00"/>
    <n v="6"/>
    <n v="7"/>
    <x v="3"/>
    <s v="N/A"/>
    <d v="2024-03-12T00:00:00"/>
    <s v="PDF"/>
    <s v="SI"/>
    <s v="NO"/>
    <s v="SE DA CUMPLIMIENTO AL PROCEDIMIENTO INTERNO DE PQRSD "/>
  </r>
  <r>
    <x v="0"/>
    <x v="0"/>
    <x v="0"/>
    <s v="JVALE INGENIERIASAS  --"/>
    <x v="0"/>
    <x v="3"/>
    <s v="Fwd: ACTA DE FINALIZACION DEL CONTRATO 281-2023 FACE325-FACE328-FACE330"/>
    <s v="Luis Fernando Vargas Campo "/>
    <x v="0"/>
    <s v="Gestion Contractual "/>
    <x v="0"/>
    <n v="15"/>
    <s v="2024-114-000761-5"/>
    <d v="2024-03-05T00:00:00"/>
    <m/>
    <d v="2024-05-24T00:00:00"/>
    <n v="59"/>
    <m/>
    <x v="2"/>
    <s v="N/A"/>
    <s v="N/A"/>
    <s v="N/A"/>
    <s v="N/A"/>
    <s v="N/A"/>
    <m/>
  </r>
  <r>
    <x v="0"/>
    <x v="0"/>
    <x v="3"/>
    <s v="COORDINACION EJECUTIVA DEPARTAMENTAL BOMBEROS BOLIVAR  sin información"/>
    <x v="2"/>
    <x v="1"/>
    <s v="Documentos solitud plataforma RUE , usuario y contraseña"/>
    <s v="Luis Alberto Valencia Pulido"/>
    <x v="2"/>
    <s v="Coordinacion operativa"/>
    <x v="0"/>
    <n v="15"/>
    <s v="2024-114-000760-5"/>
    <d v="2024-03-05T00:00:00"/>
    <s v="2024-214-000104-1"/>
    <d v="2024-03-12T00:00:00"/>
    <n v="6"/>
    <n v="7"/>
    <x v="3"/>
    <s v="N/A"/>
    <d v="2024-03-11T00:00:00"/>
    <s v="PDF"/>
    <s v="NO"/>
    <s v="NO"/>
    <s v="INCUMPLIMIENTO AL PROCEDIMIENTO INTERNO DE PQRSD POR NO CARGAR DOCUMENTO DE EVIDENCIA DE ENVIO/ NO ENVIO RESPUESTA POR ORFEO"/>
  </r>
  <r>
    <x v="0"/>
    <x v="0"/>
    <x v="14"/>
    <s v="CUERPO DE BOMBEROS VOLUNTARIOS DE CIENEGA  BOYACA --"/>
    <x v="2"/>
    <x v="5"/>
    <s v="Solicitud autorización segundo mantenimiento para el vehículo de apoyo placas OCL – 411 asignado por la DNBC a esta entidad Bomberil."/>
    <s v="Prospero Antonio Carbonell Tangarife "/>
    <x v="2"/>
    <s v="Gestion Juridica "/>
    <x v="0"/>
    <n v="15"/>
    <s v="2024-114-000759-5"/>
    <d v="2024-03-05T00:00:00"/>
    <m/>
    <d v="2024-05-24T00:00:00"/>
    <n v="59"/>
    <m/>
    <x v="2"/>
    <s v="El inicia proceso de firma física para el documento 2024-114-000759-5 RESPUESTA A CBV CIéNEGA"/>
    <d v="2024-04-08T00:00:00"/>
    <s v="PDF"/>
    <s v="N/A"/>
    <s v="N/A"/>
    <s v="Se adjunta respuesta sin la firma correspondiente, no se adjunta soporte de envio "/>
  </r>
  <r>
    <x v="0"/>
    <x v="0"/>
    <x v="14"/>
    <s v="HERNANDO -- WALTEROS"/>
    <x v="1"/>
    <x v="2"/>
    <s v="REPORTE NOVEDAD"/>
    <s v="Ruben Dario Rincon Sachez "/>
    <x v="2"/>
    <s v="Inspeccion vigilancia y control"/>
    <x v="0"/>
    <n v="15"/>
    <s v="2024-114-000758-5"/>
    <d v="2024-03-05T00:00:00"/>
    <m/>
    <d v="2024-05-24T00:00:00"/>
    <n v="59"/>
    <m/>
    <x v="2"/>
    <s v="N/A"/>
    <s v="N/A"/>
    <s v="N/A"/>
    <s v="N/A"/>
    <s v="N/A"/>
    <m/>
  </r>
  <r>
    <x v="0"/>
    <x v="0"/>
    <x v="18"/>
    <s v="CUERPO DE BOMBEROS VOLUNTARIOS DE BAJO BAUDO (PIZARRO) - CHOCO  sin información"/>
    <x v="2"/>
    <x v="2"/>
    <s v="PROYECTO ADQUISICION DE MAQUINA EXTINTORA DE DESPLAZAMIENTO RAPIDO"/>
    <s v="Andres Fernando Muñoz Cabrera "/>
    <x v="2"/>
    <s v="Fortalecimiento Bomberil para la respuesta "/>
    <x v="0"/>
    <n v="15"/>
    <s v="2024-114-000757-5"/>
    <d v="2024-03-05T00:00:00"/>
    <m/>
    <d v="2024-05-24T00:00:00"/>
    <n v="59"/>
    <m/>
    <x v="2"/>
    <s v="N/A"/>
    <s v="N/A"/>
    <s v="N/A"/>
    <s v="N/A"/>
    <s v="N/A"/>
    <s v="Se archiva por ser documento informativo, los proyectos radicados por los CB del pais, se parasan en una base consolidada a la Dirección de la DNBC"/>
  </r>
  <r>
    <x v="0"/>
    <x v="0"/>
    <x v="2"/>
    <s v="CARLOS FORERO -- --"/>
    <x v="1"/>
    <x v="6"/>
    <s v="Solicitud de inclusión en el plan de desarrollo 2024 e implemente un manera de proteger el aguaau"/>
    <s v="Edgar Alexander Maya Lopez"/>
    <x v="2"/>
    <s v="Educacion Nacional para Bomberos "/>
    <x v="0"/>
    <n v="15"/>
    <s v="2024-114-000756-5"/>
    <d v="2024-03-05T00:00:00"/>
    <s v="N/A"/>
    <d v="2024-05-24T00:00:00"/>
    <n v="59"/>
    <m/>
    <x v="2"/>
    <s v="N/A"/>
    <s v="N/A"/>
    <s v="N/A"/>
    <s v="N/A"/>
    <s v="N/A"/>
    <m/>
  </r>
  <r>
    <x v="0"/>
    <x v="0"/>
    <x v="0"/>
    <s v="RICARDO  RUIZ MONROY"/>
    <x v="1"/>
    <x v="5"/>
    <s v="Fwd: Derecho de petición_Solicitud de información"/>
    <s v="Jorge Enrique Restrepo Sanguino"/>
    <x v="2"/>
    <s v="Formulacion, actualizacion, acompañamiento normativo y operativo "/>
    <x v="0"/>
    <n v="15"/>
    <s v="2024-114-000754-5"/>
    <d v="2024-03-05T00:00:00"/>
    <m/>
    <d v="2024-05-24T00:00:00"/>
    <n v="59"/>
    <m/>
    <x v="2"/>
    <s v="N/A"/>
    <s v="N/A"/>
    <s v="N/A"/>
    <s v="N/A"/>
    <s v="N/A"/>
    <m/>
  </r>
  <r>
    <x v="0"/>
    <x v="0"/>
    <x v="17"/>
    <s v="CUERPO DE BOMBEROS VOLUNTARIOS DE LA VIRGINIA - RISARALDA  ---"/>
    <x v="2"/>
    <x v="6"/>
    <s v="SOLICITUD INFORMACION"/>
    <s v="Edgar Alexander Maya Lopez"/>
    <x v="2"/>
    <s v="Educacion Nacional para Bomberos "/>
    <x v="0"/>
    <n v="15"/>
    <s v="2024-114-000753-5"/>
    <d v="2024-03-05T00:00:00"/>
    <s v="N/A"/>
    <d v="2024-05-24T00:00:00"/>
    <n v="59"/>
    <m/>
    <x v="2"/>
    <s v="N/A"/>
    <s v="N/A"/>
    <s v="N/A"/>
    <s v="N/A"/>
    <s v="N/A"/>
    <m/>
  </r>
  <r>
    <x v="0"/>
    <x v="0"/>
    <x v="17"/>
    <s v="CUERPO DE BOMBEROS VOLUNTARIOS DE LA VIRGINIA - RISARALDA  ---"/>
    <x v="2"/>
    <x v="3"/>
    <s v="COPIA INFORME"/>
    <s v="Ruben Dario Rincon Sachez "/>
    <x v="2"/>
    <s v="Inspeccion vigilancia y control"/>
    <x v="0"/>
    <n v="15"/>
    <s v="2024-114-000752-5"/>
    <d v="2024-03-05T00:00:00"/>
    <m/>
    <d v="2024-05-24T00:00:00"/>
    <n v="59"/>
    <m/>
    <x v="2"/>
    <s v="N/A"/>
    <s v="N/A"/>
    <s v="N/A"/>
    <s v="N/A"/>
    <s v="N/A"/>
    <m/>
  </r>
  <r>
    <x v="0"/>
    <x v="0"/>
    <x v="3"/>
    <s v="COMITE DEPARTAMENTAL BOLIVAR  -- --"/>
    <x v="4"/>
    <x v="4"/>
    <s v="SOLICITUD DE AYUDAS CUERPOS DE BOMBEROS DE BOLIVAR- INCENDIOS FORESTALES"/>
    <s v="Andres Fernando Muñoz Cabrera "/>
    <x v="2"/>
    <s v="Fortalecimiento Bomberil para la respuesta "/>
    <x v="0"/>
    <n v="15"/>
    <s v="2024-114-000751-5"/>
    <d v="2024-03-05T00:00:00"/>
    <m/>
    <d v="2024-05-24T00:00:00"/>
    <n v="59"/>
    <m/>
    <x v="2"/>
    <s v="N/A"/>
    <s v="N/A"/>
    <s v="N/A"/>
    <s v="N/A"/>
    <s v="N/A"/>
    <m/>
  </r>
  <r>
    <x v="0"/>
    <x v="0"/>
    <x v="2"/>
    <s v="EVERT FABIAN -- --"/>
    <x v="1"/>
    <x v="2"/>
    <s v="Consulta de respuesta a derecho de petición"/>
    <s v="Gestion Juridica "/>
    <x v="0"/>
    <s v="Gestion Juridica "/>
    <x v="0"/>
    <n v="15"/>
    <s v="2024-114-000750-5"/>
    <d v="2024-03-04T00:00:00"/>
    <m/>
    <d v="2024-05-24T00:00:00"/>
    <n v="60"/>
    <m/>
    <x v="2"/>
    <s v="N/A"/>
    <s v="N/A"/>
    <s v="N/A"/>
    <s v="N/A"/>
    <s v="N/A"/>
    <m/>
  </r>
  <r>
    <x v="0"/>
    <x v="0"/>
    <x v="0"/>
    <s v="CONGRESO DE LA REPUBLICA SENADOR -- VEGA"/>
    <x v="1"/>
    <x v="3"/>
    <s v="Derecho de petición de Congresista"/>
    <s v="Luis Fernando Vargas Campo "/>
    <x v="0"/>
    <s v="Gestion Contractual "/>
    <x v="1"/>
    <n v="10"/>
    <s v="2024-114-000748-5"/>
    <d v="2024-03-04T00:00:00"/>
    <m/>
    <d v="2024-05-24T00:00:00"/>
    <n v="60"/>
    <m/>
    <x v="2"/>
    <s v="N/A"/>
    <s v="N/A"/>
    <s v="N/A"/>
    <s v="N/A"/>
    <s v="N/A"/>
    <m/>
  </r>
  <r>
    <x v="0"/>
    <x v="0"/>
    <x v="0"/>
    <s v="MINISTERIO DE INTERIOR PQRSD  -- --"/>
    <x v="3"/>
    <x v="2"/>
    <s v="DERECHO DE PETICION - ControlDoc-Correspondencia: Se le ha asignado un(a) nuevo(a) Documento: 292344 (2024-2-004044-007780)"/>
    <s v="Jorge Enrique Restrepo Sanguino"/>
    <x v="2"/>
    <s v="Formulacion, actualizacion, acompañamiento normativo y operativo "/>
    <x v="0"/>
    <n v="15"/>
    <s v="2024-114-000747-5"/>
    <d v="2024-03-04T00:00:00"/>
    <s v="2024-211-000504-1"/>
    <d v="2024-05-24T00:00:00"/>
    <n v="60"/>
    <m/>
    <x v="2"/>
    <s v="N/A"/>
    <d v="2024-05-23T00:00:00"/>
    <s v="PDF"/>
    <s v="N/A"/>
    <s v="N/A"/>
    <s v="Se adjunta respuesta sin la firma correspondiente, no se adjunta soporte de envio "/>
  </r>
  <r>
    <x v="0"/>
    <x v="0"/>
    <x v="1"/>
    <s v="CUERPO DE BOMBEROS VOLUNTARIOS DE BOSCONIA --- ---"/>
    <x v="2"/>
    <x v="3"/>
    <s v="Asunto: Solicitud de Reunión para Fortalecimiento del Cuerpo de Bomberos en el Cesar"/>
    <s v="Direccion General "/>
    <x v="3"/>
    <s v="Direccion General "/>
    <x v="0"/>
    <n v="15"/>
    <s v="2024-114-000746-5"/>
    <d v="2024-03-04T00:00:00"/>
    <m/>
    <d v="2024-05-24T00:00:00"/>
    <n v="60"/>
    <m/>
    <x v="2"/>
    <s v="N/A"/>
    <s v="N/A"/>
    <s v="N/A"/>
    <s v="N/A"/>
    <s v="N/A"/>
    <m/>
  </r>
  <r>
    <x v="0"/>
    <x v="0"/>
    <x v="11"/>
    <s v="LUIS GONZALO -- RESTREPO"/>
    <x v="1"/>
    <x v="6"/>
    <s v="DOCUMENTOS"/>
    <s v="Edgar Alexander Maya Lopez"/>
    <x v="2"/>
    <s v="Educacion Nacional para Bomberos "/>
    <x v="0"/>
    <n v="15"/>
    <s v="2024-114-000744-5"/>
    <d v="2024-03-04T00:00:00"/>
    <s v="N/A"/>
    <d v="2024-05-24T00:00:00"/>
    <n v="60"/>
    <m/>
    <x v="2"/>
    <s v="N/A"/>
    <s v="N/A"/>
    <s v="N/A"/>
    <s v="N/A"/>
    <s v="N/A"/>
    <m/>
  </r>
  <r>
    <x v="0"/>
    <x v="0"/>
    <x v="4"/>
    <s v="CUERPO DE BOMBEROS VOLUNTARIOS DE PIEDECUESTA  sin información"/>
    <x v="2"/>
    <x v="6"/>
    <s v="Reconocimiento de la Escuela de Bomberos y Ciencias Aplicadas ESBOMCIA"/>
    <s v="Massiel Mendez "/>
    <x v="2"/>
    <s v="Educacion Nacional para Bomberos "/>
    <x v="0"/>
    <n v="15"/>
    <s v="2024-114-000738-5"/>
    <d v="2024-03-04T00:00:00"/>
    <s v="N/A"/>
    <d v="2024-05-24T00:00:00"/>
    <n v="60"/>
    <m/>
    <x v="2"/>
    <s v="N/A"/>
    <s v="N/A"/>
    <s v="N/A"/>
    <s v="N/A"/>
    <s v="N/A"/>
    <m/>
  </r>
  <r>
    <x v="0"/>
    <x v="0"/>
    <x v="0"/>
    <s v="JUAN CARLOS  RAMIREZ MARIN"/>
    <x v="1"/>
    <x v="3"/>
    <s v="Derecho de Petición"/>
    <s v="Daniel Ernesto Fonseca Ramirez "/>
    <x v="0"/>
    <s v="Gestion Talento Humano "/>
    <x v="0"/>
    <n v="15"/>
    <s v="2024-114-000737-5"/>
    <d v="2024-03-04T00:00:00"/>
    <s v="2024-315-000090-1"/>
    <d v="2024-05-24T00:00:00"/>
    <n v="60"/>
    <m/>
    <x v="2"/>
    <s v="N/A"/>
    <d v="2024-03-06T00:00:00"/>
    <s v="PDF"/>
    <s v="N/A"/>
    <s v="N/A"/>
    <s v="Se adjunta respuesta sin la firma correspondiente, no se adjunta soporte de envio "/>
  </r>
  <r>
    <x v="0"/>
    <x v="0"/>
    <x v="2"/>
    <s v="DANIEL ENRIQUE PONCE  sin información DE"/>
    <x v="1"/>
    <x v="6"/>
    <s v="Solicitud de Registro para Curso- Bomberos Santiago- Putumayo"/>
    <s v="Edgar Alexander Maya Lopez"/>
    <x v="2"/>
    <s v="Educacion Nacional para Bomberos "/>
    <x v="0"/>
    <n v="15"/>
    <s v="2024-114-000736-5"/>
    <d v="2024-03-04T00:00:00"/>
    <s v="N/A"/>
    <d v="2024-05-24T00:00:00"/>
    <n v="60"/>
    <m/>
    <x v="2"/>
    <s v="N/A"/>
    <s v="N/A"/>
    <s v="N/A"/>
    <s v="N/A"/>
    <s v="N/A"/>
    <m/>
  </r>
  <r>
    <x v="0"/>
    <x v="0"/>
    <x v="5"/>
    <s v="CUERPO DE BOMBEROS VOLUNTARIOS DE CANDELARIA   --"/>
    <x v="2"/>
    <x v="6"/>
    <s v="solicitud aval de instructor"/>
    <s v="Edgar Alexander Maya Lopez"/>
    <x v="2"/>
    <s v="Educacion Nacional para Bomberos "/>
    <x v="0"/>
    <n v="15"/>
    <s v="2024-114-000735-5"/>
    <d v="2024-03-04T00:00:00"/>
    <s v="N/A"/>
    <d v="2024-05-24T00:00:00"/>
    <n v="60"/>
    <m/>
    <x v="2"/>
    <s v="N/A"/>
    <s v="N/A"/>
    <s v="N/A"/>
    <s v="N/A"/>
    <s v="N/A"/>
    <m/>
  </r>
  <r>
    <x v="0"/>
    <x v="0"/>
    <x v="29"/>
    <s v="GOBERNACIÓN DE SAN ANDRES ISLAS  --"/>
    <x v="4"/>
    <x v="2"/>
    <s v="PROYECTO DE ADECUACION Y DOTACION DE LA ESTACION DE BOMBERO DE SAN ANDRES ISLA"/>
    <s v="Jonathan Prieto"/>
    <x v="2"/>
    <s v="Fortalecimiento Bomberil para la respuesta "/>
    <x v="0"/>
    <n v="15"/>
    <s v="2024-114-000733-5"/>
    <d v="2024-03-04T00:00:00"/>
    <m/>
    <d v="2024-05-24T00:00:00"/>
    <n v="60"/>
    <m/>
    <x v="2"/>
    <s v="N/A"/>
    <s v="N/A"/>
    <s v="N/A"/>
    <s v="N/A"/>
    <s v="N/A"/>
    <m/>
  </r>
  <r>
    <x v="0"/>
    <x v="0"/>
    <x v="5"/>
    <s v="DEPARTAMENTO DE EDUCACIóN CBV TULUá  sin información"/>
    <x v="4"/>
    <x v="6"/>
    <s v="Solicitud de Registro Curso Bombero Forestal - CBF"/>
    <s v="Edgar Alexander Maya Lopez"/>
    <x v="2"/>
    <s v="Educacion Nacional para Bomberos "/>
    <x v="0"/>
    <n v="15"/>
    <s v="2024-114-000732-5"/>
    <d v="2024-03-04T00:00:00"/>
    <s v="2024-214-000109-1"/>
    <d v="2024-03-12T00:00:00"/>
    <n v="7"/>
    <n v="8"/>
    <x v="3"/>
    <s v="N/A"/>
    <d v="2024-03-12T00:00:00"/>
    <s v="PDF"/>
    <s v="NO"/>
    <s v="NO"/>
    <s v="INCUMPLIMIENTO AL PROCEDIMIENTO INTERNO DE PQRSD POR NO CARGAR DOCUMENTO DE EVIDENCIA DE ENVIO/ NO ENVIO RESPUESTA POR ORFEO"/>
  </r>
  <r>
    <x v="0"/>
    <x v="0"/>
    <x v="16"/>
    <s v="CUERPO DE BOMBEROS VOLUNTARIOS DE ARANZAZU - CALDAS  sin información"/>
    <x v="2"/>
    <x v="2"/>
    <s v="PROYECTO VEHICULO CISTERNA para BOMBEROS ARANZAZU CALDAS"/>
    <s v="Andres Fernando Muñoz Cabrera "/>
    <x v="2"/>
    <s v="Fortalecimiento Bomberil para la respuesta "/>
    <x v="0"/>
    <n v="15"/>
    <s v="2024-114-000731-5"/>
    <d v="2024-03-04T00:00:00"/>
    <m/>
    <d v="2024-05-24T00:00:00"/>
    <n v="60"/>
    <m/>
    <x v="2"/>
    <s v="N/A"/>
    <s v="N/A"/>
    <s v="N/A"/>
    <s v="N/A"/>
    <s v="N/A"/>
    <s v="Se archiva por ser documento informativo, los proyectos radicados por los CB del pais, se parasan en una base consolidada a la Dirección de la DNBC"/>
  </r>
  <r>
    <x v="0"/>
    <x v="0"/>
    <x v="16"/>
    <s v="CUERPO DE BOMBEROS VOLUNTARIOS DE VILLAMARIA  CALDAS"/>
    <x v="2"/>
    <x v="6"/>
    <s v="Solicitud de Actualización Aval Instructor Cabo Juan David Gomez Gonzales"/>
    <s v="Massiel Mendez "/>
    <x v="2"/>
    <s v="Educacion Nacional para Bomberos "/>
    <x v="0"/>
    <n v="15"/>
    <s v="2024-114-000730-5"/>
    <d v="2024-03-04T00:00:00"/>
    <s v="N/A"/>
    <d v="2024-05-24T00:00:00"/>
    <n v="60"/>
    <m/>
    <x v="2"/>
    <s v="N/A"/>
    <s v="N/A"/>
    <s v="N/A"/>
    <s v="N/A"/>
    <s v="N/A"/>
    <m/>
  </r>
  <r>
    <x v="0"/>
    <x v="0"/>
    <x v="16"/>
    <s v="CUERPO DE BOMBEROS VOLUNTARIOS DE VILLAMARIA  CALDAS"/>
    <x v="2"/>
    <x v="6"/>
    <s v="Solicitud de Actualización Aval Instructor Tte. Wilmar Gomez Vanegas"/>
    <s v="Massiel Mendez "/>
    <x v="2"/>
    <s v="Educacion Nacional para Bomberos "/>
    <x v="0"/>
    <n v="15"/>
    <s v="2024-114-000729-5"/>
    <d v="2024-03-04T00:00:00"/>
    <s v="N/A"/>
    <d v="2024-05-24T00:00:00"/>
    <n v="60"/>
    <m/>
    <x v="2"/>
    <s v="N/A"/>
    <s v="N/A"/>
    <s v="N/A"/>
    <s v="N/A"/>
    <s v="N/A"/>
    <m/>
  </r>
  <r>
    <x v="0"/>
    <x v="0"/>
    <x v="16"/>
    <s v="CUERPO DE BOMBEROS VOLUNTARIOS DE VILLAMARIA  CALDAS"/>
    <x v="2"/>
    <x v="6"/>
    <s v="Solicitud de Actualización Aval Instructor Ste Oscar Eduardo Pérez Salazar"/>
    <s v="Massiel Mendez "/>
    <x v="2"/>
    <s v="Educacion Nacional para Bomberos "/>
    <x v="0"/>
    <n v="15"/>
    <s v="2024-114-000728-5"/>
    <d v="2024-03-04T00:00:00"/>
    <s v="N/A"/>
    <d v="2024-05-24T00:00:00"/>
    <n v="60"/>
    <m/>
    <x v="2"/>
    <s v="N/A"/>
    <s v="N/A"/>
    <s v="N/A"/>
    <s v="N/A"/>
    <s v="N/A"/>
    <m/>
  </r>
  <r>
    <x v="0"/>
    <x v="0"/>
    <x v="0"/>
    <s v="CUERPO DE BOMBEROS OFICIAL DE GIRARDOT  sin información"/>
    <x v="2"/>
    <x v="5"/>
    <s v="Re: DOCUMENTOS VEHICULO GIRARDOT"/>
    <s v="Andres Fernando Muñoz Cabrera "/>
    <x v="2"/>
    <s v="Fortalecimiento Bomberil para la respuesta "/>
    <x v="0"/>
    <n v="15"/>
    <s v="2024-114-000727-5"/>
    <d v="2024-03-04T00:00:00"/>
    <m/>
    <d v="2024-05-24T00:00:00"/>
    <n v="60"/>
    <m/>
    <x v="2"/>
    <s v="N/A"/>
    <s v="N/A"/>
    <s v="N/A"/>
    <s v="N/A"/>
    <s v="N/A"/>
    <m/>
  </r>
  <r>
    <x v="0"/>
    <x v="0"/>
    <x v="14"/>
    <s v="JOSE ANTONIO  JIMENEZ"/>
    <x v="1"/>
    <x v="2"/>
    <s v="aclaracion fiscalia 8 moniquira"/>
    <s v="Nicolas Potes Rengifo "/>
    <x v="2"/>
    <s v="Formulacion, actualizacion, acompañamiento normativo y operativo "/>
    <x v="0"/>
    <n v="15"/>
    <s v="2024-114-000726-5"/>
    <d v="2024-03-04T00:00:00"/>
    <m/>
    <d v="2024-05-24T00:00:00"/>
    <n v="60"/>
    <m/>
    <x v="2"/>
    <s v="N/A"/>
    <s v="N/A"/>
    <s v="N/A"/>
    <s v="N/A"/>
    <s v="N/A"/>
    <m/>
  </r>
  <r>
    <x v="0"/>
    <x v="0"/>
    <x v="14"/>
    <s v="JOSE ANTONIO  JIMENEZ"/>
    <x v="1"/>
    <x v="2"/>
    <s v="aclaracion fiscalia 8 moniquira"/>
    <s v="Nicolas Potes Rengifo "/>
    <x v="2"/>
    <s v="Formulacion, actualizacion, acompañamiento normativo y operativo "/>
    <x v="0"/>
    <n v="15"/>
    <s v="2024-114-000725-5"/>
    <d v="2024-03-04T00:00:00"/>
    <m/>
    <d v="2024-05-24T00:00:00"/>
    <n v="60"/>
    <m/>
    <x v="2"/>
    <s v="N/A"/>
    <s v="N/A"/>
    <s v="N/A"/>
    <s v="N/A"/>
    <s v="N/A"/>
    <m/>
  </r>
  <r>
    <x v="0"/>
    <x v="0"/>
    <x v="2"/>
    <s v="CUERPO DE BOMBEROS VOLUNTARIOS DE MOCOA  sin información"/>
    <x v="2"/>
    <x v="6"/>
    <s v="Solicitud de registros"/>
    <s v="Edgar Alexander Maya Lopez"/>
    <x v="2"/>
    <s v="Educacion Nacional para Bomberos "/>
    <x v="0"/>
    <n v="15"/>
    <s v="2024-114-000724-5"/>
    <d v="2024-03-04T00:00:00"/>
    <s v="2024-214-000146-1"/>
    <d v="2024-04-01T00:00:00"/>
    <n v="21"/>
    <n v="22"/>
    <x v="1"/>
    <s v="N/A"/>
    <d v="2024-04-01T00:00:00"/>
    <s v="PDF"/>
    <s v="SI"/>
    <s v="NO"/>
    <s v="SE DA CUMPLIMIENTO AL PROCEDIMIENTO INTERNO DE PQRSD "/>
  </r>
  <r>
    <x v="0"/>
    <x v="0"/>
    <x v="2"/>
    <s v="DELEGACIÓN DEPARTAMENTAL DE BOMBEROS DEL ATLANTICO  sin información"/>
    <x v="2"/>
    <x v="2"/>
    <s v="Respuesta a su memorial de fecha 23/02/2024."/>
    <s v="Nicolas Potes Rengifo "/>
    <x v="2"/>
    <s v="Formulacion, actualizacion, acompañamiento normativo y operativo "/>
    <x v="0"/>
    <n v="15"/>
    <s v="2024-114-000722-5"/>
    <d v="2024-03-01T00:00:00"/>
    <m/>
    <d v="2024-05-24T00:00:00"/>
    <n v="61"/>
    <m/>
    <x v="2"/>
    <s v="N/A"/>
    <s v="N/A"/>
    <s v="N/A"/>
    <s v="N/A"/>
    <s v="N/A"/>
    <m/>
  </r>
  <r>
    <x v="0"/>
    <x v="0"/>
    <x v="11"/>
    <s v="CUERPO DE BOMBEROS VOLUNTARIOS DE SAN FRANCISCO - ANTIOQUIA  -- --"/>
    <x v="2"/>
    <x v="2"/>
    <s v="PRESENTACION PROYECTO ESTACION DE BOMBEROS SAN FRANCISCO ANTIOQUIA"/>
    <s v="Jonathan Prieto"/>
    <x v="2"/>
    <s v="Fortalecimiento Bomberil para la respuesta "/>
    <x v="0"/>
    <n v="15"/>
    <s v="2024-114-000721-5"/>
    <d v="2024-03-01T00:00:00"/>
    <m/>
    <d v="2024-05-24T00:00:00"/>
    <n v="61"/>
    <m/>
    <x v="2"/>
    <s v="N/A"/>
    <s v="N/A"/>
    <s v="N/A"/>
    <s v="N/A"/>
    <s v="N/A"/>
    <m/>
  </r>
  <r>
    <x v="0"/>
    <x v="0"/>
    <x v="14"/>
    <s v="HENRY  QUINTERO CASTELLANOS"/>
    <x v="1"/>
    <x v="3"/>
    <s v="AUTORIZACION DICTAR CURSO"/>
    <s v="Alejandra Navia Ortiz "/>
    <x v="2"/>
    <s v="Formulacion, actualizacion, acompañamiento normativo y operativo "/>
    <x v="0"/>
    <n v="15"/>
    <s v="2024-114-000719-5"/>
    <d v="2024-03-01T00:00:00"/>
    <s v="2024-214-000408-1"/>
    <d v="2024-05-16T00:00:00"/>
    <n v="55"/>
    <n v="56"/>
    <x v="1"/>
    <s v="N/A"/>
    <d v="2024-05-15T00:00:00"/>
    <s v="PDF"/>
    <s v="NO"/>
    <s v="NO"/>
    <s v="INCUMPLIMIENTO AL PROCEDIMIENTO INTERNO DE PQRSD POR NO CARGAR DOCUMENTO DE EVIDENCIA DE ENVIO/ NO ENVIO RESPUESTA POR ORFEO"/>
  </r>
  <r>
    <x v="0"/>
    <x v="0"/>
    <x v="6"/>
    <s v="CUERPO DE BOMBEROS VOLUNTARIOS DE SAN LUIS DE PALENQUE  sin información"/>
    <x v="2"/>
    <x v="2"/>
    <s v="SOLICITUD DE CONCEPTO"/>
    <s v="Ronny Estiven Romero Velandia"/>
    <x v="2"/>
    <s v="Formulacion, actualizacion, acompañamiento normativo y operativo "/>
    <x v="0"/>
    <n v="15"/>
    <s v="2024-114-000718-5"/>
    <d v="2024-03-01T00:00:00"/>
    <s v="2024-211-000077-1"/>
    <d v="2024-05-24T00:00:00"/>
    <n v="61"/>
    <m/>
    <x v="2"/>
    <s v="N/A"/>
    <d v="2024-03-04T00:00:00"/>
    <s v="PDF"/>
    <s v="N/A"/>
    <s v="N/A"/>
    <s v="Se adjunta respuesta sin la firma correspondiente, no se adjunta soporte de envio "/>
  </r>
  <r>
    <x v="0"/>
    <x v="0"/>
    <x v="5"/>
    <s v="SEMA SAS -- --"/>
    <x v="1"/>
    <x v="6"/>
    <s v="Consulta Procesos de Formación Escuela internacional de bomberos del oriente colombiano"/>
    <s v="Edgar Alexander Maya Lopez"/>
    <x v="2"/>
    <s v="Educacion Nacional para Bomberos "/>
    <x v="0"/>
    <n v="15"/>
    <s v="2024-114-000717-5"/>
    <d v="2024-03-01T00:00:00"/>
    <s v="N/A"/>
    <d v="2024-05-24T00:00:00"/>
    <n v="61"/>
    <m/>
    <x v="2"/>
    <s v="N/A"/>
    <s v="N/A"/>
    <s v="N/A"/>
    <s v="N/A"/>
    <s v="N/A"/>
    <m/>
  </r>
  <r>
    <x v="0"/>
    <x v="0"/>
    <x v="0"/>
    <s v="PROCURADURIA GENERAL DE LA NACION  sin información"/>
    <x v="3"/>
    <x v="0"/>
    <s v="E-2023-519833/IUC-D 2023-3165459"/>
    <s v="Prospero Antonio Carbonell Tangarife "/>
    <x v="2"/>
    <s v="Gestion Juridica "/>
    <x v="1"/>
    <n v="15"/>
    <s v="2024-114-000716-5"/>
    <d v="2024-03-01T00:00:00"/>
    <m/>
    <d v="2024-05-24T00:00:00"/>
    <n v="61"/>
    <m/>
    <x v="2"/>
    <s v="inicia proceso de firma física para el documento RESPUESTA A OFICIO N° E-20223-519833/IUC-D-2023-3165459"/>
    <d v="2024-03-12T00:00:00"/>
    <s v="PDF"/>
    <s v="N/A"/>
    <s v="N/A"/>
    <s v="Se adjunta respuesta sin la firma correspondiente, no se adjunta soporte de envio "/>
  </r>
  <r>
    <x v="0"/>
    <x v="0"/>
    <x v="4"/>
    <s v="CUERPO DE BOMBEROS VOLUNTARIOS DE LEBRIJA  CACERES"/>
    <x v="2"/>
    <x v="2"/>
    <s v="AUTORIZACIÓN PARA RECEPCIÓN DE EQUIPOS AL DELEGADO DEPARTAMENTAL DE SANTANDER"/>
    <s v="Andres Fernando Muñoz Cabrera "/>
    <x v="2"/>
    <s v="Fortalecimiento Bomberil para la respuesta "/>
    <x v="0"/>
    <n v="15"/>
    <s v="2024-114-000715-5"/>
    <d v="2024-03-01T00:00:00"/>
    <m/>
    <d v="2024-05-24T00:00:00"/>
    <n v="61"/>
    <m/>
    <x v="2"/>
    <s v="N/A"/>
    <s v="N/A"/>
    <s v="N/A"/>
    <s v="N/A"/>
    <s v="N/A"/>
    <m/>
  </r>
  <r>
    <x v="0"/>
    <x v="0"/>
    <x v="4"/>
    <s v="CUERPO DE BOMBEROS VOLUNTARIOS FLORIDABLANCA  sin información"/>
    <x v="2"/>
    <x v="1"/>
    <s v="Solicitud de emisión de carné."/>
    <s v="Edwin Alfonso Zamora Oyola"/>
    <x v="0"/>
    <s v="Gestion de Tecnologia e Informatica "/>
    <x v="0"/>
    <n v="15"/>
    <s v="2024-114-000714-5"/>
    <d v="2024-03-01T00:00:00"/>
    <m/>
    <d v="2024-05-24T00:00:00"/>
    <n v="61"/>
    <m/>
    <x v="2"/>
    <s v="N/A"/>
    <s v="N/A"/>
    <s v="N/A"/>
    <s v="N/A"/>
    <s v="N/A"/>
    <m/>
  </r>
  <r>
    <x v="0"/>
    <x v="0"/>
    <x v="25"/>
    <s v="ALCALDIA DE YAGUARA  --"/>
    <x v="4"/>
    <x v="3"/>
    <s v="Respuesta Radicado 20212110102391 del 11 de enero de 2024 y radicado de ingreso ADMON 2024-122 y S.P.I No.043."/>
    <s v="Ronny Estiven Romero Velandia"/>
    <x v="2"/>
    <s v="Formulacion, actualizacion, acompañamiento normativo y operativo "/>
    <x v="0"/>
    <n v="15"/>
    <s v="2024-114-000712-5"/>
    <d v="2024-03-01T00:00:00"/>
    <m/>
    <d v="2024-05-24T00:00:00"/>
    <n v="61"/>
    <m/>
    <x v="2"/>
    <s v="N/A"/>
    <s v="N/A"/>
    <s v="N/A"/>
    <s v="N/A"/>
    <s v="N/A"/>
    <s v="No requiere respuesta por tanto es una peticion informativa "/>
  </r>
  <r>
    <x v="0"/>
    <x v="0"/>
    <x v="0"/>
    <s v="UAE - CUERPO OFICIAL DE BOMBEROS DE BOGOTA  sin información"/>
    <x v="2"/>
    <x v="6"/>
    <s v="RV: Solicitud registro / UAE Cuerpo Oficial Bomberos Bogotá"/>
    <s v="Edgar Alexander Maya Lopez"/>
    <x v="2"/>
    <s v="Educacion Nacional para Bomberos "/>
    <x v="0"/>
    <n v="15"/>
    <s v="2024-114-000710-5"/>
    <d v="2024-03-01T00:00:00"/>
    <s v="N/A"/>
    <d v="2024-05-24T00:00:00"/>
    <n v="61"/>
    <m/>
    <x v="2"/>
    <s v="N/A"/>
    <s v="N/A"/>
    <s v="N/A"/>
    <s v="N/A"/>
    <s v="N/A"/>
    <m/>
  </r>
  <r>
    <x v="0"/>
    <x v="0"/>
    <x v="9"/>
    <s v="CUERPO DE BOMBEROS VOLUNTARIOS DE SAHAGUN  sin información"/>
    <x v="2"/>
    <x v="2"/>
    <s v="Solicitud Documento"/>
    <s v="Luis Alberto Valencia Pulido"/>
    <x v="2"/>
    <s v="Coordinacion operativa"/>
    <x v="0"/>
    <n v="15"/>
    <s v="2024-114-000709-5"/>
    <d v="2024-03-01T00:00:00"/>
    <m/>
    <d v="2024-05-24T00:00:00"/>
    <n v="61"/>
    <m/>
    <x v="2"/>
    <s v="N/A"/>
    <s v="N/A"/>
    <s v="N/A"/>
    <s v="N/A"/>
    <s v="N/A"/>
    <m/>
  </r>
  <r>
    <x v="0"/>
    <x v="0"/>
    <x v="1"/>
    <s v="GESTION DEL RIESGO DE DESASTRES Y CAMBIO CLIMáTICO  -- --"/>
    <x v="4"/>
    <x v="5"/>
    <s v="Fwd: Solicitud apoyo del helicóptero para el municipio de El Copey en el Departamento del Cesar"/>
    <s v="Juan Carlos Puerto Rico "/>
    <x v="2"/>
    <s v="Coordinacion operativa"/>
    <x v="0"/>
    <n v="15"/>
    <s v="2024-114-000708-5"/>
    <d v="2024-03-01T00:00:00"/>
    <m/>
    <d v="2024-05-24T00:00:00"/>
    <n v="61"/>
    <m/>
    <x v="2"/>
    <s v="N/A"/>
    <s v="N/A"/>
    <s v="N/A"/>
    <s v="N/A"/>
    <s v="N/A"/>
    <m/>
  </r>
  <r>
    <x v="0"/>
    <x v="0"/>
    <x v="2"/>
    <s v="GESTION DE RIESGO DEL MAGDALENA  sin información"/>
    <x v="4"/>
    <x v="5"/>
    <s v="Fwd: SOLICITUD APOYO AEREO VEREDA EL LIMON - JURISDICCION DISTRITO DE SANTA MARTA"/>
    <s v="Juan Carlos Puerto Rico "/>
    <x v="2"/>
    <s v="Coordinacion operativa"/>
    <x v="0"/>
    <n v="15"/>
    <s v="2024-114-000707-5"/>
    <d v="2024-03-01T00:00:00"/>
    <m/>
    <d v="2024-05-24T00:00:00"/>
    <n v="61"/>
    <m/>
    <x v="2"/>
    <s v="N/A"/>
    <s v="N/A"/>
    <s v="PDF"/>
    <s v="N/A"/>
    <s v="N/A"/>
    <s v="Se adjunta respuesta sin la firma correspondiente, no se adjunta soporte de envio "/>
  </r>
  <r>
    <x v="0"/>
    <x v="0"/>
    <x v="0"/>
    <s v="Juan  Carlos  García  Plazas"/>
    <x v="1"/>
    <x v="0"/>
    <s v="Cierre del contrato No 283 2020, ID 1362125 en el SECOP 2   JUAN CARLOS GARCÍA CC 7162321"/>
    <s v="Luis Fernando Vargas Campo "/>
    <x v="0"/>
    <s v="Gestion Contractual "/>
    <x v="0"/>
    <n v="15"/>
    <s v="2024-114-000706-5"/>
    <d v="2024-03-01T00:00:00"/>
    <m/>
    <d v="2024-05-24T00:00:00"/>
    <n v="61"/>
    <m/>
    <x v="2"/>
    <s v="N/A"/>
    <s v="N/A"/>
    <s v="N/A"/>
    <s v="N/A"/>
    <s v="N/A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1" cacheId="4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65:B170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2"/>
        <item x="0"/>
        <item x="3"/>
        <item x="1"/>
        <item m="1" x="4"/>
        <item t="default"/>
      </items>
    </pivotField>
    <pivotField showAll="0"/>
    <pivotField showAll="0"/>
    <pivotField numFmtId="14" showAll="0"/>
    <pivotField showAll="0"/>
    <pivotField numFmtId="14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Promedio de Dias hábiles2" fld="16" subtotal="average" baseField="10" baseItem="0" numFmtId="1"/>
  </dataFields>
  <formats count="10">
    <format dxfId="0">
      <pivotArea outline="0" collapsedLevelsAreSubtotals="1" fieldPosition="0"/>
    </format>
    <format dxfId="1">
      <pivotArea outline="0" collapsedLevelsAreSubtotals="1" fieldPosition="0"/>
    </format>
    <format dxfId="2">
      <pivotArea outline="0" collapsedLevelsAreSubtotals="1" fieldPosition="0"/>
    </format>
    <format dxfId="3">
      <pivotArea outline="0" collapsedLevelsAreSubtotals="1" fieldPosition="0"/>
    </format>
    <format dxfId="4">
      <pivotArea outline="0" collapsedLevelsAreSubtotals="1" fieldPosition="0"/>
    </format>
    <format dxfId="5">
      <pivotArea outline="0" collapsedLevelsAreSubtotals="1" fieldPosition="0"/>
    </format>
    <format dxfId="6">
      <pivotArea outline="0" collapsedLevelsAreSubtotals="1" fieldPosition="0"/>
    </format>
    <format dxfId="7">
      <pivotArea outline="0" collapsedLevelsAreSubtotals="1" fieldPosition="0"/>
    </format>
    <format dxfId="8">
      <pivotArea outline="0" collapsedLevelsAreSubtotals="1" fieldPosition="0"/>
    </format>
    <format dxfId="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16" cacheId="4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119:B123" firstHeaderRow="1" firstDataRow="1" firstDataCol="1"/>
  <pivotFields count="25">
    <pivotField showAll="0"/>
    <pivotField axis="axisRow" dataField="1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Servicio de Entrada" fld="1" subtotal="count" baseField="0" baseItem="0"/>
  </dataFields>
  <formats count="21">
    <format dxfId="30">
      <pivotArea type="all" dataOnly="0" outline="0" fieldPosition="0"/>
    </format>
    <format dxfId="29">
      <pivotArea outline="0" collapsedLevelsAreSubtotals="1" fieldPosition="0"/>
    </format>
    <format dxfId="28">
      <pivotArea field="1" type="button" dataOnly="0" labelOnly="1" outline="0" axis="axisRow" fieldPosition="0"/>
    </format>
    <format dxfId="27">
      <pivotArea dataOnly="0" labelOnly="1" outline="0" axis="axisValues" fieldPosition="0"/>
    </format>
    <format dxfId="26">
      <pivotArea dataOnly="0" labelOnly="1" fieldPosition="0">
        <references count="1">
          <reference field="1" count="0"/>
        </references>
      </pivotArea>
    </format>
    <format dxfId="25">
      <pivotArea dataOnly="0" labelOnly="1" grandRow="1" outline="0" fieldPosition="0"/>
    </format>
    <format dxfId="24">
      <pivotArea dataOnly="0" labelOnly="1" outline="0" axis="axisValues" fieldPosition="0"/>
    </format>
    <format dxfId="23">
      <pivotArea type="all" dataOnly="0" outline="0" fieldPosition="0"/>
    </format>
    <format dxfId="22">
      <pivotArea outline="0" collapsedLevelsAreSubtotals="1" fieldPosition="0"/>
    </format>
    <format dxfId="21">
      <pivotArea field="1" type="button" dataOnly="0" labelOnly="1" outline="0" axis="axisRow" fieldPosition="0"/>
    </format>
    <format dxfId="20">
      <pivotArea dataOnly="0" labelOnly="1" outline="0" axis="axisValues" fieldPosition="0"/>
    </format>
    <format dxfId="19">
      <pivotArea dataOnly="0" labelOnly="1" fieldPosition="0">
        <references count="1">
          <reference field="1" count="0"/>
        </references>
      </pivotArea>
    </format>
    <format dxfId="18">
      <pivotArea dataOnly="0" labelOnly="1" grandRow="1" outline="0" fieldPosition="0"/>
    </format>
    <format dxfId="17">
      <pivotArea dataOnly="0" labelOnly="1" outline="0" axis="axisValues" fieldPosition="0"/>
    </format>
    <format dxfId="16">
      <pivotArea type="all" dataOnly="0" outline="0" fieldPosition="0"/>
    </format>
    <format dxfId="15">
      <pivotArea outline="0" collapsedLevelsAreSubtotals="1" fieldPosition="0"/>
    </format>
    <format dxfId="14">
      <pivotArea field="1" type="button" dataOnly="0" labelOnly="1" outline="0" axis="axisRow" fieldPosition="0"/>
    </format>
    <format dxfId="13">
      <pivotArea dataOnly="0" labelOnly="1" outline="0" axis="axisValues" fieldPosition="0"/>
    </format>
    <format dxfId="12">
      <pivotArea dataOnly="0" labelOnly="1" fieldPosition="0">
        <references count="1">
          <reference field="1" count="0"/>
        </references>
      </pivotArea>
    </format>
    <format dxfId="11">
      <pivotArea dataOnly="0" labelOnly="1" grandRow="1" outline="0" fieldPosition="0"/>
    </format>
    <format dxfId="10">
      <pivotArea dataOnly="0" labelOnly="1" outline="0" axis="axisValues" fieldPosition="0"/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Dinámica10" cacheId="4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6:B21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2"/>
        <item x="0"/>
        <item x="3"/>
        <item x="1"/>
        <item m="1" x="4"/>
        <item t="default"/>
      </items>
    </pivotField>
    <pivotField showAll="0"/>
    <pivotField showAll="0"/>
    <pivotField numFmtId="14"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Tipo de petición" fld="10" subtotal="count" baseField="0" baseItem="0"/>
  </dataFields>
  <formats count="21">
    <format dxfId="51">
      <pivotArea type="all" dataOnly="0" outline="0" fieldPosition="0"/>
    </format>
    <format dxfId="50">
      <pivotArea outline="0" collapsedLevelsAreSubtotals="1" fieldPosition="0"/>
    </format>
    <format dxfId="49">
      <pivotArea field="10" type="button" dataOnly="0" labelOnly="1" outline="0" axis="axisRow" fieldPosition="0"/>
    </format>
    <format dxfId="48">
      <pivotArea dataOnly="0" labelOnly="1" outline="0" axis="axisValues" fieldPosition="0"/>
    </format>
    <format dxfId="47">
      <pivotArea dataOnly="0" labelOnly="1" fieldPosition="0">
        <references count="1">
          <reference field="10" count="0"/>
        </references>
      </pivotArea>
    </format>
    <format dxfId="46">
      <pivotArea dataOnly="0" labelOnly="1" grandRow="1" outline="0" fieldPosition="0"/>
    </format>
    <format dxfId="45">
      <pivotArea dataOnly="0" labelOnly="1" outline="0" axis="axisValues" fieldPosition="0"/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field="10" type="button" dataOnly="0" labelOnly="1" outline="0" axis="axisRow" fieldPosition="0"/>
    </format>
    <format dxfId="41">
      <pivotArea dataOnly="0" labelOnly="1" outline="0" axis="axisValues" fieldPosition="0"/>
    </format>
    <format dxfId="40">
      <pivotArea dataOnly="0" labelOnly="1" fieldPosition="0">
        <references count="1">
          <reference field="10" count="0"/>
        </references>
      </pivotArea>
    </format>
    <format dxfId="39">
      <pivotArea dataOnly="0" labelOnly="1" grandRow="1" outline="0" fieldPosition="0"/>
    </format>
    <format dxfId="38">
      <pivotArea dataOnly="0" labelOnly="1" outline="0" axis="axisValues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10" type="button" dataOnly="0" labelOnly="1" outline="0" axis="axisRow" fieldPosition="0"/>
    </format>
    <format dxfId="34">
      <pivotArea dataOnly="0" labelOnly="1" outline="0" axis="axisValues" fieldPosition="0"/>
    </format>
    <format dxfId="33">
      <pivotArea dataOnly="0" labelOnly="1" fieldPosition="0">
        <references count="1">
          <reference field="10" count="0"/>
        </references>
      </pivotArea>
    </format>
    <format dxfId="32">
      <pivotArea dataOnly="0" labelOnly="1" grandRow="1" outline="0" fieldPosition="0"/>
    </format>
    <format dxfId="3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Dinámica15" cacheId="4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78:B110" firstHeaderRow="1" firstDataRow="1" firstDataCol="1"/>
  <pivotFields count="25">
    <pivotField showAll="0"/>
    <pivotField showAll="0"/>
    <pivotField axis="axisRow" dataField="1" showAll="0">
      <items count="32">
        <item x="28"/>
        <item x="11"/>
        <item x="27"/>
        <item x="2"/>
        <item x="3"/>
        <item x="14"/>
        <item x="16"/>
        <item x="22"/>
        <item x="6"/>
        <item x="21"/>
        <item x="1"/>
        <item x="18"/>
        <item x="9"/>
        <item x="0"/>
        <item x="15"/>
        <item x="25"/>
        <item x="24"/>
        <item x="20"/>
        <item x="7"/>
        <item x="10"/>
        <item x="19"/>
        <item x="13"/>
        <item x="30"/>
        <item x="12"/>
        <item x="17"/>
        <item x="29"/>
        <item x="4"/>
        <item x="26"/>
        <item x="8"/>
        <item x="23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dataFields count="1">
    <dataField name="Cuenta de Departamento" fld="2" subtotal="count" baseField="0" baseItem="0"/>
  </dataFields>
  <formats count="23">
    <format dxfId="74">
      <pivotArea type="all" dataOnly="0" outline="0" fieldPosition="0"/>
    </format>
    <format dxfId="73">
      <pivotArea outline="0" collapsedLevelsAreSubtotals="1" fieldPosition="0"/>
    </format>
    <format dxfId="72">
      <pivotArea field="2" type="button" dataOnly="0" labelOnly="1" outline="0" axis="axisRow" fieldPosition="0"/>
    </format>
    <format dxfId="71">
      <pivotArea dataOnly="0" labelOnly="1" outline="0" axis="axisValues" fieldPosition="0"/>
    </format>
    <format dxfId="70">
      <pivotArea dataOnly="0" labelOnly="1" fieldPosition="0">
        <references count="1">
          <reference field="2" count="0"/>
        </references>
      </pivotArea>
    </format>
    <format dxfId="69">
      <pivotArea dataOnly="0" labelOnly="1" grandRow="1" outline="0" fieldPosition="0"/>
    </format>
    <format dxfId="68">
      <pivotArea dataOnly="0" labelOnly="1" outline="0" axis="axisValues" fieldPosition="0"/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2" type="button" dataOnly="0" labelOnly="1" outline="0" axis="axisRow" fieldPosition="0"/>
    </format>
    <format dxfId="64">
      <pivotArea dataOnly="0" labelOnly="1" outline="0" axis="axisValues" fieldPosition="0"/>
    </format>
    <format dxfId="63">
      <pivotArea dataOnly="0" labelOnly="1" fieldPosition="0">
        <references count="1">
          <reference field="2" count="0"/>
        </references>
      </pivotArea>
    </format>
    <format dxfId="62">
      <pivotArea dataOnly="0" labelOnly="1" grandRow="1" outline="0" fieldPosition="0"/>
    </format>
    <format dxfId="61">
      <pivotArea dataOnly="0" labelOnly="1" outline="0" axis="axisValues" fieldPosition="0"/>
    </format>
    <format dxfId="60">
      <pivotArea type="all" dataOnly="0" outline="0" fieldPosition="0"/>
    </format>
    <format dxfId="59">
      <pivotArea outline="0" collapsedLevelsAreSubtotals="1" fieldPosition="0"/>
    </format>
    <format dxfId="58">
      <pivotArea field="2" type="button" dataOnly="0" labelOnly="1" outline="0" axis="axisRow" fieldPosition="0"/>
    </format>
    <format dxfId="57">
      <pivotArea dataOnly="0" labelOnly="1" outline="0" axis="axisValues" fieldPosition="0"/>
    </format>
    <format dxfId="56">
      <pivotArea dataOnly="0" labelOnly="1" fieldPosition="0">
        <references count="1">
          <reference field="2" count="0"/>
        </references>
      </pivotArea>
    </format>
    <format dxfId="55">
      <pivotArea dataOnly="0" labelOnly="1" grandRow="1" outline="0" fieldPosition="0"/>
    </format>
    <format dxfId="54">
      <pivotArea dataOnly="0" labelOnly="1" outline="0" axis="axisValues" fieldPosition="0"/>
    </format>
    <format dxfId="53">
      <pivotArea collapsedLevelsAreSubtotals="1" fieldPosition="0">
        <references count="1">
          <reference field="2" count="1">
            <x v="29"/>
          </reference>
        </references>
      </pivotArea>
    </format>
    <format dxfId="52">
      <pivotArea dataOnly="0" labelOnly="1" fieldPosition="0">
        <references count="1">
          <reference field="2" count="1">
            <x v="2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Dinámica9" cacheId="4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8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numFmtId="14" showAll="0"/>
    <pivotField showAll="0"/>
    <pivotField showAll="0"/>
    <pivotField axis="axisRow" dataField="1" showAll="0">
      <items count="5">
        <item x="3"/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18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Estado" fld="18" subtotal="count" baseField="0" baseItem="0"/>
  </dataFields>
  <formats count="21">
    <format dxfId="95">
      <pivotArea type="all" dataOnly="0" outline="0" fieldPosition="0"/>
    </format>
    <format dxfId="94">
      <pivotArea outline="0" collapsedLevelsAreSubtotals="1" fieldPosition="0"/>
    </format>
    <format dxfId="93">
      <pivotArea field="18" type="button" dataOnly="0" labelOnly="1" outline="0" axis="axisRow" fieldPosition="0"/>
    </format>
    <format dxfId="92">
      <pivotArea dataOnly="0" labelOnly="1" outline="0" axis="axisValues" fieldPosition="0"/>
    </format>
    <format dxfId="91">
      <pivotArea dataOnly="0" labelOnly="1" fieldPosition="0">
        <references count="1">
          <reference field="18" count="0"/>
        </references>
      </pivotArea>
    </format>
    <format dxfId="90">
      <pivotArea dataOnly="0" labelOnly="1" grandRow="1" outline="0" fieldPosition="0"/>
    </format>
    <format dxfId="89">
      <pivotArea dataOnly="0" labelOnly="1" outline="0" axis="axisValues" fieldPosition="0"/>
    </format>
    <format dxfId="88">
      <pivotArea type="all" dataOnly="0" outline="0" fieldPosition="0"/>
    </format>
    <format dxfId="87">
      <pivotArea outline="0" collapsedLevelsAreSubtotals="1" fieldPosition="0"/>
    </format>
    <format dxfId="86">
      <pivotArea field="18" type="button" dataOnly="0" labelOnly="1" outline="0" axis="axisRow" fieldPosition="0"/>
    </format>
    <format dxfId="85">
      <pivotArea dataOnly="0" labelOnly="1" outline="0" axis="axisValues" fieldPosition="0"/>
    </format>
    <format dxfId="84">
      <pivotArea dataOnly="0" labelOnly="1" fieldPosition="0">
        <references count="1">
          <reference field="18" count="0"/>
        </references>
      </pivotArea>
    </format>
    <format dxfId="83">
      <pivotArea dataOnly="0" labelOnly="1" grandRow="1" outline="0" fieldPosition="0"/>
    </format>
    <format dxfId="82">
      <pivotArea dataOnly="0" labelOnly="1" outline="0" axis="axisValues" fieldPosition="0"/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field="18" type="button" dataOnly="0" labelOnly="1" outline="0" axis="axisRow" fieldPosition="0"/>
    </format>
    <format dxfId="78">
      <pivotArea dataOnly="0" labelOnly="1" outline="0" axis="axisValues" fieldPosition="0"/>
    </format>
    <format dxfId="77">
      <pivotArea dataOnly="0" labelOnly="1" fieldPosition="0">
        <references count="1">
          <reference field="18" count="0"/>
        </references>
      </pivotArea>
    </format>
    <format dxfId="76">
      <pivotArea dataOnly="0" labelOnly="1" grandRow="1" outline="0" fieldPosition="0"/>
    </format>
    <format dxfId="75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Dinámica14" cacheId="4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>
  <location ref="A63:B69" firstHeaderRow="1" firstDataRow="1" firstDataCol="1"/>
  <pivotFields count="25">
    <pivotField showAll="0"/>
    <pivotField showAll="0"/>
    <pivotField showAll="0"/>
    <pivotField showAll="0"/>
    <pivotField axis="axisRow" dataField="1" showAll="0">
      <items count="6">
        <item x="2"/>
        <item x="3"/>
        <item x="4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Naturaleza jurídica del peticionario" fld="4" subtotal="count" baseField="0" baseItem="0"/>
  </dataFields>
  <formats count="21">
    <format dxfId="116">
      <pivotArea type="all" dataOnly="0" outline="0" fieldPosition="0"/>
    </format>
    <format dxfId="115">
      <pivotArea outline="0" collapsedLevelsAreSubtotals="1" fieldPosition="0"/>
    </format>
    <format dxfId="114">
      <pivotArea field="4" type="button" dataOnly="0" labelOnly="1" outline="0" axis="axisRow" fieldPosition="0"/>
    </format>
    <format dxfId="113">
      <pivotArea dataOnly="0" labelOnly="1" outline="0" axis="axisValues" fieldPosition="0"/>
    </format>
    <format dxfId="112">
      <pivotArea dataOnly="0" labelOnly="1" fieldPosition="0">
        <references count="1">
          <reference field="4" count="0"/>
        </references>
      </pivotArea>
    </format>
    <format dxfId="111">
      <pivotArea dataOnly="0" labelOnly="1" grandRow="1" outline="0" fieldPosition="0"/>
    </format>
    <format dxfId="110">
      <pivotArea dataOnly="0" labelOnly="1" outline="0" axis="axisValues" fieldPosition="0"/>
    </format>
    <format dxfId="109">
      <pivotArea type="all" dataOnly="0" outline="0" fieldPosition="0"/>
    </format>
    <format dxfId="108">
      <pivotArea outline="0" collapsedLevelsAreSubtotals="1" fieldPosition="0"/>
    </format>
    <format dxfId="107">
      <pivotArea field="4" type="button" dataOnly="0" labelOnly="1" outline="0" axis="axisRow" fieldPosition="0"/>
    </format>
    <format dxfId="106">
      <pivotArea dataOnly="0" labelOnly="1" outline="0" axis="axisValues" fieldPosition="0"/>
    </format>
    <format dxfId="105">
      <pivotArea dataOnly="0" labelOnly="1" fieldPosition="0">
        <references count="1">
          <reference field="4" count="0"/>
        </references>
      </pivotArea>
    </format>
    <format dxfId="104">
      <pivotArea dataOnly="0" labelOnly="1" grandRow="1" outline="0" fieldPosition="0"/>
    </format>
    <format dxfId="103">
      <pivotArea dataOnly="0" labelOnly="1" outline="0" axis="axisValues" fieldPosition="0"/>
    </format>
    <format dxfId="102">
      <pivotArea type="all" dataOnly="0" outline="0" fieldPosition="0"/>
    </format>
    <format dxfId="101">
      <pivotArea outline="0" collapsedLevelsAreSubtotals="1" fieldPosition="0"/>
    </format>
    <format dxfId="100">
      <pivotArea field="4" type="button" dataOnly="0" labelOnly="1" outline="0" axis="axisRow" fieldPosition="0"/>
    </format>
    <format dxfId="99">
      <pivotArea dataOnly="0" labelOnly="1" outline="0" axis="axisValues" fieldPosition="0"/>
    </format>
    <format dxfId="98">
      <pivotArea dataOnly="0" labelOnly="1" fieldPosition="0">
        <references count="1">
          <reference field="4" count="0"/>
        </references>
      </pivotArea>
    </format>
    <format dxfId="97">
      <pivotArea dataOnly="0" labelOnly="1" grandRow="1" outline="0" fieldPosition="0"/>
    </format>
    <format dxfId="96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aDinámica13" cacheId="4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9">
  <location ref="A45:B53" firstHeaderRow="1" firstDataRow="1" firstDataCol="1"/>
  <pivotFields count="25">
    <pivotField showAll="0"/>
    <pivotField showAll="0"/>
    <pivotField showAll="0"/>
    <pivotField showAll="0"/>
    <pivotField showAll="0"/>
    <pivotField axis="axisRow" dataField="1" showAll="0">
      <items count="9">
        <item x="3"/>
        <item x="0"/>
        <item x="6"/>
        <item x="2"/>
        <item x="1"/>
        <item x="4"/>
        <item x="5"/>
        <item m="1"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uenta de Tema de Consulta" fld="5" subtotal="count" baseField="0" baseItem="0"/>
  </dataFields>
  <formats count="21">
    <format dxfId="137">
      <pivotArea type="all" dataOnly="0" outline="0" fieldPosition="0"/>
    </format>
    <format dxfId="136">
      <pivotArea outline="0" collapsedLevelsAreSubtotals="1" fieldPosition="0"/>
    </format>
    <format dxfId="135">
      <pivotArea field="5" type="button" dataOnly="0" labelOnly="1" outline="0" axis="axisRow" fieldPosition="0"/>
    </format>
    <format dxfId="134">
      <pivotArea dataOnly="0" labelOnly="1" outline="0" axis="axisValues" fieldPosition="0"/>
    </format>
    <format dxfId="133">
      <pivotArea dataOnly="0" labelOnly="1" fieldPosition="0">
        <references count="1">
          <reference field="5" count="0"/>
        </references>
      </pivotArea>
    </format>
    <format dxfId="132">
      <pivotArea dataOnly="0" labelOnly="1" grandRow="1" outline="0" fieldPosition="0"/>
    </format>
    <format dxfId="131">
      <pivotArea dataOnly="0" labelOnly="1" outline="0" axis="axisValues" fieldPosition="0"/>
    </format>
    <format dxfId="130">
      <pivotArea type="all" dataOnly="0" outline="0" fieldPosition="0"/>
    </format>
    <format dxfId="129">
      <pivotArea outline="0" collapsedLevelsAreSubtotals="1" fieldPosition="0"/>
    </format>
    <format dxfId="128">
      <pivotArea field="5" type="button" dataOnly="0" labelOnly="1" outline="0" axis="axisRow" fieldPosition="0"/>
    </format>
    <format dxfId="127">
      <pivotArea dataOnly="0" labelOnly="1" outline="0" axis="axisValues" fieldPosition="0"/>
    </format>
    <format dxfId="126">
      <pivotArea dataOnly="0" labelOnly="1" fieldPosition="0">
        <references count="1">
          <reference field="5" count="0"/>
        </references>
      </pivotArea>
    </format>
    <format dxfId="125">
      <pivotArea dataOnly="0" labelOnly="1" grandRow="1" outline="0" fieldPosition="0"/>
    </format>
    <format dxfId="124">
      <pivotArea dataOnly="0" labelOnly="1" outline="0" axis="axisValues" fieldPosition="0"/>
    </format>
    <format dxfId="123">
      <pivotArea type="all" dataOnly="0" outline="0" fieldPosition="0"/>
    </format>
    <format dxfId="122">
      <pivotArea outline="0" collapsedLevelsAreSubtotals="1" fieldPosition="0"/>
    </format>
    <format dxfId="121">
      <pivotArea field="5" type="button" dataOnly="0" labelOnly="1" outline="0" axis="axisRow" fieldPosition="0"/>
    </format>
    <format dxfId="120">
      <pivotArea dataOnly="0" labelOnly="1" outline="0" axis="axisValues" fieldPosition="0"/>
    </format>
    <format dxfId="119">
      <pivotArea dataOnly="0" labelOnly="1" fieldPosition="0">
        <references count="1">
          <reference field="5" count="0"/>
        </references>
      </pivotArea>
    </format>
    <format dxfId="118">
      <pivotArea dataOnly="0" labelOnly="1" grandRow="1" outline="0" fieldPosition="0"/>
    </format>
    <format dxfId="117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aDinámica12" cacheId="4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2:B37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3"/>
        <item x="1"/>
        <item x="0"/>
        <item x="2"/>
        <item t="default"/>
      </items>
    </pivotField>
    <pivotField showAll="0"/>
    <pivotField showAll="0"/>
    <pivotField showAll="0"/>
    <pivotField showAll="0"/>
    <pivotField numFmtId="14"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8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Área" fld="8" subtotal="count" baseField="0" baseItem="0"/>
  </dataFields>
  <formats count="21">
    <format dxfId="158">
      <pivotArea type="all" dataOnly="0" outline="0" fieldPosition="0"/>
    </format>
    <format dxfId="157">
      <pivotArea outline="0" collapsedLevelsAreSubtotals="1" fieldPosition="0"/>
    </format>
    <format dxfId="156">
      <pivotArea field="8" type="button" dataOnly="0" labelOnly="1" outline="0" axis="axisRow" fieldPosition="0"/>
    </format>
    <format dxfId="155">
      <pivotArea dataOnly="0" labelOnly="1" outline="0" axis="axisValues" fieldPosition="0"/>
    </format>
    <format dxfId="154">
      <pivotArea dataOnly="0" labelOnly="1" fieldPosition="0">
        <references count="1">
          <reference field="8" count="0"/>
        </references>
      </pivotArea>
    </format>
    <format dxfId="153">
      <pivotArea dataOnly="0" labelOnly="1" grandRow="1" outline="0" fieldPosition="0"/>
    </format>
    <format dxfId="152">
      <pivotArea dataOnly="0" labelOnly="1" outline="0" axis="axisValues" fieldPosition="0"/>
    </format>
    <format dxfId="151">
      <pivotArea type="all" dataOnly="0" outline="0" fieldPosition="0"/>
    </format>
    <format dxfId="150">
      <pivotArea outline="0" collapsedLevelsAreSubtotals="1" fieldPosition="0"/>
    </format>
    <format dxfId="149">
      <pivotArea field="8" type="button" dataOnly="0" labelOnly="1" outline="0" axis="axisRow" fieldPosition="0"/>
    </format>
    <format dxfId="148">
      <pivotArea dataOnly="0" labelOnly="1" outline="0" axis="axisValues" fieldPosition="0"/>
    </format>
    <format dxfId="147">
      <pivotArea dataOnly="0" labelOnly="1" fieldPosition="0">
        <references count="1">
          <reference field="8" count="0"/>
        </references>
      </pivotArea>
    </format>
    <format dxfId="146">
      <pivotArea dataOnly="0" labelOnly="1" grandRow="1" outline="0" fieldPosition="0"/>
    </format>
    <format dxfId="145">
      <pivotArea dataOnly="0" labelOnly="1" outline="0" axis="axisValues" fieldPosition="0"/>
    </format>
    <format dxfId="144">
      <pivotArea type="all" dataOnly="0" outline="0" fieldPosition="0"/>
    </format>
    <format dxfId="143">
      <pivotArea outline="0" collapsedLevelsAreSubtotals="1" fieldPosition="0"/>
    </format>
    <format dxfId="142">
      <pivotArea field="8" type="button" dataOnly="0" labelOnly="1" outline="0" axis="axisRow" fieldPosition="0"/>
    </format>
    <format dxfId="141">
      <pivotArea dataOnly="0" labelOnly="1" outline="0" axis="axisValues" fieldPosition="0"/>
    </format>
    <format dxfId="140">
      <pivotArea dataOnly="0" labelOnly="1" fieldPosition="0">
        <references count="1">
          <reference field="8" count="0"/>
        </references>
      </pivotArea>
    </format>
    <format dxfId="139">
      <pivotArea dataOnly="0" labelOnly="1" grandRow="1" outline="0" fieldPosition="0"/>
    </format>
    <format dxfId="138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TablaDinámica17" cacheId="4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133:B137" firstHeaderRow="1" firstDataRow="1" firstDataCol="1"/>
  <pivotFields count="25">
    <pivotField axis="axisRow" dataField="1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Canal Oficial de Entrada" fld="0" subtotal="count" baseField="0" baseItem="0"/>
  </dataFields>
  <formats count="21">
    <format dxfId="179">
      <pivotArea type="all" dataOnly="0" outline="0" fieldPosition="0"/>
    </format>
    <format dxfId="178">
      <pivotArea outline="0" collapsedLevelsAreSubtotals="1" fieldPosition="0"/>
    </format>
    <format dxfId="177">
      <pivotArea field="0" type="button" dataOnly="0" labelOnly="1" outline="0" axis="axisRow" fieldPosition="0"/>
    </format>
    <format dxfId="176">
      <pivotArea dataOnly="0" labelOnly="1" outline="0" axis="axisValues" fieldPosition="0"/>
    </format>
    <format dxfId="175">
      <pivotArea dataOnly="0" labelOnly="1" fieldPosition="0">
        <references count="1">
          <reference field="0" count="0"/>
        </references>
      </pivotArea>
    </format>
    <format dxfId="174">
      <pivotArea dataOnly="0" labelOnly="1" grandRow="1" outline="0" fieldPosition="0"/>
    </format>
    <format dxfId="173">
      <pivotArea dataOnly="0" labelOnly="1" outline="0" axis="axisValues" fieldPosition="0"/>
    </format>
    <format dxfId="172">
      <pivotArea type="all" dataOnly="0" outline="0" fieldPosition="0"/>
    </format>
    <format dxfId="171">
      <pivotArea outline="0" collapsedLevelsAreSubtotals="1" fieldPosition="0"/>
    </format>
    <format dxfId="170">
      <pivotArea field="0" type="button" dataOnly="0" labelOnly="1" outline="0" axis="axisRow" fieldPosition="0"/>
    </format>
    <format dxfId="169">
      <pivotArea dataOnly="0" labelOnly="1" outline="0" axis="axisValues" fieldPosition="0"/>
    </format>
    <format dxfId="168">
      <pivotArea dataOnly="0" labelOnly="1" fieldPosition="0">
        <references count="1">
          <reference field="0" count="0"/>
        </references>
      </pivotArea>
    </format>
    <format dxfId="167">
      <pivotArea dataOnly="0" labelOnly="1" grandRow="1" outline="0" fieldPosition="0"/>
    </format>
    <format dxfId="166">
      <pivotArea dataOnly="0" labelOnly="1" outline="0" axis="axisValues" fieldPosition="0"/>
    </format>
    <format dxfId="165">
      <pivotArea type="all" dataOnly="0" outline="0" fieldPosition="0"/>
    </format>
    <format dxfId="164">
      <pivotArea outline="0" collapsedLevelsAreSubtotals="1" fieldPosition="0"/>
    </format>
    <format dxfId="163">
      <pivotArea field="0" type="button" dataOnly="0" labelOnly="1" outline="0" axis="axisRow" fieldPosition="0"/>
    </format>
    <format dxfId="162">
      <pivotArea dataOnly="0" labelOnly="1" outline="0" axis="axisValues" fieldPosition="0"/>
    </format>
    <format dxfId="161">
      <pivotArea dataOnly="0" labelOnly="1" fieldPosition="0">
        <references count="1">
          <reference field="0" count="0"/>
        </references>
      </pivotArea>
    </format>
    <format dxfId="160">
      <pivotArea dataOnly="0" labelOnly="1" grandRow="1" outline="0" fieldPosition="0"/>
    </format>
    <format dxfId="159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1:Y230" totalsRowShown="0">
  <autoFilter ref="A1:Y230"/>
  <tableColumns count="25">
    <tableColumn id="1" name="Canal Oficial de Entrada"/>
    <tableColumn id="2" name="Servicio de Entrada"/>
    <tableColumn id="3" name="Departamento"/>
    <tableColumn id="4" name="Peticionario"/>
    <tableColumn id="5" name="Naturaleza jurídica del peticionario"/>
    <tableColumn id="6" name="Tema de Consulta"/>
    <tableColumn id="7" name="Asunto"/>
    <tableColumn id="8" name="Responsable"/>
    <tableColumn id="9" name="Área"/>
    <tableColumn id="10" name="Dependencia"/>
    <tableColumn id="11" name="Tipo de petición"/>
    <tableColumn id="12" name="Tiempo de respuesta legal"/>
    <tableColumn id="13" name="RADICADO"/>
    <tableColumn id="14" name="Fecha" dataDxfId="181"/>
    <tableColumn id="15" name="Número de salida"/>
    <tableColumn id="16" name="Fecha de salida" dataDxfId="180"/>
    <tableColumn id="17" name="Dias hábiles"/>
    <tableColumn id="18" name="Tiempo de atención"/>
    <tableColumn id="19" name="Estado"/>
    <tableColumn id="20" name="Observaciones"/>
    <tableColumn id="21" name="FECHA DIGITALIZACIÓN DOCUMENTO DE RESPUESTA"/>
    <tableColumn id="22" name="TIPO DE DOCUMENTO SALIDA"/>
    <tableColumn id="23" name="ENVIAR POR CORREO ELECTRÓNICO"/>
    <tableColumn id="24" name="ENVIAR POR CORREO TERRESTRE #PLANILLA"/>
    <tableColumn id="25" name="OBSERVACIONES ATENCIÓN CIUDADAN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10" Type="http://schemas.openxmlformats.org/officeDocument/2006/relationships/drawing" Target="../drawings/drawing1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3"/>
  <sheetViews>
    <sheetView workbookViewId="0">
      <selection activeCell="A3" sqref="A3"/>
    </sheetView>
  </sheetViews>
  <sheetFormatPr baseColWidth="10" defaultRowHeight="15"/>
  <cols>
    <col min="1" max="6" width="11.42578125" style="14"/>
    <col min="7" max="7" width="29.7109375" style="14" customWidth="1"/>
    <col min="8" max="12" width="11.42578125" style="14"/>
    <col min="13" max="13" width="23.28515625" style="14" customWidth="1"/>
    <col min="14" max="14" width="37.28515625" style="14" customWidth="1"/>
    <col min="15" max="15" width="11.42578125" style="10"/>
  </cols>
  <sheetData>
    <row r="1" spans="1:25" ht="67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11" t="s">
        <v>15</v>
      </c>
      <c r="Q1" s="2" t="s">
        <v>16</v>
      </c>
      <c r="R1" s="2" t="s">
        <v>17</v>
      </c>
      <c r="S1" s="1" t="s">
        <v>18</v>
      </c>
      <c r="T1" s="1" t="s">
        <v>19</v>
      </c>
      <c r="U1" s="5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>
      <c r="A2" s="13" t="s">
        <v>26</v>
      </c>
      <c r="G2" s="13" t="s">
        <v>953</v>
      </c>
      <c r="M2" s="13" t="s">
        <v>29</v>
      </c>
      <c r="N2" s="13" t="s">
        <v>491</v>
      </c>
      <c r="P2" s="12"/>
      <c r="Q2" s="9"/>
      <c r="R2" s="9"/>
      <c r="S2" s="9"/>
      <c r="T2" s="9"/>
      <c r="U2" s="9"/>
      <c r="V2" s="9"/>
      <c r="W2" s="9"/>
      <c r="X2" s="9"/>
      <c r="Y2" s="9"/>
    </row>
    <row r="3" spans="1:25" ht="45">
      <c r="A3" s="13" t="s">
        <v>27</v>
      </c>
      <c r="G3" s="13" t="s">
        <v>954</v>
      </c>
      <c r="M3" s="13" t="s">
        <v>30</v>
      </c>
      <c r="N3" s="13" t="s">
        <v>492</v>
      </c>
      <c r="P3" s="12"/>
      <c r="Q3" s="9"/>
      <c r="R3" s="9"/>
      <c r="S3" s="9"/>
      <c r="T3" s="9"/>
      <c r="U3" s="9"/>
      <c r="V3" s="9"/>
      <c r="W3" s="9"/>
      <c r="X3" s="9"/>
      <c r="Y3" s="9"/>
    </row>
    <row r="4" spans="1:25" ht="45">
      <c r="A4" s="13" t="s">
        <v>28</v>
      </c>
      <c r="G4" s="13" t="s">
        <v>955</v>
      </c>
      <c r="M4" s="13" t="s">
        <v>31</v>
      </c>
      <c r="N4" s="13" t="s">
        <v>493</v>
      </c>
      <c r="P4" s="12"/>
      <c r="Q4" s="9"/>
      <c r="R4" s="9"/>
      <c r="S4" s="9"/>
      <c r="T4" s="9"/>
      <c r="U4" s="9"/>
      <c r="V4" s="9"/>
      <c r="W4" s="9"/>
      <c r="X4" s="9"/>
      <c r="Y4" s="9"/>
    </row>
    <row r="5" spans="1:25" ht="60">
      <c r="A5" s="13" t="s">
        <v>26</v>
      </c>
      <c r="G5" s="13" t="s">
        <v>956</v>
      </c>
      <c r="M5" s="13" t="s">
        <v>32</v>
      </c>
      <c r="N5" s="13" t="s">
        <v>494</v>
      </c>
      <c r="P5" s="12"/>
      <c r="Q5" s="9"/>
      <c r="R5" s="9"/>
      <c r="S5" s="9"/>
      <c r="T5" s="9"/>
      <c r="U5" s="9"/>
      <c r="V5" s="9"/>
      <c r="W5" s="9"/>
      <c r="X5" s="9"/>
      <c r="Y5" s="9"/>
    </row>
    <row r="6" spans="1:25" ht="45">
      <c r="A6" s="13" t="s">
        <v>26</v>
      </c>
      <c r="G6" s="13" t="s">
        <v>957</v>
      </c>
      <c r="M6" s="13" t="s">
        <v>33</v>
      </c>
      <c r="N6" s="13" t="s">
        <v>495</v>
      </c>
      <c r="P6" s="12"/>
      <c r="Q6" s="9"/>
      <c r="R6" s="9"/>
      <c r="S6" s="9"/>
      <c r="T6" s="9"/>
      <c r="U6" s="9"/>
      <c r="V6" s="9"/>
      <c r="W6" s="9"/>
      <c r="X6" s="9"/>
      <c r="Y6" s="9"/>
    </row>
    <row r="7" spans="1:25" ht="75">
      <c r="A7" s="13" t="s">
        <v>27</v>
      </c>
      <c r="G7" s="13" t="s">
        <v>958</v>
      </c>
      <c r="M7" s="13" t="s">
        <v>34</v>
      </c>
      <c r="N7" s="13" t="s">
        <v>496</v>
      </c>
      <c r="P7" s="12"/>
      <c r="Q7" s="9"/>
      <c r="R7" s="9"/>
      <c r="S7" s="9"/>
      <c r="T7" s="9"/>
      <c r="U7" s="9"/>
      <c r="V7" s="9"/>
      <c r="W7" s="9"/>
      <c r="X7" s="9"/>
      <c r="Y7" s="9"/>
    </row>
    <row r="8" spans="1:25" ht="45">
      <c r="A8" s="13" t="s">
        <v>26</v>
      </c>
      <c r="G8" s="13" t="s">
        <v>959</v>
      </c>
      <c r="M8" s="13" t="s">
        <v>35</v>
      </c>
      <c r="N8" s="13" t="s">
        <v>497</v>
      </c>
      <c r="P8" s="12"/>
      <c r="Q8" s="9"/>
      <c r="R8" s="9"/>
      <c r="S8" s="9"/>
      <c r="T8" s="9"/>
      <c r="U8" s="9"/>
      <c r="V8" s="9"/>
      <c r="W8" s="9"/>
      <c r="X8" s="9"/>
      <c r="Y8" s="9"/>
    </row>
    <row r="9" spans="1:25" ht="30">
      <c r="A9" s="13" t="s">
        <v>26</v>
      </c>
      <c r="G9" s="13" t="s">
        <v>960</v>
      </c>
      <c r="M9" s="13" t="s">
        <v>36</v>
      </c>
      <c r="N9" s="13" t="s">
        <v>498</v>
      </c>
      <c r="P9" s="12"/>
      <c r="Q9" s="9"/>
      <c r="R9" s="9"/>
      <c r="S9" s="9"/>
      <c r="T9" s="9"/>
      <c r="U9" s="9"/>
      <c r="V9" s="9"/>
      <c r="W9" s="9"/>
      <c r="X9" s="9"/>
      <c r="Y9" s="9"/>
    </row>
    <row r="10" spans="1:25" ht="30">
      <c r="A10" s="13" t="s">
        <v>26</v>
      </c>
      <c r="G10" s="13" t="s">
        <v>960</v>
      </c>
      <c r="M10" s="13" t="s">
        <v>37</v>
      </c>
      <c r="N10" s="13" t="s">
        <v>499</v>
      </c>
      <c r="P10" s="12"/>
      <c r="Q10" s="9"/>
      <c r="R10" s="9"/>
      <c r="S10" s="9"/>
      <c r="T10" s="9"/>
      <c r="U10" s="9"/>
      <c r="V10" s="9"/>
      <c r="W10" s="9"/>
      <c r="X10" s="9"/>
      <c r="Y10" s="9"/>
    </row>
    <row r="11" spans="1:25" ht="60">
      <c r="A11" s="13" t="s">
        <v>26</v>
      </c>
      <c r="G11" s="13" t="s">
        <v>961</v>
      </c>
      <c r="M11" s="13" t="s">
        <v>38</v>
      </c>
      <c r="N11" s="13" t="s">
        <v>500</v>
      </c>
      <c r="P11" s="12"/>
      <c r="Q11" s="9"/>
      <c r="R11" s="9"/>
      <c r="S11" s="9"/>
      <c r="T11" s="9"/>
      <c r="U11" s="9"/>
      <c r="V11" s="9"/>
      <c r="W11" s="9"/>
      <c r="X11" s="9"/>
      <c r="Y11" s="9"/>
    </row>
    <row r="12" spans="1:25" ht="30">
      <c r="A12" s="13" t="s">
        <v>26</v>
      </c>
      <c r="G12" s="13" t="s">
        <v>962</v>
      </c>
      <c r="M12" s="13" t="s">
        <v>39</v>
      </c>
      <c r="N12" s="13" t="s">
        <v>501</v>
      </c>
      <c r="P12" s="12"/>
      <c r="Q12" s="9"/>
      <c r="R12" s="9"/>
      <c r="S12" s="9"/>
      <c r="T12" s="9"/>
      <c r="U12" s="9"/>
      <c r="V12" s="9"/>
      <c r="W12" s="9"/>
      <c r="X12" s="9"/>
      <c r="Y12" s="9"/>
    </row>
    <row r="13" spans="1:25" ht="45">
      <c r="A13" s="13" t="s">
        <v>27</v>
      </c>
      <c r="G13" s="13" t="s">
        <v>963</v>
      </c>
      <c r="M13" s="13" t="s">
        <v>40</v>
      </c>
      <c r="N13" s="13" t="s">
        <v>502</v>
      </c>
      <c r="P13" s="12"/>
      <c r="Q13" s="9"/>
      <c r="R13" s="9"/>
      <c r="S13" s="9"/>
      <c r="T13" s="9"/>
      <c r="U13" s="9"/>
      <c r="V13" s="9"/>
      <c r="W13" s="9"/>
      <c r="X13" s="9"/>
      <c r="Y13" s="9"/>
    </row>
    <row r="14" spans="1:25" ht="45">
      <c r="A14" s="13" t="s">
        <v>26</v>
      </c>
      <c r="G14" s="13" t="s">
        <v>964</v>
      </c>
      <c r="M14" s="13" t="s">
        <v>41</v>
      </c>
      <c r="N14" s="13" t="s">
        <v>503</v>
      </c>
      <c r="P14" s="12"/>
      <c r="Q14" s="9"/>
      <c r="R14" s="9"/>
      <c r="S14" s="9"/>
      <c r="T14" s="9"/>
      <c r="U14" s="9"/>
      <c r="V14" s="9"/>
      <c r="W14" s="9"/>
      <c r="X14" s="9"/>
      <c r="Y14" s="9"/>
    </row>
    <row r="15" spans="1:25" ht="30">
      <c r="A15" s="13" t="s">
        <v>27</v>
      </c>
      <c r="G15" s="13" t="s">
        <v>965</v>
      </c>
      <c r="M15" s="13" t="s">
        <v>42</v>
      </c>
      <c r="N15" s="13" t="s">
        <v>504</v>
      </c>
      <c r="P15" s="12"/>
      <c r="Q15" s="9"/>
      <c r="R15" s="9"/>
      <c r="S15" s="9"/>
      <c r="T15" s="9"/>
      <c r="U15" s="9"/>
      <c r="V15" s="9"/>
      <c r="W15" s="9"/>
      <c r="X15" s="9"/>
      <c r="Y15" s="9"/>
    </row>
    <row r="16" spans="1:25" ht="30">
      <c r="A16" s="13" t="s">
        <v>26</v>
      </c>
      <c r="G16" s="13" t="s">
        <v>966</v>
      </c>
      <c r="M16" s="13" t="s">
        <v>43</v>
      </c>
      <c r="N16" s="13" t="s">
        <v>505</v>
      </c>
      <c r="P16" s="12"/>
      <c r="Q16" s="9"/>
      <c r="R16" s="9"/>
      <c r="S16" s="9"/>
      <c r="T16" s="9"/>
      <c r="U16" s="9"/>
      <c r="V16" s="9"/>
      <c r="W16" s="9"/>
      <c r="X16" s="9"/>
      <c r="Y16" s="9"/>
    </row>
    <row r="17" spans="1:25" ht="45">
      <c r="A17" s="13" t="s">
        <v>26</v>
      </c>
      <c r="G17" s="13" t="s">
        <v>954</v>
      </c>
      <c r="M17" s="13" t="s">
        <v>44</v>
      </c>
      <c r="N17" s="13" t="s">
        <v>506</v>
      </c>
      <c r="P17" s="12"/>
      <c r="Q17" s="9"/>
      <c r="R17" s="9"/>
      <c r="S17" s="9"/>
      <c r="T17" s="9"/>
      <c r="U17" s="9"/>
      <c r="V17" s="9"/>
      <c r="W17" s="9"/>
      <c r="X17" s="9"/>
      <c r="Y17" s="9"/>
    </row>
    <row r="18" spans="1:25" ht="60">
      <c r="A18" s="13" t="s">
        <v>26</v>
      </c>
      <c r="G18" s="13" t="s">
        <v>967</v>
      </c>
      <c r="M18" s="13" t="s">
        <v>45</v>
      </c>
      <c r="N18" s="13" t="s">
        <v>507</v>
      </c>
      <c r="P18" s="12"/>
      <c r="Q18" s="9"/>
      <c r="R18" s="9"/>
      <c r="S18" s="9"/>
      <c r="T18" s="9"/>
      <c r="U18" s="9"/>
      <c r="V18" s="9"/>
      <c r="W18" s="9"/>
      <c r="X18" s="9"/>
      <c r="Y18" s="9"/>
    </row>
    <row r="19" spans="1:25" ht="45">
      <c r="A19" s="13" t="s">
        <v>26</v>
      </c>
      <c r="G19" s="13" t="s">
        <v>963</v>
      </c>
      <c r="M19" s="13" t="s">
        <v>46</v>
      </c>
      <c r="N19" s="13" t="s">
        <v>508</v>
      </c>
      <c r="P19" s="12"/>
      <c r="Q19" s="9"/>
      <c r="R19" s="9"/>
      <c r="S19" s="9"/>
      <c r="T19" s="9"/>
      <c r="U19" s="9"/>
      <c r="V19" s="9"/>
      <c r="W19" s="9"/>
      <c r="X19" s="9"/>
      <c r="Y19" s="9"/>
    </row>
    <row r="20" spans="1:25" ht="45">
      <c r="A20" s="13" t="s">
        <v>28</v>
      </c>
      <c r="G20" s="13" t="s">
        <v>968</v>
      </c>
      <c r="M20" s="13" t="s">
        <v>47</v>
      </c>
      <c r="N20" s="13" t="s">
        <v>509</v>
      </c>
      <c r="P20" s="12"/>
      <c r="Q20" s="9"/>
      <c r="R20" s="9"/>
      <c r="S20" s="9"/>
      <c r="T20" s="9"/>
      <c r="U20" s="9"/>
      <c r="V20" s="9"/>
      <c r="W20" s="9"/>
      <c r="X20" s="9"/>
      <c r="Y20" s="9"/>
    </row>
    <row r="21" spans="1:25" ht="30">
      <c r="A21" s="13" t="s">
        <v>26</v>
      </c>
      <c r="G21" s="13" t="s">
        <v>969</v>
      </c>
      <c r="M21" s="13" t="s">
        <v>48</v>
      </c>
      <c r="N21" s="13" t="s">
        <v>510</v>
      </c>
      <c r="P21" s="12"/>
      <c r="Q21" s="9"/>
      <c r="R21" s="9"/>
      <c r="S21" s="9"/>
      <c r="T21" s="9"/>
      <c r="U21" s="9"/>
      <c r="V21" s="9"/>
      <c r="W21" s="9"/>
      <c r="X21" s="9"/>
      <c r="Y21" s="9"/>
    </row>
    <row r="22" spans="1:25">
      <c r="A22" s="13" t="s">
        <v>26</v>
      </c>
      <c r="G22" s="13" t="s">
        <v>970</v>
      </c>
      <c r="M22" s="13" t="s">
        <v>49</v>
      </c>
      <c r="N22" s="13" t="s">
        <v>511</v>
      </c>
      <c r="P22" s="12"/>
      <c r="Q22" s="9"/>
      <c r="R22" s="9"/>
      <c r="S22" s="9"/>
      <c r="T22" s="9"/>
      <c r="U22" s="9"/>
      <c r="V22" s="9"/>
      <c r="W22" s="9"/>
      <c r="X22" s="9"/>
      <c r="Y22" s="9"/>
    </row>
    <row r="23" spans="1:25" ht="45">
      <c r="A23" s="13" t="s">
        <v>26</v>
      </c>
      <c r="G23" s="13" t="s">
        <v>971</v>
      </c>
      <c r="M23" s="13" t="s">
        <v>50</v>
      </c>
      <c r="N23" s="13" t="s">
        <v>512</v>
      </c>
      <c r="P23" s="12"/>
      <c r="Q23" s="9"/>
      <c r="R23" s="9"/>
      <c r="S23" s="9"/>
      <c r="T23" s="9"/>
      <c r="U23" s="9"/>
      <c r="V23" s="9"/>
      <c r="W23" s="9"/>
      <c r="X23" s="9"/>
      <c r="Y23" s="9"/>
    </row>
    <row r="24" spans="1:25" ht="45">
      <c r="A24" s="13" t="s">
        <v>26</v>
      </c>
      <c r="G24" s="13" t="s">
        <v>972</v>
      </c>
      <c r="M24" s="13" t="s">
        <v>51</v>
      </c>
      <c r="N24" s="13" t="s">
        <v>513</v>
      </c>
      <c r="P24" s="12"/>
      <c r="Q24" s="9"/>
      <c r="R24" s="9"/>
      <c r="S24" s="9"/>
      <c r="T24" s="9"/>
      <c r="U24" s="9"/>
      <c r="V24" s="9"/>
      <c r="W24" s="9"/>
      <c r="X24" s="9"/>
      <c r="Y24" s="9"/>
    </row>
    <row r="25" spans="1:25" ht="60">
      <c r="A25" s="13" t="s">
        <v>26</v>
      </c>
      <c r="G25" s="13" t="s">
        <v>973</v>
      </c>
      <c r="M25" s="13" t="s">
        <v>52</v>
      </c>
      <c r="N25" s="13" t="s">
        <v>514</v>
      </c>
      <c r="P25" s="12"/>
      <c r="Q25" s="9"/>
      <c r="R25" s="9"/>
      <c r="S25" s="9"/>
      <c r="T25" s="9"/>
      <c r="U25" s="9"/>
      <c r="V25" s="9"/>
      <c r="W25" s="9"/>
      <c r="X25" s="9"/>
      <c r="Y25" s="9"/>
    </row>
    <row r="26" spans="1:25" ht="75">
      <c r="A26" s="13" t="s">
        <v>26</v>
      </c>
      <c r="G26" s="13" t="s">
        <v>974</v>
      </c>
      <c r="M26" s="13" t="s">
        <v>53</v>
      </c>
      <c r="N26" s="13" t="s">
        <v>515</v>
      </c>
      <c r="P26" s="12"/>
      <c r="Q26" s="9"/>
      <c r="R26" s="9"/>
      <c r="S26" s="9"/>
      <c r="T26" s="9"/>
      <c r="U26" s="9"/>
      <c r="V26" s="9"/>
      <c r="W26" s="9"/>
      <c r="X26" s="9"/>
      <c r="Y26" s="9"/>
    </row>
    <row r="27" spans="1:25" ht="30">
      <c r="A27" s="13" t="s">
        <v>27</v>
      </c>
      <c r="G27" s="13" t="s">
        <v>975</v>
      </c>
      <c r="M27" s="13" t="s">
        <v>54</v>
      </c>
      <c r="N27" s="13" t="s">
        <v>516</v>
      </c>
      <c r="P27" s="12"/>
      <c r="Q27" s="9"/>
      <c r="R27" s="9"/>
      <c r="S27" s="9"/>
      <c r="T27" s="9"/>
      <c r="U27" s="9"/>
      <c r="V27" s="9"/>
      <c r="W27" s="9"/>
      <c r="X27" s="9"/>
      <c r="Y27" s="9"/>
    </row>
    <row r="28" spans="1:25" ht="30">
      <c r="A28" s="13" t="s">
        <v>27</v>
      </c>
      <c r="G28" s="13" t="s">
        <v>975</v>
      </c>
      <c r="M28" s="13" t="s">
        <v>55</v>
      </c>
      <c r="N28" s="13" t="s">
        <v>517</v>
      </c>
      <c r="P28" s="12"/>
      <c r="Q28" s="9"/>
      <c r="R28" s="9"/>
      <c r="S28" s="9"/>
      <c r="T28" s="9"/>
      <c r="U28" s="9"/>
      <c r="V28" s="9"/>
      <c r="W28" s="9"/>
      <c r="X28" s="9"/>
      <c r="Y28" s="9"/>
    </row>
    <row r="29" spans="1:25" ht="30">
      <c r="A29" s="13" t="s">
        <v>26</v>
      </c>
      <c r="G29" s="13" t="s">
        <v>976</v>
      </c>
      <c r="M29" s="13" t="s">
        <v>56</v>
      </c>
      <c r="N29" s="13" t="s">
        <v>518</v>
      </c>
      <c r="P29" s="12"/>
      <c r="Q29" s="9"/>
      <c r="R29" s="9"/>
      <c r="S29" s="9"/>
      <c r="T29" s="9"/>
      <c r="U29" s="9"/>
      <c r="V29" s="9"/>
      <c r="W29" s="9"/>
      <c r="X29" s="9"/>
      <c r="Y29" s="9"/>
    </row>
    <row r="30" spans="1:25" ht="45">
      <c r="A30" s="13" t="s">
        <v>26</v>
      </c>
      <c r="G30" s="13" t="s">
        <v>977</v>
      </c>
      <c r="M30" s="13" t="s">
        <v>57</v>
      </c>
      <c r="N30" s="13" t="s">
        <v>519</v>
      </c>
      <c r="P30" s="12"/>
      <c r="Q30" s="9"/>
      <c r="R30" s="9"/>
      <c r="S30" s="9"/>
      <c r="T30" s="9"/>
      <c r="U30" s="9"/>
      <c r="V30" s="9"/>
      <c r="W30" s="9"/>
      <c r="X30" s="9"/>
      <c r="Y30" s="9"/>
    </row>
    <row r="31" spans="1:25" ht="75">
      <c r="A31" s="13" t="s">
        <v>27</v>
      </c>
      <c r="G31" s="13" t="s">
        <v>974</v>
      </c>
      <c r="M31" s="13" t="s">
        <v>58</v>
      </c>
      <c r="N31" s="13" t="s">
        <v>520</v>
      </c>
      <c r="P31" s="12"/>
      <c r="Q31" s="9"/>
      <c r="R31" s="9"/>
      <c r="S31" s="9"/>
      <c r="T31" s="9"/>
      <c r="U31" s="9"/>
      <c r="V31" s="9"/>
      <c r="W31" s="9"/>
      <c r="X31" s="9"/>
      <c r="Y31" s="9"/>
    </row>
    <row r="32" spans="1:25">
      <c r="A32" s="13" t="s">
        <v>26</v>
      </c>
      <c r="G32" s="13" t="s">
        <v>978</v>
      </c>
      <c r="M32" s="13" t="s">
        <v>59</v>
      </c>
      <c r="N32" s="13" t="s">
        <v>521</v>
      </c>
      <c r="P32" s="12"/>
      <c r="Q32" s="9"/>
      <c r="R32" s="9"/>
      <c r="S32" s="9"/>
      <c r="T32" s="9"/>
      <c r="U32" s="9"/>
      <c r="V32" s="9"/>
      <c r="W32" s="9"/>
      <c r="X32" s="9"/>
      <c r="Y32" s="9"/>
    </row>
    <row r="33" spans="1:25" ht="45">
      <c r="A33" s="13" t="s">
        <v>27</v>
      </c>
      <c r="G33" s="13" t="s">
        <v>979</v>
      </c>
      <c r="M33" s="13" t="s">
        <v>60</v>
      </c>
      <c r="N33" s="13" t="s">
        <v>522</v>
      </c>
      <c r="P33" s="12"/>
      <c r="Q33" s="9"/>
      <c r="R33" s="9"/>
      <c r="S33" s="9"/>
      <c r="T33" s="9"/>
      <c r="U33" s="9"/>
      <c r="V33" s="9"/>
      <c r="W33" s="9"/>
      <c r="X33" s="9"/>
      <c r="Y33" s="9"/>
    </row>
    <row r="34" spans="1:25" ht="45">
      <c r="A34" s="13" t="s">
        <v>27</v>
      </c>
      <c r="G34" s="13" t="s">
        <v>979</v>
      </c>
      <c r="M34" s="13" t="s">
        <v>61</v>
      </c>
      <c r="N34" s="13" t="s">
        <v>523</v>
      </c>
      <c r="P34" s="12"/>
      <c r="Q34" s="9"/>
      <c r="R34" s="9"/>
      <c r="S34" s="9"/>
      <c r="T34" s="9"/>
      <c r="U34" s="9"/>
      <c r="V34" s="9"/>
      <c r="W34" s="9"/>
      <c r="X34" s="9"/>
      <c r="Y34" s="9"/>
    </row>
    <row r="35" spans="1:25" ht="60">
      <c r="A35" s="13" t="s">
        <v>27</v>
      </c>
      <c r="G35" s="13" t="s">
        <v>980</v>
      </c>
      <c r="M35" s="13" t="s">
        <v>62</v>
      </c>
      <c r="N35" s="13" t="s">
        <v>524</v>
      </c>
      <c r="P35" s="12"/>
      <c r="Q35" s="9"/>
      <c r="R35" s="9"/>
      <c r="S35" s="9"/>
      <c r="T35" s="9"/>
      <c r="U35" s="9"/>
      <c r="V35" s="9"/>
      <c r="W35" s="9"/>
      <c r="X35" s="9"/>
      <c r="Y35" s="9"/>
    </row>
    <row r="36" spans="1:25">
      <c r="A36" s="13" t="s">
        <v>27</v>
      </c>
      <c r="G36" s="13" t="s">
        <v>981</v>
      </c>
      <c r="M36" s="13" t="s">
        <v>63</v>
      </c>
      <c r="N36" s="13" t="s">
        <v>525</v>
      </c>
      <c r="P36" s="12"/>
      <c r="Q36" s="9"/>
      <c r="R36" s="9"/>
      <c r="S36" s="9"/>
      <c r="T36" s="9"/>
      <c r="U36" s="9"/>
      <c r="V36" s="9"/>
      <c r="W36" s="9"/>
      <c r="X36" s="9"/>
      <c r="Y36" s="9"/>
    </row>
    <row r="37" spans="1:25">
      <c r="A37" s="13" t="s">
        <v>27</v>
      </c>
      <c r="G37" s="13" t="s">
        <v>981</v>
      </c>
      <c r="M37" s="13" t="s">
        <v>64</v>
      </c>
      <c r="N37" s="13" t="s">
        <v>526</v>
      </c>
      <c r="P37" s="12"/>
      <c r="Q37" s="9"/>
      <c r="R37" s="9"/>
      <c r="S37" s="9"/>
      <c r="T37" s="9"/>
      <c r="U37" s="9"/>
      <c r="V37" s="9"/>
      <c r="W37" s="9"/>
      <c r="X37" s="9"/>
      <c r="Y37" s="9"/>
    </row>
    <row r="38" spans="1:25" ht="45">
      <c r="A38" s="13" t="s">
        <v>27</v>
      </c>
      <c r="G38" s="13" t="s">
        <v>982</v>
      </c>
      <c r="M38" s="13" t="s">
        <v>65</v>
      </c>
      <c r="N38" s="13" t="s">
        <v>527</v>
      </c>
      <c r="P38" s="12"/>
      <c r="Q38" s="9"/>
      <c r="R38" s="9"/>
      <c r="S38" s="9"/>
      <c r="T38" s="9"/>
      <c r="U38" s="9"/>
      <c r="V38" s="9"/>
      <c r="W38" s="9"/>
      <c r="X38" s="9"/>
      <c r="Y38" s="9"/>
    </row>
    <row r="39" spans="1:25" ht="45">
      <c r="A39" s="13" t="s">
        <v>26</v>
      </c>
      <c r="G39" s="13" t="s">
        <v>983</v>
      </c>
      <c r="M39" s="13" t="s">
        <v>66</v>
      </c>
      <c r="N39" s="13" t="s">
        <v>528</v>
      </c>
      <c r="P39" s="12"/>
      <c r="Q39" s="9"/>
      <c r="R39" s="9"/>
      <c r="S39" s="9"/>
      <c r="T39" s="9"/>
      <c r="U39" s="9"/>
      <c r="V39" s="9"/>
      <c r="W39" s="9"/>
      <c r="X39" s="9"/>
      <c r="Y39" s="9"/>
    </row>
    <row r="40" spans="1:25" ht="30">
      <c r="A40" s="13" t="s">
        <v>26</v>
      </c>
      <c r="G40" s="13" t="s">
        <v>984</v>
      </c>
      <c r="M40" s="13" t="s">
        <v>67</v>
      </c>
      <c r="N40" s="13" t="s">
        <v>529</v>
      </c>
      <c r="P40" s="12"/>
      <c r="Q40" s="9"/>
      <c r="R40" s="9"/>
      <c r="S40" s="9"/>
      <c r="T40" s="9"/>
      <c r="U40" s="9"/>
      <c r="V40" s="9"/>
      <c r="W40" s="9"/>
      <c r="X40" s="9"/>
      <c r="Y40" s="9"/>
    </row>
    <row r="41" spans="1:25" ht="30">
      <c r="A41" s="13" t="s">
        <v>26</v>
      </c>
      <c r="G41" s="13" t="s">
        <v>985</v>
      </c>
      <c r="M41" s="13" t="s">
        <v>68</v>
      </c>
      <c r="N41" s="13" t="s">
        <v>530</v>
      </c>
      <c r="P41" s="12"/>
      <c r="Q41" s="9"/>
      <c r="R41" s="9"/>
      <c r="S41" s="9"/>
      <c r="T41" s="9"/>
      <c r="U41" s="9"/>
      <c r="V41" s="9"/>
      <c r="W41" s="9"/>
      <c r="X41" s="9"/>
      <c r="Y41" s="9"/>
    </row>
    <row r="42" spans="1:25" ht="30">
      <c r="A42" s="13" t="s">
        <v>27</v>
      </c>
      <c r="G42" s="13" t="s">
        <v>986</v>
      </c>
      <c r="M42" s="13" t="s">
        <v>69</v>
      </c>
      <c r="N42" s="13" t="s">
        <v>531</v>
      </c>
      <c r="P42" s="12"/>
      <c r="Q42" s="9"/>
      <c r="R42" s="9"/>
      <c r="S42" s="9"/>
      <c r="T42" s="9"/>
      <c r="U42" s="9"/>
      <c r="V42" s="9"/>
      <c r="W42" s="9"/>
      <c r="X42" s="9"/>
      <c r="Y42" s="9"/>
    </row>
    <row r="43" spans="1:25" ht="45">
      <c r="A43" s="13" t="s">
        <v>26</v>
      </c>
      <c r="G43" s="13" t="s">
        <v>987</v>
      </c>
      <c r="M43" s="13" t="s">
        <v>70</v>
      </c>
      <c r="N43" s="13" t="s">
        <v>532</v>
      </c>
      <c r="P43" s="12"/>
      <c r="Q43" s="9"/>
      <c r="R43" s="9"/>
      <c r="S43" s="9"/>
      <c r="T43" s="9"/>
      <c r="U43" s="9"/>
      <c r="V43" s="9"/>
      <c r="W43" s="9"/>
      <c r="X43" s="9"/>
      <c r="Y43" s="9"/>
    </row>
    <row r="44" spans="1:25" ht="30">
      <c r="A44" s="13" t="s">
        <v>26</v>
      </c>
      <c r="G44" s="13" t="s">
        <v>988</v>
      </c>
      <c r="M44" s="13" t="s">
        <v>71</v>
      </c>
      <c r="N44" s="13" t="s">
        <v>533</v>
      </c>
      <c r="P44" s="12"/>
      <c r="Q44" s="9"/>
      <c r="R44" s="9"/>
      <c r="S44" s="9"/>
      <c r="T44" s="9"/>
      <c r="U44" s="9"/>
      <c r="V44" s="9"/>
      <c r="W44" s="9"/>
      <c r="X44" s="9"/>
      <c r="Y44" s="9"/>
    </row>
    <row r="45" spans="1:25" ht="45">
      <c r="A45" s="13" t="s">
        <v>27</v>
      </c>
      <c r="G45" s="13" t="s">
        <v>989</v>
      </c>
      <c r="M45" s="13" t="s">
        <v>72</v>
      </c>
      <c r="N45" s="13" t="s">
        <v>534</v>
      </c>
      <c r="P45" s="12"/>
      <c r="Q45" s="9"/>
      <c r="R45" s="9"/>
      <c r="S45" s="9"/>
      <c r="T45" s="9"/>
      <c r="U45" s="9"/>
      <c r="V45" s="9"/>
      <c r="W45" s="9"/>
      <c r="X45" s="9"/>
      <c r="Y45" s="9"/>
    </row>
    <row r="46" spans="1:25" ht="30">
      <c r="A46" s="13" t="s">
        <v>27</v>
      </c>
      <c r="G46" s="13" t="s">
        <v>990</v>
      </c>
      <c r="M46" s="13" t="s">
        <v>73</v>
      </c>
      <c r="N46" s="13" t="s">
        <v>535</v>
      </c>
      <c r="P46" s="12"/>
      <c r="Q46" s="9"/>
      <c r="R46" s="9"/>
      <c r="S46" s="9"/>
      <c r="T46" s="9"/>
      <c r="U46" s="9"/>
      <c r="V46" s="9"/>
      <c r="W46" s="9"/>
      <c r="X46" s="9"/>
      <c r="Y46" s="9"/>
    </row>
    <row r="47" spans="1:25" ht="45">
      <c r="A47" s="13" t="s">
        <v>26</v>
      </c>
      <c r="G47" s="13" t="s">
        <v>991</v>
      </c>
      <c r="M47" s="13" t="s">
        <v>74</v>
      </c>
      <c r="N47" s="13" t="s">
        <v>536</v>
      </c>
      <c r="P47" s="12"/>
      <c r="Q47" s="9"/>
      <c r="R47" s="9"/>
      <c r="S47" s="9"/>
      <c r="T47" s="9"/>
      <c r="U47" s="9"/>
      <c r="V47" s="9"/>
      <c r="W47" s="9"/>
      <c r="X47" s="9"/>
      <c r="Y47" s="9"/>
    </row>
    <row r="48" spans="1:25" ht="30">
      <c r="A48" s="13" t="s">
        <v>27</v>
      </c>
      <c r="G48" s="13" t="s">
        <v>969</v>
      </c>
      <c r="M48" s="13" t="s">
        <v>75</v>
      </c>
      <c r="N48" s="13" t="s">
        <v>537</v>
      </c>
      <c r="P48" s="12"/>
      <c r="Q48" s="9"/>
      <c r="R48" s="9"/>
      <c r="S48" s="9"/>
      <c r="T48" s="9"/>
      <c r="U48" s="9"/>
      <c r="V48" s="9"/>
      <c r="W48" s="9"/>
      <c r="X48" s="9"/>
      <c r="Y48" s="9"/>
    </row>
    <row r="49" spans="1:25" ht="30">
      <c r="A49" s="13" t="s">
        <v>27</v>
      </c>
      <c r="G49" s="13" t="s">
        <v>992</v>
      </c>
      <c r="M49" s="13" t="s">
        <v>76</v>
      </c>
      <c r="N49" s="13" t="s">
        <v>538</v>
      </c>
      <c r="P49" s="12"/>
      <c r="Q49" s="9"/>
      <c r="R49" s="9"/>
      <c r="S49" s="9"/>
      <c r="T49" s="9"/>
      <c r="U49" s="9"/>
      <c r="V49" s="9"/>
      <c r="W49" s="9"/>
      <c r="X49" s="9"/>
      <c r="Y49" s="9"/>
    </row>
    <row r="50" spans="1:25">
      <c r="A50" s="13" t="s">
        <v>27</v>
      </c>
      <c r="G50" s="13" t="s">
        <v>968</v>
      </c>
      <c r="M50" s="13" t="s">
        <v>77</v>
      </c>
      <c r="N50" s="13" t="s">
        <v>539</v>
      </c>
      <c r="P50" s="12"/>
      <c r="Q50" s="9"/>
      <c r="R50" s="9"/>
      <c r="S50" s="9"/>
      <c r="T50" s="9"/>
      <c r="U50" s="9"/>
      <c r="V50" s="9"/>
      <c r="W50" s="9"/>
      <c r="X50" s="9"/>
      <c r="Y50" s="9"/>
    </row>
    <row r="51" spans="1:25" ht="30">
      <c r="A51" s="13" t="s">
        <v>27</v>
      </c>
      <c r="G51" s="13" t="s">
        <v>993</v>
      </c>
      <c r="M51" s="13" t="s">
        <v>78</v>
      </c>
      <c r="N51" s="13" t="s">
        <v>540</v>
      </c>
      <c r="P51" s="12"/>
      <c r="Q51" s="9"/>
      <c r="R51" s="9"/>
      <c r="S51" s="9"/>
      <c r="T51" s="9"/>
      <c r="U51" s="9"/>
      <c r="V51" s="9"/>
      <c r="W51" s="9"/>
      <c r="X51" s="9"/>
      <c r="Y51" s="9"/>
    </row>
    <row r="52" spans="1:25" ht="30">
      <c r="A52" s="13" t="s">
        <v>26</v>
      </c>
      <c r="G52" s="13" t="s">
        <v>994</v>
      </c>
      <c r="M52" s="13" t="s">
        <v>79</v>
      </c>
      <c r="N52" s="13" t="s">
        <v>541</v>
      </c>
      <c r="P52" s="12"/>
      <c r="Q52" s="9"/>
      <c r="R52" s="9"/>
      <c r="S52" s="9"/>
      <c r="T52" s="9"/>
      <c r="U52" s="9"/>
      <c r="V52" s="9"/>
      <c r="W52" s="9"/>
      <c r="X52" s="9"/>
      <c r="Y52" s="9"/>
    </row>
    <row r="53" spans="1:25">
      <c r="A53" s="13" t="s">
        <v>26</v>
      </c>
      <c r="G53" s="13" t="s">
        <v>995</v>
      </c>
      <c r="M53" s="13" t="s">
        <v>80</v>
      </c>
      <c r="N53" s="13" t="s">
        <v>542</v>
      </c>
      <c r="P53" s="12"/>
      <c r="Q53" s="9"/>
      <c r="R53" s="9"/>
      <c r="S53" s="9"/>
      <c r="T53" s="9"/>
      <c r="U53" s="9"/>
      <c r="V53" s="9"/>
      <c r="W53" s="9"/>
      <c r="X53" s="9"/>
      <c r="Y53" s="9"/>
    </row>
    <row r="54" spans="1:25" ht="60">
      <c r="A54" s="13" t="s">
        <v>26</v>
      </c>
      <c r="G54" s="13" t="s">
        <v>980</v>
      </c>
      <c r="M54" s="13" t="s">
        <v>81</v>
      </c>
      <c r="N54" s="13" t="s">
        <v>543</v>
      </c>
      <c r="P54" s="12"/>
      <c r="Q54" s="9"/>
      <c r="R54" s="9"/>
      <c r="S54" s="9"/>
      <c r="T54" s="9"/>
      <c r="U54" s="9"/>
      <c r="V54" s="9"/>
      <c r="W54" s="9"/>
      <c r="X54" s="9"/>
      <c r="Y54" s="9"/>
    </row>
    <row r="55" spans="1:25" ht="45">
      <c r="A55" s="13" t="s">
        <v>26</v>
      </c>
      <c r="G55" s="13" t="s">
        <v>954</v>
      </c>
      <c r="M55" s="13" t="s">
        <v>82</v>
      </c>
      <c r="N55" s="13" t="s">
        <v>544</v>
      </c>
      <c r="P55" s="12"/>
      <c r="Q55" s="9"/>
      <c r="R55" s="9"/>
      <c r="S55" s="9"/>
      <c r="T55" s="9"/>
      <c r="U55" s="9"/>
      <c r="V55" s="9"/>
      <c r="W55" s="9"/>
      <c r="X55" s="9"/>
      <c r="Y55" s="9"/>
    </row>
    <row r="56" spans="1:25">
      <c r="A56" s="13" t="s">
        <v>26</v>
      </c>
      <c r="G56" s="13" t="s">
        <v>996</v>
      </c>
      <c r="M56" s="13" t="s">
        <v>83</v>
      </c>
      <c r="N56" s="13" t="s">
        <v>545</v>
      </c>
      <c r="P56" s="12"/>
      <c r="Q56" s="9"/>
      <c r="R56" s="9"/>
      <c r="S56" s="9"/>
      <c r="T56" s="9"/>
      <c r="U56" s="9"/>
      <c r="V56" s="9"/>
      <c r="W56" s="9"/>
      <c r="X56" s="9"/>
      <c r="Y56" s="9"/>
    </row>
    <row r="57" spans="1:25" ht="45">
      <c r="A57" s="13" t="s">
        <v>26</v>
      </c>
      <c r="G57" s="13" t="s">
        <v>997</v>
      </c>
      <c r="M57" s="13" t="s">
        <v>84</v>
      </c>
      <c r="N57" s="13" t="s">
        <v>546</v>
      </c>
      <c r="P57" s="12"/>
      <c r="Q57" s="9"/>
      <c r="R57" s="9"/>
      <c r="S57" s="9"/>
      <c r="T57" s="9"/>
      <c r="U57" s="9"/>
      <c r="V57" s="9"/>
      <c r="W57" s="9"/>
      <c r="X57" s="9"/>
      <c r="Y57" s="9"/>
    </row>
    <row r="58" spans="1:25" ht="45">
      <c r="A58" s="13" t="s">
        <v>26</v>
      </c>
      <c r="G58" s="13" t="s">
        <v>997</v>
      </c>
      <c r="M58" s="13" t="s">
        <v>85</v>
      </c>
      <c r="N58" s="13" t="s">
        <v>547</v>
      </c>
      <c r="P58" s="12"/>
      <c r="Q58" s="9"/>
      <c r="R58" s="9"/>
      <c r="S58" s="9"/>
      <c r="T58" s="9"/>
      <c r="U58" s="9"/>
      <c r="V58" s="9"/>
      <c r="W58" s="9"/>
      <c r="X58" s="9"/>
      <c r="Y58" s="9"/>
    </row>
    <row r="59" spans="1:25" ht="45">
      <c r="A59" s="13" t="s">
        <v>26</v>
      </c>
      <c r="G59" s="13" t="s">
        <v>997</v>
      </c>
      <c r="M59" s="13" t="s">
        <v>86</v>
      </c>
      <c r="N59" s="13" t="s">
        <v>548</v>
      </c>
      <c r="P59" s="12"/>
      <c r="Q59" s="9"/>
      <c r="R59" s="9"/>
      <c r="S59" s="9"/>
      <c r="T59" s="9"/>
      <c r="U59" s="9"/>
      <c r="V59" s="9"/>
      <c r="W59" s="9"/>
      <c r="X59" s="9"/>
      <c r="Y59" s="9"/>
    </row>
    <row r="60" spans="1:25" ht="45">
      <c r="A60" s="13" t="s">
        <v>27</v>
      </c>
      <c r="G60" s="13" t="s">
        <v>982</v>
      </c>
      <c r="M60" s="13" t="s">
        <v>87</v>
      </c>
      <c r="N60" s="13" t="s">
        <v>549</v>
      </c>
      <c r="P60" s="12"/>
      <c r="Q60" s="9"/>
      <c r="R60" s="9"/>
      <c r="S60" s="9"/>
      <c r="T60" s="9"/>
      <c r="U60" s="9"/>
      <c r="V60" s="9"/>
      <c r="W60" s="9"/>
      <c r="X60" s="9"/>
      <c r="Y60" s="9"/>
    </row>
    <row r="61" spans="1:25" ht="45">
      <c r="A61" s="13" t="s">
        <v>27</v>
      </c>
      <c r="G61" s="13" t="s">
        <v>982</v>
      </c>
      <c r="M61" s="13" t="s">
        <v>88</v>
      </c>
      <c r="N61" s="13" t="s">
        <v>550</v>
      </c>
      <c r="P61" s="12"/>
      <c r="Q61" s="9"/>
      <c r="R61" s="9"/>
      <c r="S61" s="9"/>
      <c r="T61" s="9"/>
      <c r="U61" s="9"/>
      <c r="V61" s="9"/>
      <c r="W61" s="9"/>
      <c r="X61" s="9"/>
      <c r="Y61" s="9"/>
    </row>
    <row r="62" spans="1:25" ht="45">
      <c r="A62" s="13" t="s">
        <v>27</v>
      </c>
      <c r="G62" s="13" t="s">
        <v>982</v>
      </c>
      <c r="M62" s="13" t="s">
        <v>89</v>
      </c>
      <c r="N62" s="13" t="s">
        <v>551</v>
      </c>
      <c r="P62" s="12"/>
      <c r="Q62" s="9"/>
      <c r="R62" s="9"/>
      <c r="S62" s="9"/>
      <c r="T62" s="9"/>
      <c r="U62" s="9"/>
      <c r="V62" s="9"/>
      <c r="W62" s="9"/>
      <c r="X62" s="9"/>
      <c r="Y62" s="9"/>
    </row>
    <row r="63" spans="1:25" ht="45">
      <c r="A63" s="13" t="s">
        <v>27</v>
      </c>
      <c r="G63" s="13" t="s">
        <v>982</v>
      </c>
      <c r="M63" s="13" t="s">
        <v>90</v>
      </c>
      <c r="N63" s="13" t="s">
        <v>552</v>
      </c>
      <c r="P63" s="12"/>
      <c r="Q63" s="9"/>
      <c r="R63" s="9"/>
      <c r="S63" s="9"/>
      <c r="T63" s="9"/>
      <c r="U63" s="9"/>
      <c r="V63" s="9"/>
      <c r="W63" s="9"/>
      <c r="X63" s="9"/>
      <c r="Y63" s="9"/>
    </row>
    <row r="64" spans="1:25" ht="30">
      <c r="A64" s="13" t="s">
        <v>27</v>
      </c>
      <c r="G64" s="13" t="s">
        <v>998</v>
      </c>
      <c r="M64" s="13" t="s">
        <v>91</v>
      </c>
      <c r="N64" s="13" t="s">
        <v>553</v>
      </c>
      <c r="P64" s="12"/>
      <c r="Q64" s="9"/>
      <c r="R64" s="9"/>
      <c r="S64" s="9"/>
      <c r="T64" s="9"/>
      <c r="U64" s="9"/>
      <c r="V64" s="9"/>
      <c r="W64" s="9"/>
      <c r="X64" s="9"/>
      <c r="Y64" s="9"/>
    </row>
    <row r="65" spans="1:25" ht="45">
      <c r="A65" s="13" t="s">
        <v>27</v>
      </c>
      <c r="G65" s="13" t="s">
        <v>982</v>
      </c>
      <c r="M65" s="13" t="s">
        <v>92</v>
      </c>
      <c r="N65" s="13" t="s">
        <v>554</v>
      </c>
      <c r="P65" s="12"/>
      <c r="Q65" s="9"/>
      <c r="R65" s="9"/>
      <c r="S65" s="9"/>
      <c r="T65" s="9"/>
      <c r="U65" s="9"/>
      <c r="V65" s="9"/>
      <c r="W65" s="9"/>
      <c r="X65" s="9"/>
      <c r="Y65" s="9"/>
    </row>
    <row r="66" spans="1:25">
      <c r="A66" s="13" t="s">
        <v>26</v>
      </c>
      <c r="G66" s="13" t="s">
        <v>999</v>
      </c>
      <c r="M66" s="13" t="s">
        <v>93</v>
      </c>
      <c r="N66" s="13" t="s">
        <v>555</v>
      </c>
      <c r="P66" s="12"/>
      <c r="Q66" s="9"/>
      <c r="R66" s="9"/>
      <c r="S66" s="9"/>
      <c r="T66" s="9"/>
      <c r="U66" s="9"/>
      <c r="V66" s="9"/>
      <c r="W66" s="9"/>
      <c r="X66" s="9"/>
      <c r="Y66" s="9"/>
    </row>
    <row r="67" spans="1:25" ht="45">
      <c r="A67" s="13" t="s">
        <v>26</v>
      </c>
      <c r="G67" s="13" t="s">
        <v>1000</v>
      </c>
      <c r="M67" s="13" t="s">
        <v>94</v>
      </c>
      <c r="N67" s="13" t="s">
        <v>556</v>
      </c>
      <c r="P67" s="12"/>
      <c r="Q67" s="9"/>
      <c r="R67" s="9"/>
      <c r="S67" s="9"/>
      <c r="T67" s="9"/>
      <c r="U67" s="9"/>
      <c r="V67" s="9"/>
      <c r="W67" s="9"/>
      <c r="X67" s="9"/>
      <c r="Y67" s="9"/>
    </row>
    <row r="68" spans="1:25" ht="45">
      <c r="A68" s="13" t="s">
        <v>26</v>
      </c>
      <c r="G68" s="13" t="s">
        <v>1001</v>
      </c>
      <c r="M68" s="13" t="s">
        <v>95</v>
      </c>
      <c r="N68" s="13" t="s">
        <v>557</v>
      </c>
      <c r="P68" s="12"/>
      <c r="Q68" s="9"/>
      <c r="R68" s="9"/>
      <c r="S68" s="9"/>
      <c r="T68" s="9"/>
      <c r="U68" s="9"/>
      <c r="V68" s="9"/>
      <c r="W68" s="9"/>
      <c r="X68" s="9"/>
      <c r="Y68" s="9"/>
    </row>
    <row r="69" spans="1:25" ht="45">
      <c r="A69" s="13" t="s">
        <v>26</v>
      </c>
      <c r="G69" s="13" t="s">
        <v>1002</v>
      </c>
      <c r="M69" s="13" t="s">
        <v>96</v>
      </c>
      <c r="N69" s="13" t="s">
        <v>558</v>
      </c>
      <c r="P69" s="12"/>
      <c r="Q69" s="9"/>
      <c r="R69" s="9"/>
      <c r="S69" s="9"/>
      <c r="T69" s="9"/>
      <c r="U69" s="9"/>
      <c r="V69" s="9"/>
      <c r="W69" s="9"/>
      <c r="X69" s="9"/>
      <c r="Y69" s="9"/>
    </row>
    <row r="70" spans="1:25" ht="30">
      <c r="A70" s="13" t="s">
        <v>26</v>
      </c>
      <c r="G70" s="13" t="s">
        <v>1003</v>
      </c>
      <c r="M70" s="13" t="s">
        <v>97</v>
      </c>
      <c r="N70" s="13" t="s">
        <v>559</v>
      </c>
      <c r="P70" s="12"/>
      <c r="Q70" s="9"/>
      <c r="R70" s="9"/>
      <c r="S70" s="9"/>
      <c r="T70" s="9"/>
      <c r="U70" s="9"/>
      <c r="V70" s="9"/>
      <c r="W70" s="9"/>
      <c r="X70" s="9"/>
      <c r="Y70" s="9"/>
    </row>
    <row r="71" spans="1:25" ht="60">
      <c r="A71" s="13" t="s">
        <v>26</v>
      </c>
      <c r="G71" s="13" t="s">
        <v>1004</v>
      </c>
      <c r="M71" s="13" t="s">
        <v>98</v>
      </c>
      <c r="N71" s="13" t="s">
        <v>560</v>
      </c>
      <c r="P71" s="12"/>
      <c r="Q71" s="9"/>
      <c r="R71" s="9"/>
      <c r="S71" s="9"/>
      <c r="T71" s="9"/>
      <c r="U71" s="9"/>
      <c r="V71" s="9"/>
      <c r="W71" s="9"/>
      <c r="X71" s="9"/>
      <c r="Y71" s="9"/>
    </row>
    <row r="72" spans="1:25" ht="45">
      <c r="A72" s="13" t="s">
        <v>26</v>
      </c>
      <c r="G72" s="13" t="s">
        <v>1000</v>
      </c>
      <c r="M72" s="13" t="s">
        <v>99</v>
      </c>
      <c r="N72" s="13" t="s">
        <v>561</v>
      </c>
      <c r="P72" s="12"/>
      <c r="Q72" s="9"/>
      <c r="R72" s="9"/>
      <c r="S72" s="9"/>
      <c r="T72" s="9"/>
      <c r="U72" s="9"/>
      <c r="V72" s="9"/>
      <c r="W72" s="9"/>
      <c r="X72" s="9"/>
      <c r="Y72" s="9"/>
    </row>
    <row r="73" spans="1:25">
      <c r="A73" s="13" t="s">
        <v>26</v>
      </c>
      <c r="G73" s="13" t="s">
        <v>1005</v>
      </c>
      <c r="M73" s="13" t="s">
        <v>100</v>
      </c>
      <c r="N73" s="13" t="s">
        <v>562</v>
      </c>
      <c r="P73" s="12"/>
      <c r="Q73" s="9"/>
      <c r="R73" s="9"/>
      <c r="S73" s="9"/>
      <c r="T73" s="9"/>
      <c r="U73" s="9"/>
      <c r="V73" s="9"/>
      <c r="W73" s="9"/>
      <c r="X73" s="9"/>
      <c r="Y73" s="9"/>
    </row>
    <row r="74" spans="1:25" ht="45">
      <c r="A74" s="13" t="s">
        <v>26</v>
      </c>
      <c r="G74" s="13" t="s">
        <v>991</v>
      </c>
      <c r="M74" s="13" t="s">
        <v>101</v>
      </c>
      <c r="N74" s="13" t="s">
        <v>563</v>
      </c>
      <c r="P74" s="12"/>
      <c r="Q74" s="9"/>
      <c r="R74" s="9"/>
      <c r="S74" s="9"/>
      <c r="T74" s="9"/>
      <c r="U74" s="9"/>
      <c r="V74" s="9"/>
      <c r="W74" s="9"/>
      <c r="X74" s="9"/>
      <c r="Y74" s="9"/>
    </row>
    <row r="75" spans="1:25">
      <c r="A75" s="13" t="s">
        <v>26</v>
      </c>
      <c r="G75" s="13" t="s">
        <v>1006</v>
      </c>
      <c r="M75" s="13" t="s">
        <v>102</v>
      </c>
      <c r="N75" s="13" t="s">
        <v>564</v>
      </c>
      <c r="P75" s="12"/>
      <c r="Q75" s="9"/>
      <c r="R75" s="9"/>
      <c r="S75" s="9"/>
      <c r="T75" s="9"/>
      <c r="U75" s="9"/>
      <c r="V75" s="9"/>
      <c r="W75" s="9"/>
      <c r="X75" s="9"/>
      <c r="Y75" s="9"/>
    </row>
    <row r="76" spans="1:25" ht="60">
      <c r="A76" s="13" t="s">
        <v>26</v>
      </c>
      <c r="G76" s="13" t="s">
        <v>1007</v>
      </c>
      <c r="M76" s="13" t="s">
        <v>103</v>
      </c>
      <c r="N76" s="13" t="s">
        <v>565</v>
      </c>
      <c r="P76" s="12"/>
      <c r="Q76" s="9"/>
      <c r="R76" s="9"/>
      <c r="S76" s="9"/>
      <c r="T76" s="9"/>
      <c r="U76" s="9"/>
      <c r="V76" s="9"/>
      <c r="W76" s="9"/>
      <c r="X76" s="9"/>
      <c r="Y76" s="9"/>
    </row>
    <row r="77" spans="1:25" ht="45">
      <c r="A77" s="13" t="s">
        <v>26</v>
      </c>
      <c r="G77" s="13" t="s">
        <v>1008</v>
      </c>
      <c r="M77" s="13" t="s">
        <v>104</v>
      </c>
      <c r="N77" s="13" t="s">
        <v>566</v>
      </c>
      <c r="P77" s="12"/>
      <c r="Q77" s="9"/>
      <c r="R77" s="9"/>
      <c r="S77" s="9"/>
      <c r="T77" s="9"/>
      <c r="U77" s="9"/>
      <c r="V77" s="9"/>
      <c r="W77" s="9"/>
      <c r="X77" s="9"/>
      <c r="Y77" s="9"/>
    </row>
    <row r="78" spans="1:25" ht="30">
      <c r="A78" s="13" t="s">
        <v>26</v>
      </c>
      <c r="G78" s="13" t="s">
        <v>1009</v>
      </c>
      <c r="M78" s="13" t="s">
        <v>105</v>
      </c>
      <c r="N78" s="13" t="s">
        <v>567</v>
      </c>
      <c r="P78" s="12"/>
      <c r="Q78" s="9"/>
      <c r="R78" s="9"/>
      <c r="S78" s="9"/>
      <c r="T78" s="9"/>
      <c r="U78" s="9"/>
      <c r="V78" s="9"/>
      <c r="W78" s="9"/>
      <c r="X78" s="9"/>
      <c r="Y78" s="9"/>
    </row>
    <row r="79" spans="1:25">
      <c r="A79" s="13" t="s">
        <v>26</v>
      </c>
      <c r="G79" s="13" t="s">
        <v>1010</v>
      </c>
      <c r="M79" s="13" t="s">
        <v>106</v>
      </c>
      <c r="N79" s="13" t="s">
        <v>568</v>
      </c>
      <c r="P79" s="12"/>
      <c r="Q79" s="9"/>
      <c r="R79" s="9"/>
      <c r="S79" s="9"/>
      <c r="T79" s="9"/>
      <c r="U79" s="9"/>
      <c r="V79" s="9"/>
      <c r="W79" s="9"/>
      <c r="X79" s="9"/>
      <c r="Y79" s="9"/>
    </row>
    <row r="80" spans="1:25" ht="30">
      <c r="A80" s="13" t="s">
        <v>26</v>
      </c>
      <c r="G80" s="13" t="s">
        <v>998</v>
      </c>
      <c r="M80" s="13" t="s">
        <v>107</v>
      </c>
      <c r="N80" s="13" t="s">
        <v>569</v>
      </c>
      <c r="P80" s="12"/>
      <c r="Q80" s="9"/>
      <c r="R80" s="9"/>
      <c r="S80" s="9"/>
      <c r="T80" s="9"/>
      <c r="U80" s="9"/>
      <c r="V80" s="9"/>
      <c r="W80" s="9"/>
      <c r="X80" s="9"/>
      <c r="Y80" s="9"/>
    </row>
    <row r="81" spans="1:25" ht="30">
      <c r="A81" s="13" t="s">
        <v>26</v>
      </c>
      <c r="G81" s="13" t="s">
        <v>1011</v>
      </c>
      <c r="M81" s="13" t="s">
        <v>108</v>
      </c>
      <c r="N81" s="13" t="s">
        <v>570</v>
      </c>
      <c r="P81" s="12"/>
      <c r="Q81" s="9"/>
      <c r="R81" s="9"/>
      <c r="S81" s="9"/>
      <c r="T81" s="9"/>
      <c r="U81" s="9"/>
      <c r="V81" s="9"/>
      <c r="W81" s="9"/>
      <c r="X81" s="9"/>
      <c r="Y81" s="9"/>
    </row>
    <row r="82" spans="1:25">
      <c r="A82" s="13" t="s">
        <v>26</v>
      </c>
      <c r="G82" s="13" t="s">
        <v>999</v>
      </c>
      <c r="M82" s="13" t="s">
        <v>109</v>
      </c>
      <c r="N82" s="13" t="s">
        <v>571</v>
      </c>
      <c r="P82" s="12"/>
      <c r="Q82" s="9"/>
      <c r="R82" s="9"/>
      <c r="S82" s="9"/>
      <c r="T82" s="9"/>
      <c r="U82" s="9"/>
      <c r="V82" s="9"/>
      <c r="W82" s="9"/>
      <c r="X82" s="9"/>
      <c r="Y82" s="9"/>
    </row>
    <row r="83" spans="1:25" ht="30">
      <c r="A83" s="13" t="s">
        <v>26</v>
      </c>
      <c r="G83" s="13" t="s">
        <v>1012</v>
      </c>
      <c r="M83" s="13" t="s">
        <v>110</v>
      </c>
      <c r="N83" s="13" t="s">
        <v>572</v>
      </c>
      <c r="P83" s="12"/>
      <c r="Q83" s="9"/>
      <c r="R83" s="9"/>
      <c r="S83" s="9"/>
      <c r="T83" s="9"/>
      <c r="U83" s="9"/>
      <c r="V83" s="9"/>
      <c r="W83" s="9"/>
      <c r="X83" s="9"/>
      <c r="Y83" s="9"/>
    </row>
    <row r="84" spans="1:25">
      <c r="A84" s="13" t="s">
        <v>26</v>
      </c>
      <c r="G84" s="13" t="s">
        <v>1010</v>
      </c>
      <c r="M84" s="13" t="s">
        <v>111</v>
      </c>
      <c r="N84" s="13" t="s">
        <v>573</v>
      </c>
      <c r="P84" s="12"/>
      <c r="Q84" s="9"/>
      <c r="R84" s="9"/>
      <c r="S84" s="9"/>
      <c r="T84" s="9"/>
      <c r="U84" s="9"/>
      <c r="V84" s="9"/>
      <c r="W84" s="9"/>
      <c r="X84" s="9"/>
      <c r="Y84" s="9"/>
    </row>
    <row r="85" spans="1:25" ht="60">
      <c r="A85" s="13" t="s">
        <v>27</v>
      </c>
      <c r="G85" s="13" t="s">
        <v>1013</v>
      </c>
      <c r="M85" s="13" t="s">
        <v>112</v>
      </c>
      <c r="N85" s="13" t="s">
        <v>574</v>
      </c>
      <c r="P85" s="12"/>
      <c r="Q85" s="9"/>
      <c r="R85" s="9"/>
      <c r="S85" s="9"/>
      <c r="T85" s="9"/>
      <c r="U85" s="9"/>
      <c r="V85" s="9"/>
      <c r="W85" s="9"/>
      <c r="X85" s="9"/>
      <c r="Y85" s="9"/>
    </row>
    <row r="86" spans="1:25">
      <c r="A86" s="13" t="s">
        <v>26</v>
      </c>
      <c r="G86" s="13" t="s">
        <v>1014</v>
      </c>
      <c r="M86" s="13" t="s">
        <v>113</v>
      </c>
      <c r="N86" s="13" t="s">
        <v>575</v>
      </c>
      <c r="P86" s="12"/>
      <c r="Q86" s="9"/>
      <c r="R86" s="9"/>
      <c r="S86" s="9"/>
      <c r="T86" s="9"/>
      <c r="U86" s="9"/>
      <c r="V86" s="9"/>
      <c r="W86" s="9"/>
      <c r="X86" s="9"/>
      <c r="Y86" s="9"/>
    </row>
    <row r="87" spans="1:25" ht="45">
      <c r="A87" s="13" t="s">
        <v>27</v>
      </c>
      <c r="G87" s="13" t="s">
        <v>954</v>
      </c>
      <c r="M87" s="13" t="s">
        <v>114</v>
      </c>
      <c r="N87" s="13" t="s">
        <v>576</v>
      </c>
      <c r="P87" s="12"/>
      <c r="Q87" s="9"/>
      <c r="R87" s="9"/>
      <c r="S87" s="9"/>
      <c r="T87" s="9"/>
      <c r="U87" s="9"/>
      <c r="V87" s="9"/>
      <c r="W87" s="9"/>
      <c r="X87" s="9"/>
      <c r="Y87" s="9"/>
    </row>
    <row r="88" spans="1:25" ht="30">
      <c r="A88" s="13" t="s">
        <v>27</v>
      </c>
      <c r="G88" s="13" t="s">
        <v>1015</v>
      </c>
      <c r="M88" s="13" t="s">
        <v>115</v>
      </c>
      <c r="N88" s="13" t="s">
        <v>577</v>
      </c>
      <c r="P88" s="12"/>
      <c r="Q88" s="9"/>
      <c r="R88" s="9"/>
      <c r="S88" s="9"/>
      <c r="T88" s="9"/>
      <c r="U88" s="9"/>
      <c r="V88" s="9"/>
      <c r="W88" s="9"/>
      <c r="X88" s="9"/>
      <c r="Y88" s="9"/>
    </row>
    <row r="89" spans="1:25" ht="60">
      <c r="A89" s="13" t="s">
        <v>26</v>
      </c>
      <c r="G89" s="13" t="s">
        <v>1016</v>
      </c>
      <c r="M89" s="13" t="s">
        <v>116</v>
      </c>
      <c r="N89" s="13" t="s">
        <v>578</v>
      </c>
      <c r="P89" s="12"/>
      <c r="Q89" s="9"/>
      <c r="R89" s="9"/>
      <c r="S89" s="9"/>
      <c r="T89" s="9"/>
      <c r="U89" s="9"/>
      <c r="V89" s="9"/>
      <c r="W89" s="9"/>
      <c r="X89" s="9"/>
      <c r="Y89" s="9"/>
    </row>
    <row r="90" spans="1:25" ht="45">
      <c r="A90" s="13" t="s">
        <v>26</v>
      </c>
      <c r="G90" s="13" t="s">
        <v>1017</v>
      </c>
      <c r="M90" s="13" t="s">
        <v>117</v>
      </c>
      <c r="N90" s="13" t="s">
        <v>579</v>
      </c>
      <c r="P90" s="12"/>
      <c r="Q90" s="9"/>
      <c r="R90" s="9"/>
      <c r="S90" s="9"/>
      <c r="T90" s="9"/>
      <c r="U90" s="9"/>
      <c r="V90" s="9"/>
      <c r="W90" s="9"/>
      <c r="X90" s="9"/>
      <c r="Y90" s="9"/>
    </row>
    <row r="91" spans="1:25" ht="60">
      <c r="A91" s="13" t="s">
        <v>26</v>
      </c>
      <c r="G91" s="13" t="s">
        <v>961</v>
      </c>
      <c r="M91" s="13" t="s">
        <v>118</v>
      </c>
      <c r="N91" s="13" t="s">
        <v>580</v>
      </c>
      <c r="P91" s="12"/>
      <c r="Q91" s="9"/>
      <c r="R91" s="9"/>
      <c r="S91" s="9"/>
      <c r="T91" s="9"/>
      <c r="U91" s="9"/>
      <c r="V91" s="9"/>
      <c r="W91" s="9"/>
      <c r="X91" s="9"/>
      <c r="Y91" s="9"/>
    </row>
    <row r="92" spans="1:25">
      <c r="A92" s="13" t="s">
        <v>26</v>
      </c>
      <c r="G92" s="13" t="s">
        <v>1018</v>
      </c>
      <c r="M92" s="13" t="s">
        <v>119</v>
      </c>
      <c r="N92" s="13" t="s">
        <v>581</v>
      </c>
      <c r="P92" s="12"/>
      <c r="Q92" s="9"/>
      <c r="R92" s="9"/>
      <c r="S92" s="9"/>
      <c r="T92" s="9"/>
      <c r="U92" s="9"/>
      <c r="V92" s="9"/>
      <c r="W92" s="9"/>
      <c r="X92" s="9"/>
      <c r="Y92" s="9"/>
    </row>
    <row r="93" spans="1:25" ht="45">
      <c r="A93" s="13" t="s">
        <v>27</v>
      </c>
      <c r="G93" s="13" t="s">
        <v>1019</v>
      </c>
      <c r="M93" s="13" t="s">
        <v>120</v>
      </c>
      <c r="N93" s="13" t="s">
        <v>582</v>
      </c>
      <c r="P93" s="12"/>
      <c r="Q93" s="9"/>
      <c r="R93" s="9"/>
      <c r="S93" s="9"/>
      <c r="T93" s="9"/>
      <c r="U93" s="9"/>
      <c r="V93" s="9"/>
      <c r="W93" s="9"/>
      <c r="X93" s="9"/>
      <c r="Y93" s="9"/>
    </row>
    <row r="94" spans="1:25" ht="45">
      <c r="A94" s="13" t="s">
        <v>26</v>
      </c>
      <c r="G94" s="13" t="s">
        <v>1019</v>
      </c>
      <c r="M94" s="13" t="s">
        <v>121</v>
      </c>
      <c r="N94" s="13" t="s">
        <v>583</v>
      </c>
      <c r="P94" s="12"/>
      <c r="Q94" s="9"/>
      <c r="R94" s="9"/>
      <c r="S94" s="9"/>
      <c r="T94" s="9"/>
      <c r="U94" s="9"/>
      <c r="V94" s="9"/>
      <c r="W94" s="9"/>
      <c r="X94" s="9"/>
      <c r="Y94" s="9"/>
    </row>
    <row r="95" spans="1:25">
      <c r="A95" s="13" t="s">
        <v>26</v>
      </c>
      <c r="G95" s="13" t="s">
        <v>1020</v>
      </c>
      <c r="M95" s="13" t="s">
        <v>122</v>
      </c>
      <c r="N95" s="13" t="s">
        <v>584</v>
      </c>
      <c r="P95" s="12"/>
      <c r="Q95" s="9"/>
      <c r="R95" s="9"/>
      <c r="S95" s="9"/>
      <c r="T95" s="9"/>
      <c r="U95" s="9"/>
      <c r="V95" s="9"/>
      <c r="W95" s="9"/>
      <c r="X95" s="9"/>
      <c r="Y95" s="9"/>
    </row>
    <row r="96" spans="1:25" ht="30">
      <c r="A96" s="13" t="s">
        <v>26</v>
      </c>
      <c r="G96" s="13" t="s">
        <v>1021</v>
      </c>
      <c r="M96" s="13" t="s">
        <v>123</v>
      </c>
      <c r="N96" s="13" t="s">
        <v>585</v>
      </c>
      <c r="P96" s="12"/>
      <c r="Q96" s="9"/>
      <c r="R96" s="9"/>
      <c r="S96" s="9"/>
      <c r="T96" s="9"/>
      <c r="U96" s="9"/>
      <c r="V96" s="9"/>
      <c r="W96" s="9"/>
      <c r="X96" s="9"/>
      <c r="Y96" s="9"/>
    </row>
    <row r="97" spans="1:25">
      <c r="A97" s="13" t="s">
        <v>26</v>
      </c>
      <c r="G97" s="13" t="s">
        <v>1022</v>
      </c>
      <c r="M97" s="13" t="s">
        <v>124</v>
      </c>
      <c r="N97" s="13" t="s">
        <v>586</v>
      </c>
      <c r="P97" s="12"/>
      <c r="Q97" s="9"/>
      <c r="R97" s="9"/>
      <c r="S97" s="9"/>
      <c r="T97" s="9"/>
      <c r="U97" s="9"/>
      <c r="V97" s="9"/>
      <c r="W97" s="9"/>
      <c r="X97" s="9"/>
      <c r="Y97" s="9"/>
    </row>
    <row r="98" spans="1:25" ht="45">
      <c r="A98" s="13" t="s">
        <v>27</v>
      </c>
      <c r="G98" s="13" t="s">
        <v>954</v>
      </c>
      <c r="M98" s="13" t="s">
        <v>125</v>
      </c>
      <c r="N98" s="13" t="s">
        <v>587</v>
      </c>
      <c r="P98" s="12"/>
      <c r="Q98" s="9"/>
      <c r="R98" s="9"/>
      <c r="S98" s="9"/>
      <c r="T98" s="9"/>
      <c r="U98" s="9"/>
      <c r="V98" s="9"/>
      <c r="W98" s="9"/>
      <c r="X98" s="9"/>
      <c r="Y98" s="9"/>
    </row>
    <row r="99" spans="1:25">
      <c r="A99" s="13" t="s">
        <v>26</v>
      </c>
      <c r="G99" s="13" t="s">
        <v>1023</v>
      </c>
      <c r="M99" s="13" t="s">
        <v>126</v>
      </c>
      <c r="N99" s="13" t="s">
        <v>588</v>
      </c>
      <c r="P99" s="12"/>
      <c r="Q99" s="9"/>
      <c r="R99" s="9"/>
      <c r="S99" s="9"/>
      <c r="T99" s="9"/>
      <c r="U99" s="9"/>
      <c r="V99" s="9"/>
      <c r="W99" s="9"/>
      <c r="X99" s="9"/>
      <c r="Y99" s="9"/>
    </row>
    <row r="100" spans="1:25" ht="45">
      <c r="A100" s="13" t="s">
        <v>26</v>
      </c>
      <c r="G100" s="13" t="s">
        <v>1024</v>
      </c>
      <c r="M100" s="13" t="s">
        <v>127</v>
      </c>
      <c r="N100" s="13" t="s">
        <v>589</v>
      </c>
      <c r="P100" s="12"/>
      <c r="Q100" s="9"/>
      <c r="R100" s="9"/>
      <c r="S100" s="9"/>
      <c r="T100" s="9"/>
      <c r="U100" s="9"/>
      <c r="V100" s="9"/>
      <c r="W100" s="9"/>
      <c r="X100" s="9"/>
      <c r="Y100" s="9"/>
    </row>
    <row r="101" spans="1:25" ht="45">
      <c r="A101" s="13" t="s">
        <v>26</v>
      </c>
      <c r="G101" s="13" t="s">
        <v>1025</v>
      </c>
      <c r="M101" s="13" t="s">
        <v>128</v>
      </c>
      <c r="N101" s="13" t="s">
        <v>590</v>
      </c>
      <c r="P101" s="12"/>
      <c r="Q101" s="9"/>
      <c r="R101" s="9"/>
      <c r="S101" s="9"/>
      <c r="T101" s="9"/>
      <c r="U101" s="9"/>
      <c r="V101" s="9"/>
      <c r="W101" s="9"/>
      <c r="X101" s="9"/>
      <c r="Y101" s="9"/>
    </row>
    <row r="102" spans="1:25">
      <c r="A102" s="13" t="s">
        <v>26</v>
      </c>
      <c r="G102" s="13" t="s">
        <v>1026</v>
      </c>
      <c r="M102" s="13" t="s">
        <v>129</v>
      </c>
      <c r="N102" s="13" t="s">
        <v>591</v>
      </c>
      <c r="P102" s="12"/>
      <c r="Q102" s="9"/>
      <c r="R102" s="9"/>
      <c r="S102" s="9"/>
      <c r="T102" s="9"/>
      <c r="U102" s="9"/>
      <c r="V102" s="9"/>
      <c r="W102" s="9"/>
      <c r="X102" s="9"/>
      <c r="Y102" s="9"/>
    </row>
    <row r="103" spans="1:25" ht="30">
      <c r="A103" s="13" t="s">
        <v>26</v>
      </c>
      <c r="G103" s="13" t="s">
        <v>1027</v>
      </c>
      <c r="M103" s="13" t="s">
        <v>130</v>
      </c>
      <c r="N103" s="13" t="s">
        <v>592</v>
      </c>
      <c r="P103" s="12"/>
      <c r="Q103" s="9"/>
      <c r="R103" s="9"/>
      <c r="S103" s="9"/>
      <c r="T103" s="9"/>
      <c r="U103" s="9"/>
      <c r="V103" s="9"/>
      <c r="W103" s="9"/>
      <c r="X103" s="9"/>
      <c r="Y103" s="9"/>
    </row>
    <row r="104" spans="1:25" ht="30">
      <c r="A104" s="13" t="s">
        <v>26</v>
      </c>
      <c r="G104" s="13" t="s">
        <v>1028</v>
      </c>
      <c r="M104" s="13" t="s">
        <v>131</v>
      </c>
      <c r="N104" s="13" t="s">
        <v>593</v>
      </c>
      <c r="P104" s="12"/>
      <c r="Q104" s="9"/>
      <c r="R104" s="9"/>
      <c r="S104" s="9"/>
      <c r="T104" s="9"/>
      <c r="U104" s="9"/>
      <c r="V104" s="9"/>
      <c r="W104" s="9"/>
      <c r="X104" s="9"/>
      <c r="Y104" s="9"/>
    </row>
    <row r="105" spans="1:25">
      <c r="A105" s="13" t="s">
        <v>26</v>
      </c>
      <c r="G105" s="13" t="s">
        <v>1029</v>
      </c>
      <c r="M105" s="13" t="s">
        <v>132</v>
      </c>
      <c r="N105" s="13" t="s">
        <v>594</v>
      </c>
      <c r="P105" s="12"/>
      <c r="Q105" s="9"/>
      <c r="R105" s="9"/>
      <c r="S105" s="9"/>
      <c r="T105" s="9"/>
      <c r="U105" s="9"/>
      <c r="V105" s="9"/>
      <c r="W105" s="9"/>
      <c r="X105" s="9"/>
      <c r="Y105" s="9"/>
    </row>
    <row r="106" spans="1:25" ht="30">
      <c r="A106" s="13" t="s">
        <v>26</v>
      </c>
      <c r="G106" s="13" t="s">
        <v>994</v>
      </c>
      <c r="M106" s="13" t="s">
        <v>133</v>
      </c>
      <c r="N106" s="13" t="s">
        <v>595</v>
      </c>
      <c r="P106" s="12"/>
      <c r="Q106" s="9"/>
      <c r="R106" s="9"/>
      <c r="S106" s="9"/>
      <c r="T106" s="9"/>
      <c r="U106" s="9"/>
      <c r="V106" s="9"/>
      <c r="W106" s="9"/>
      <c r="X106" s="9"/>
      <c r="Y106" s="9"/>
    </row>
    <row r="107" spans="1:25" ht="30">
      <c r="A107" s="13" t="s">
        <v>26</v>
      </c>
      <c r="G107" s="13" t="s">
        <v>1030</v>
      </c>
      <c r="M107" s="13" t="s">
        <v>134</v>
      </c>
      <c r="N107" s="13" t="s">
        <v>596</v>
      </c>
      <c r="P107" s="12"/>
      <c r="Q107" s="9"/>
      <c r="R107" s="9"/>
      <c r="S107" s="9"/>
      <c r="T107" s="9"/>
      <c r="U107" s="9"/>
      <c r="V107" s="9"/>
      <c r="W107" s="9"/>
      <c r="X107" s="9"/>
      <c r="Y107" s="9"/>
    </row>
    <row r="108" spans="1:25" ht="45">
      <c r="A108" s="13" t="s">
        <v>26</v>
      </c>
      <c r="G108" s="13" t="s">
        <v>1031</v>
      </c>
      <c r="M108" s="13" t="s">
        <v>135</v>
      </c>
      <c r="N108" s="13" t="s">
        <v>597</v>
      </c>
      <c r="P108" s="12"/>
      <c r="Q108" s="9"/>
      <c r="R108" s="9"/>
      <c r="S108" s="9"/>
      <c r="T108" s="9"/>
      <c r="U108" s="9"/>
      <c r="V108" s="9"/>
      <c r="W108" s="9"/>
      <c r="X108" s="9"/>
      <c r="Y108" s="9"/>
    </row>
    <row r="109" spans="1:25" ht="45">
      <c r="A109" s="13" t="s">
        <v>26</v>
      </c>
      <c r="G109" s="13" t="s">
        <v>1032</v>
      </c>
      <c r="M109" s="13" t="s">
        <v>136</v>
      </c>
      <c r="N109" s="13" t="s">
        <v>598</v>
      </c>
      <c r="P109" s="12"/>
      <c r="Q109" s="9"/>
      <c r="R109" s="9"/>
      <c r="S109" s="9"/>
      <c r="T109" s="9"/>
      <c r="U109" s="9"/>
      <c r="V109" s="9"/>
      <c r="W109" s="9"/>
      <c r="X109" s="9"/>
      <c r="Y109" s="9"/>
    </row>
    <row r="110" spans="1:25" ht="60">
      <c r="A110" s="13" t="s">
        <v>27</v>
      </c>
      <c r="G110" s="13" t="s">
        <v>1033</v>
      </c>
      <c r="M110" s="13" t="s">
        <v>137</v>
      </c>
      <c r="N110" s="13" t="s">
        <v>599</v>
      </c>
      <c r="P110" s="12"/>
      <c r="Q110" s="9"/>
      <c r="R110" s="9"/>
      <c r="S110" s="9"/>
      <c r="T110" s="9"/>
      <c r="U110" s="9"/>
      <c r="V110" s="9"/>
      <c r="W110" s="9"/>
      <c r="X110" s="9"/>
      <c r="Y110" s="9"/>
    </row>
    <row r="111" spans="1:25" ht="45">
      <c r="A111" s="13" t="s">
        <v>26</v>
      </c>
      <c r="G111" s="13" t="s">
        <v>1034</v>
      </c>
      <c r="M111" s="13" t="s">
        <v>138</v>
      </c>
      <c r="N111" s="13" t="s">
        <v>600</v>
      </c>
      <c r="P111" s="12"/>
      <c r="Q111" s="9"/>
      <c r="R111" s="9"/>
      <c r="S111" s="9"/>
      <c r="T111" s="9"/>
      <c r="U111" s="9"/>
      <c r="V111" s="9"/>
      <c r="W111" s="9"/>
      <c r="X111" s="9"/>
      <c r="Y111" s="9"/>
    </row>
    <row r="112" spans="1:25" ht="45">
      <c r="A112" s="13" t="s">
        <v>26</v>
      </c>
      <c r="G112" s="13" t="s">
        <v>1035</v>
      </c>
      <c r="M112" s="13" t="s">
        <v>139</v>
      </c>
      <c r="N112" s="13" t="s">
        <v>601</v>
      </c>
      <c r="P112" s="12"/>
      <c r="Q112" s="9"/>
      <c r="R112" s="9"/>
      <c r="S112" s="9"/>
      <c r="T112" s="9"/>
      <c r="U112" s="9"/>
      <c r="V112" s="9"/>
      <c r="W112" s="9"/>
      <c r="X112" s="9"/>
      <c r="Y112" s="9"/>
    </row>
    <row r="113" spans="1:25" ht="45">
      <c r="A113" s="13" t="s">
        <v>26</v>
      </c>
      <c r="G113" s="13" t="s">
        <v>1036</v>
      </c>
      <c r="M113" s="13" t="s">
        <v>140</v>
      </c>
      <c r="N113" s="13" t="s">
        <v>602</v>
      </c>
      <c r="P113" s="12"/>
      <c r="Q113" s="9"/>
      <c r="R113" s="9"/>
      <c r="S113" s="9"/>
      <c r="T113" s="9"/>
      <c r="U113" s="9"/>
      <c r="V113" s="9"/>
      <c r="W113" s="9"/>
      <c r="X113" s="9"/>
      <c r="Y113" s="9"/>
    </row>
    <row r="114" spans="1:25" ht="45">
      <c r="A114" s="13" t="s">
        <v>26</v>
      </c>
      <c r="G114" s="13" t="s">
        <v>1037</v>
      </c>
      <c r="M114" s="13" t="s">
        <v>141</v>
      </c>
      <c r="N114" s="13" t="s">
        <v>603</v>
      </c>
      <c r="P114" s="12"/>
      <c r="Q114" s="9"/>
      <c r="R114" s="9"/>
      <c r="S114" s="9"/>
      <c r="T114" s="9"/>
      <c r="U114" s="9"/>
      <c r="V114" s="9"/>
      <c r="W114" s="9"/>
      <c r="X114" s="9"/>
      <c r="Y114" s="9"/>
    </row>
    <row r="115" spans="1:25">
      <c r="A115" s="13" t="s">
        <v>26</v>
      </c>
      <c r="G115" s="13" t="s">
        <v>1038</v>
      </c>
      <c r="M115" s="13" t="s">
        <v>142</v>
      </c>
      <c r="N115" s="13" t="s">
        <v>604</v>
      </c>
      <c r="P115" s="12"/>
      <c r="Q115" s="9"/>
      <c r="R115" s="9"/>
      <c r="S115" s="9"/>
      <c r="T115" s="9"/>
      <c r="U115" s="9"/>
      <c r="V115" s="9"/>
      <c r="W115" s="9"/>
      <c r="X115" s="9"/>
      <c r="Y115" s="9"/>
    </row>
    <row r="116" spans="1:25" ht="45">
      <c r="A116" s="13" t="s">
        <v>26</v>
      </c>
      <c r="G116" s="13" t="s">
        <v>1039</v>
      </c>
      <c r="M116" s="13" t="s">
        <v>143</v>
      </c>
      <c r="N116" s="13" t="s">
        <v>605</v>
      </c>
      <c r="P116" s="12"/>
      <c r="Q116" s="9"/>
      <c r="R116" s="9"/>
      <c r="S116" s="9"/>
      <c r="T116" s="9"/>
      <c r="U116" s="9"/>
      <c r="V116" s="9"/>
      <c r="W116" s="9"/>
      <c r="X116" s="9"/>
      <c r="Y116" s="9"/>
    </row>
    <row r="117" spans="1:25" ht="60">
      <c r="A117" s="13" t="s">
        <v>26</v>
      </c>
      <c r="G117" s="13" t="s">
        <v>1040</v>
      </c>
      <c r="M117" s="13" t="s">
        <v>144</v>
      </c>
      <c r="N117" s="13" t="s">
        <v>606</v>
      </c>
      <c r="P117" s="12"/>
      <c r="Q117" s="9"/>
      <c r="R117" s="9"/>
      <c r="S117" s="9"/>
      <c r="T117" s="9"/>
      <c r="U117" s="9"/>
      <c r="V117" s="9"/>
      <c r="W117" s="9"/>
      <c r="X117" s="9"/>
      <c r="Y117" s="9"/>
    </row>
    <row r="118" spans="1:25" ht="45">
      <c r="A118" s="13" t="s">
        <v>27</v>
      </c>
      <c r="G118" s="13" t="s">
        <v>954</v>
      </c>
      <c r="M118" s="13" t="s">
        <v>145</v>
      </c>
      <c r="N118" s="13" t="s">
        <v>607</v>
      </c>
      <c r="P118" s="12"/>
      <c r="Q118" s="9"/>
      <c r="R118" s="9"/>
      <c r="S118" s="9"/>
      <c r="T118" s="9"/>
      <c r="U118" s="9"/>
      <c r="V118" s="9"/>
      <c r="W118" s="9"/>
      <c r="X118" s="9"/>
      <c r="Y118" s="9"/>
    </row>
    <row r="119" spans="1:25" ht="30">
      <c r="A119" s="13" t="s">
        <v>26</v>
      </c>
      <c r="G119" s="13" t="s">
        <v>1041</v>
      </c>
      <c r="M119" s="13" t="s">
        <v>146</v>
      </c>
      <c r="N119" s="13" t="s">
        <v>608</v>
      </c>
      <c r="P119" s="12"/>
      <c r="Q119" s="9"/>
      <c r="R119" s="9"/>
      <c r="S119" s="9"/>
      <c r="T119" s="9"/>
      <c r="U119" s="9"/>
      <c r="V119" s="9"/>
      <c r="W119" s="9"/>
      <c r="X119" s="9"/>
      <c r="Y119" s="9"/>
    </row>
    <row r="120" spans="1:25" ht="30">
      <c r="A120" s="13" t="s">
        <v>26</v>
      </c>
      <c r="G120" s="13" t="s">
        <v>1042</v>
      </c>
      <c r="M120" s="13" t="s">
        <v>147</v>
      </c>
      <c r="N120" s="13" t="s">
        <v>609</v>
      </c>
      <c r="P120" s="12"/>
      <c r="Q120" s="9"/>
      <c r="R120" s="9"/>
      <c r="S120" s="9"/>
      <c r="T120" s="9"/>
      <c r="U120" s="9"/>
      <c r="V120" s="9"/>
      <c r="W120" s="9"/>
      <c r="X120" s="9"/>
      <c r="Y120" s="9"/>
    </row>
    <row r="121" spans="1:25" ht="45">
      <c r="A121" s="13" t="s">
        <v>26</v>
      </c>
      <c r="G121" s="13" t="s">
        <v>1024</v>
      </c>
      <c r="M121" s="13" t="s">
        <v>148</v>
      </c>
      <c r="N121" s="13" t="s">
        <v>610</v>
      </c>
      <c r="P121" s="12"/>
      <c r="Q121" s="9"/>
      <c r="R121" s="9"/>
      <c r="S121" s="9"/>
      <c r="T121" s="9"/>
      <c r="U121" s="9"/>
      <c r="V121" s="9"/>
      <c r="W121" s="9"/>
      <c r="X121" s="9"/>
      <c r="Y121" s="9"/>
    </row>
    <row r="122" spans="1:25" ht="45">
      <c r="A122" s="13" t="s">
        <v>27</v>
      </c>
      <c r="G122" s="13" t="s">
        <v>1043</v>
      </c>
      <c r="M122" s="13" t="s">
        <v>149</v>
      </c>
      <c r="N122" s="13" t="s">
        <v>611</v>
      </c>
      <c r="P122" s="12"/>
      <c r="Q122" s="9"/>
      <c r="R122" s="9"/>
      <c r="S122" s="9"/>
      <c r="T122" s="9"/>
      <c r="U122" s="9"/>
      <c r="V122" s="9"/>
      <c r="W122" s="9"/>
      <c r="X122" s="9"/>
      <c r="Y122" s="9"/>
    </row>
    <row r="123" spans="1:25" ht="75">
      <c r="A123" s="13" t="s">
        <v>26</v>
      </c>
      <c r="G123" s="13" t="s">
        <v>1044</v>
      </c>
      <c r="M123" s="13" t="s">
        <v>150</v>
      </c>
      <c r="N123" s="13" t="s">
        <v>612</v>
      </c>
      <c r="P123" s="12"/>
      <c r="Q123" s="9"/>
      <c r="R123" s="9"/>
      <c r="S123" s="9"/>
      <c r="T123" s="9"/>
      <c r="U123" s="9"/>
      <c r="V123" s="9"/>
      <c r="W123" s="9"/>
      <c r="X123" s="9"/>
      <c r="Y123" s="9"/>
    </row>
    <row r="124" spans="1:25" ht="90">
      <c r="A124" s="13" t="s">
        <v>26</v>
      </c>
      <c r="G124" s="13" t="s">
        <v>1045</v>
      </c>
      <c r="M124" s="13" t="s">
        <v>151</v>
      </c>
      <c r="N124" s="13" t="s">
        <v>613</v>
      </c>
      <c r="P124" s="12"/>
      <c r="Q124" s="9"/>
      <c r="R124" s="9"/>
      <c r="S124" s="9"/>
      <c r="T124" s="9"/>
      <c r="U124" s="9"/>
      <c r="V124" s="9"/>
      <c r="W124" s="9"/>
      <c r="X124" s="9"/>
      <c r="Y124" s="9"/>
    </row>
    <row r="125" spans="1:25" ht="30">
      <c r="A125" s="13" t="s">
        <v>26</v>
      </c>
      <c r="G125" s="13" t="s">
        <v>1046</v>
      </c>
      <c r="M125" s="13" t="s">
        <v>152</v>
      </c>
      <c r="N125" s="13" t="s">
        <v>614</v>
      </c>
      <c r="P125" s="12"/>
      <c r="Q125" s="9"/>
      <c r="R125" s="9"/>
      <c r="S125" s="9"/>
      <c r="T125" s="9"/>
      <c r="U125" s="9"/>
      <c r="V125" s="9"/>
      <c r="W125" s="9"/>
      <c r="X125" s="9"/>
      <c r="Y125" s="9"/>
    </row>
    <row r="126" spans="1:25" ht="45">
      <c r="A126" s="13" t="s">
        <v>26</v>
      </c>
      <c r="G126" s="13" t="s">
        <v>1047</v>
      </c>
      <c r="M126" s="13" t="s">
        <v>153</v>
      </c>
      <c r="N126" s="13" t="s">
        <v>615</v>
      </c>
      <c r="P126" s="12"/>
      <c r="Q126" s="9"/>
      <c r="R126" s="9"/>
      <c r="S126" s="9"/>
      <c r="T126" s="9"/>
      <c r="U126" s="9"/>
      <c r="V126" s="9"/>
      <c r="W126" s="9"/>
      <c r="X126" s="9"/>
      <c r="Y126" s="9"/>
    </row>
    <row r="127" spans="1:25" ht="30">
      <c r="A127" s="13" t="s">
        <v>26</v>
      </c>
      <c r="G127" s="13" t="s">
        <v>1048</v>
      </c>
      <c r="M127" s="13" t="s">
        <v>154</v>
      </c>
      <c r="N127" s="13" t="s">
        <v>616</v>
      </c>
      <c r="P127" s="12"/>
      <c r="Q127" s="9"/>
      <c r="R127" s="9"/>
      <c r="S127" s="9"/>
      <c r="T127" s="9"/>
      <c r="U127" s="9"/>
      <c r="V127" s="9"/>
      <c r="W127" s="9"/>
      <c r="X127" s="9"/>
      <c r="Y127" s="9"/>
    </row>
    <row r="128" spans="1:25" ht="45">
      <c r="A128" s="13" t="s">
        <v>27</v>
      </c>
      <c r="G128" s="13" t="s">
        <v>1049</v>
      </c>
      <c r="M128" s="13" t="s">
        <v>155</v>
      </c>
      <c r="N128" s="13" t="s">
        <v>617</v>
      </c>
      <c r="P128" s="12"/>
      <c r="Q128" s="9"/>
      <c r="R128" s="9"/>
      <c r="S128" s="9"/>
      <c r="T128" s="9"/>
      <c r="U128" s="9"/>
      <c r="V128" s="9"/>
      <c r="W128" s="9"/>
      <c r="X128" s="9"/>
      <c r="Y128" s="9"/>
    </row>
    <row r="129" spans="1:25" ht="45">
      <c r="A129" s="13" t="s">
        <v>26</v>
      </c>
      <c r="G129" s="13" t="s">
        <v>954</v>
      </c>
      <c r="M129" s="13" t="s">
        <v>156</v>
      </c>
      <c r="N129" s="13" t="s">
        <v>618</v>
      </c>
      <c r="P129" s="12"/>
      <c r="Q129" s="9"/>
      <c r="R129" s="9"/>
      <c r="S129" s="9"/>
      <c r="T129" s="9"/>
      <c r="U129" s="9"/>
      <c r="V129" s="9"/>
      <c r="W129" s="9"/>
      <c r="X129" s="9"/>
      <c r="Y129" s="9"/>
    </row>
    <row r="130" spans="1:25" ht="45">
      <c r="A130" s="13" t="s">
        <v>27</v>
      </c>
      <c r="G130" s="13" t="s">
        <v>1049</v>
      </c>
      <c r="M130" s="13" t="s">
        <v>157</v>
      </c>
      <c r="N130" s="13" t="s">
        <v>619</v>
      </c>
      <c r="P130" s="12"/>
      <c r="Q130" s="9"/>
      <c r="R130" s="9"/>
      <c r="S130" s="9"/>
      <c r="T130" s="9"/>
      <c r="U130" s="9"/>
      <c r="V130" s="9"/>
      <c r="W130" s="9"/>
      <c r="X130" s="9"/>
      <c r="Y130" s="9"/>
    </row>
    <row r="131" spans="1:25">
      <c r="A131" s="13" t="s">
        <v>26</v>
      </c>
      <c r="G131" s="13" t="s">
        <v>1050</v>
      </c>
      <c r="M131" s="13" t="s">
        <v>158</v>
      </c>
      <c r="N131" s="13" t="s">
        <v>620</v>
      </c>
      <c r="P131" s="12"/>
      <c r="Q131" s="9"/>
      <c r="R131" s="9"/>
      <c r="S131" s="9"/>
      <c r="T131" s="9"/>
      <c r="U131" s="9"/>
      <c r="V131" s="9"/>
      <c r="W131" s="9"/>
      <c r="X131" s="9"/>
      <c r="Y131" s="9"/>
    </row>
    <row r="132" spans="1:25">
      <c r="A132" s="13" t="s">
        <v>26</v>
      </c>
      <c r="G132" s="13" t="s">
        <v>1051</v>
      </c>
      <c r="M132" s="13" t="s">
        <v>159</v>
      </c>
      <c r="N132" s="13" t="s">
        <v>621</v>
      </c>
      <c r="P132" s="12"/>
      <c r="Q132" s="9"/>
      <c r="R132" s="9"/>
      <c r="S132" s="9"/>
      <c r="T132" s="9"/>
      <c r="U132" s="9"/>
      <c r="V132" s="9"/>
      <c r="W132" s="9"/>
      <c r="X132" s="9"/>
      <c r="Y132" s="9"/>
    </row>
    <row r="133" spans="1:25">
      <c r="A133" s="13" t="s">
        <v>26</v>
      </c>
      <c r="G133" s="13" t="s">
        <v>1052</v>
      </c>
      <c r="M133" s="13" t="s">
        <v>160</v>
      </c>
      <c r="N133" s="13" t="s">
        <v>622</v>
      </c>
      <c r="P133" s="12"/>
      <c r="Q133" s="9"/>
      <c r="R133" s="9"/>
      <c r="S133" s="9"/>
      <c r="T133" s="9"/>
      <c r="U133" s="9"/>
      <c r="V133" s="9"/>
      <c r="W133" s="9"/>
      <c r="X133" s="9"/>
      <c r="Y133" s="9"/>
    </row>
    <row r="134" spans="1:25">
      <c r="A134" s="13" t="s">
        <v>26</v>
      </c>
      <c r="G134" s="13" t="s">
        <v>1053</v>
      </c>
      <c r="M134" s="13" t="s">
        <v>161</v>
      </c>
      <c r="N134" s="13" t="s">
        <v>623</v>
      </c>
      <c r="P134" s="12"/>
      <c r="Q134" s="9"/>
      <c r="R134" s="9"/>
      <c r="S134" s="9"/>
      <c r="T134" s="9"/>
      <c r="U134" s="9"/>
      <c r="V134" s="9"/>
      <c r="W134" s="9"/>
      <c r="X134" s="9"/>
      <c r="Y134" s="9"/>
    </row>
    <row r="135" spans="1:25">
      <c r="A135" s="13" t="s">
        <v>26</v>
      </c>
      <c r="G135" s="13" t="s">
        <v>1054</v>
      </c>
      <c r="M135" s="13" t="s">
        <v>162</v>
      </c>
      <c r="N135" s="13" t="s">
        <v>624</v>
      </c>
      <c r="P135" s="12"/>
      <c r="Q135" s="9"/>
      <c r="R135" s="9"/>
      <c r="S135" s="9"/>
      <c r="T135" s="9"/>
      <c r="U135" s="9"/>
      <c r="V135" s="9"/>
      <c r="W135" s="9"/>
      <c r="X135" s="9"/>
      <c r="Y135" s="9"/>
    </row>
    <row r="136" spans="1:25" ht="45">
      <c r="A136" s="13" t="s">
        <v>26</v>
      </c>
      <c r="G136" s="13" t="s">
        <v>1055</v>
      </c>
      <c r="M136" s="13" t="s">
        <v>163</v>
      </c>
      <c r="N136" s="13" t="s">
        <v>625</v>
      </c>
      <c r="P136" s="12"/>
      <c r="Q136" s="9"/>
      <c r="R136" s="9"/>
      <c r="S136" s="9"/>
      <c r="T136" s="9"/>
      <c r="U136" s="9"/>
      <c r="V136" s="9"/>
      <c r="W136" s="9"/>
      <c r="X136" s="9"/>
      <c r="Y136" s="9"/>
    </row>
    <row r="137" spans="1:25" ht="30">
      <c r="A137" s="13" t="s">
        <v>26</v>
      </c>
      <c r="G137" s="13" t="s">
        <v>1056</v>
      </c>
      <c r="M137" s="13" t="s">
        <v>164</v>
      </c>
      <c r="N137" s="13" t="s">
        <v>626</v>
      </c>
      <c r="P137" s="12"/>
      <c r="Q137" s="9"/>
      <c r="R137" s="9"/>
      <c r="S137" s="9"/>
      <c r="T137" s="9"/>
      <c r="U137" s="9"/>
      <c r="V137" s="9"/>
      <c r="W137" s="9"/>
      <c r="X137" s="9"/>
      <c r="Y137" s="9"/>
    </row>
    <row r="138" spans="1:25" ht="45">
      <c r="A138" s="13" t="s">
        <v>26</v>
      </c>
      <c r="G138" s="13" t="s">
        <v>1057</v>
      </c>
      <c r="M138" s="13" t="s">
        <v>165</v>
      </c>
      <c r="N138" s="13" t="s">
        <v>627</v>
      </c>
      <c r="P138" s="12"/>
      <c r="Q138" s="9"/>
      <c r="R138" s="9"/>
      <c r="S138" s="9"/>
      <c r="T138" s="9"/>
      <c r="U138" s="9"/>
      <c r="V138" s="9"/>
      <c r="W138" s="9"/>
      <c r="X138" s="9"/>
      <c r="Y138" s="9"/>
    </row>
    <row r="139" spans="1:25" ht="45">
      <c r="A139" s="13" t="s">
        <v>26</v>
      </c>
      <c r="G139" s="13" t="s">
        <v>1057</v>
      </c>
      <c r="M139" s="13" t="s">
        <v>166</v>
      </c>
      <c r="N139" s="13" t="s">
        <v>628</v>
      </c>
      <c r="P139" s="12"/>
      <c r="Q139" s="9"/>
      <c r="R139" s="9"/>
      <c r="S139" s="9"/>
      <c r="T139" s="9"/>
      <c r="U139" s="9"/>
      <c r="V139" s="9"/>
      <c r="W139" s="9"/>
      <c r="X139" s="9"/>
      <c r="Y139" s="9"/>
    </row>
    <row r="140" spans="1:25" ht="30">
      <c r="A140" s="13" t="s">
        <v>26</v>
      </c>
      <c r="G140" s="13" t="s">
        <v>1003</v>
      </c>
      <c r="M140" s="13" t="s">
        <v>167</v>
      </c>
      <c r="N140" s="13" t="s">
        <v>629</v>
      </c>
      <c r="P140" s="12"/>
      <c r="Q140" s="9"/>
      <c r="R140" s="9"/>
      <c r="S140" s="9"/>
      <c r="T140" s="9"/>
      <c r="U140" s="9"/>
      <c r="V140" s="9"/>
      <c r="W140" s="9"/>
      <c r="X140" s="9"/>
      <c r="Y140" s="9"/>
    </row>
    <row r="141" spans="1:25" ht="30">
      <c r="A141" s="13" t="s">
        <v>26</v>
      </c>
      <c r="G141" s="13" t="s">
        <v>1058</v>
      </c>
      <c r="M141" s="13" t="s">
        <v>168</v>
      </c>
      <c r="N141" s="13" t="s">
        <v>630</v>
      </c>
      <c r="P141" s="12"/>
      <c r="Q141" s="9"/>
      <c r="R141" s="9"/>
      <c r="S141" s="9"/>
      <c r="T141" s="9"/>
      <c r="U141" s="9"/>
      <c r="V141" s="9"/>
      <c r="W141" s="9"/>
      <c r="X141" s="9"/>
      <c r="Y141" s="9"/>
    </row>
    <row r="142" spans="1:25" ht="45">
      <c r="A142" s="13" t="s">
        <v>27</v>
      </c>
      <c r="G142" s="13" t="s">
        <v>1059</v>
      </c>
      <c r="M142" s="13" t="s">
        <v>169</v>
      </c>
      <c r="N142" s="13" t="s">
        <v>631</v>
      </c>
      <c r="P142" s="12"/>
      <c r="Q142" s="9"/>
      <c r="R142" s="9"/>
      <c r="S142" s="9"/>
      <c r="T142" s="9"/>
      <c r="U142" s="9"/>
      <c r="V142" s="9"/>
      <c r="W142" s="9"/>
      <c r="X142" s="9"/>
      <c r="Y142" s="9"/>
    </row>
    <row r="143" spans="1:25" ht="60">
      <c r="A143" s="13" t="s">
        <v>26</v>
      </c>
      <c r="G143" s="13" t="s">
        <v>1060</v>
      </c>
      <c r="M143" s="13" t="s">
        <v>170</v>
      </c>
      <c r="N143" s="13" t="s">
        <v>632</v>
      </c>
      <c r="P143" s="12"/>
      <c r="Q143" s="9"/>
      <c r="R143" s="9"/>
      <c r="S143" s="9"/>
      <c r="T143" s="9"/>
      <c r="U143" s="9"/>
      <c r="V143" s="9"/>
      <c r="W143" s="9"/>
      <c r="X143" s="9"/>
      <c r="Y143" s="9"/>
    </row>
    <row r="144" spans="1:25" ht="30">
      <c r="A144" s="13" t="s">
        <v>26</v>
      </c>
      <c r="G144" s="13" t="s">
        <v>1061</v>
      </c>
      <c r="M144" s="13" t="s">
        <v>171</v>
      </c>
      <c r="N144" s="13" t="s">
        <v>633</v>
      </c>
      <c r="P144" s="12"/>
      <c r="Q144" s="9"/>
      <c r="R144" s="9"/>
      <c r="S144" s="9"/>
      <c r="T144" s="9"/>
      <c r="U144" s="9"/>
      <c r="V144" s="9"/>
      <c r="W144" s="9"/>
      <c r="X144" s="9"/>
      <c r="Y144" s="9"/>
    </row>
    <row r="145" spans="1:25" ht="30">
      <c r="A145" s="13" t="s">
        <v>26</v>
      </c>
      <c r="G145" s="13" t="s">
        <v>1062</v>
      </c>
      <c r="M145" s="13" t="s">
        <v>172</v>
      </c>
      <c r="N145" s="13" t="s">
        <v>634</v>
      </c>
      <c r="P145" s="12"/>
      <c r="Q145" s="9"/>
      <c r="R145" s="9"/>
      <c r="S145" s="9"/>
      <c r="T145" s="9"/>
      <c r="U145" s="9"/>
      <c r="V145" s="9"/>
      <c r="W145" s="9"/>
      <c r="X145" s="9"/>
      <c r="Y145" s="9"/>
    </row>
    <row r="146" spans="1:25" ht="45">
      <c r="A146" s="13" t="s">
        <v>26</v>
      </c>
      <c r="G146" s="13" t="s">
        <v>954</v>
      </c>
      <c r="M146" s="13" t="s">
        <v>173</v>
      </c>
      <c r="N146" s="13" t="s">
        <v>635</v>
      </c>
      <c r="P146" s="12"/>
      <c r="Q146" s="9"/>
      <c r="R146" s="9"/>
      <c r="S146" s="9"/>
      <c r="T146" s="9"/>
      <c r="U146" s="9"/>
      <c r="V146" s="9"/>
      <c r="W146" s="9"/>
      <c r="X146" s="9"/>
      <c r="Y146" s="9"/>
    </row>
    <row r="147" spans="1:25" ht="30">
      <c r="A147" s="13" t="s">
        <v>26</v>
      </c>
      <c r="G147" s="13" t="s">
        <v>1063</v>
      </c>
      <c r="M147" s="13" t="s">
        <v>174</v>
      </c>
      <c r="N147" s="13" t="s">
        <v>636</v>
      </c>
      <c r="P147" s="12"/>
      <c r="Q147" s="9"/>
      <c r="R147" s="9"/>
      <c r="S147" s="9"/>
      <c r="T147" s="9"/>
      <c r="U147" s="9"/>
      <c r="V147" s="9"/>
      <c r="W147" s="9"/>
      <c r="X147" s="9"/>
      <c r="Y147" s="9"/>
    </row>
    <row r="148" spans="1:25">
      <c r="A148" s="13" t="s">
        <v>26</v>
      </c>
      <c r="G148" s="13" t="s">
        <v>1064</v>
      </c>
      <c r="M148" s="13" t="s">
        <v>175</v>
      </c>
      <c r="N148" s="13" t="s">
        <v>637</v>
      </c>
      <c r="P148" s="12"/>
      <c r="Q148" s="9"/>
      <c r="R148" s="9"/>
      <c r="S148" s="9"/>
      <c r="T148" s="9"/>
      <c r="U148" s="9"/>
      <c r="V148" s="9"/>
      <c r="W148" s="9"/>
      <c r="X148" s="9"/>
      <c r="Y148" s="9"/>
    </row>
    <row r="149" spans="1:25" ht="45">
      <c r="A149" s="13" t="s">
        <v>26</v>
      </c>
      <c r="G149" s="13" t="s">
        <v>991</v>
      </c>
      <c r="M149" s="13" t="s">
        <v>176</v>
      </c>
      <c r="N149" s="13" t="s">
        <v>638</v>
      </c>
      <c r="P149" s="12"/>
      <c r="Q149" s="9"/>
      <c r="R149" s="9"/>
      <c r="S149" s="9"/>
      <c r="T149" s="9"/>
      <c r="U149" s="9"/>
      <c r="V149" s="9"/>
      <c r="W149" s="9"/>
      <c r="X149" s="9"/>
      <c r="Y149" s="9"/>
    </row>
    <row r="150" spans="1:25">
      <c r="A150" s="13" t="s">
        <v>26</v>
      </c>
      <c r="G150" s="13" t="s">
        <v>1065</v>
      </c>
      <c r="M150" s="13" t="s">
        <v>177</v>
      </c>
      <c r="N150" s="13" t="s">
        <v>639</v>
      </c>
      <c r="P150" s="12"/>
      <c r="Q150" s="9"/>
      <c r="R150" s="9"/>
      <c r="S150" s="9"/>
      <c r="T150" s="9"/>
      <c r="U150" s="9"/>
      <c r="V150" s="9"/>
      <c r="W150" s="9"/>
      <c r="X150" s="9"/>
      <c r="Y150" s="9"/>
    </row>
    <row r="151" spans="1:25" ht="30">
      <c r="A151" s="13" t="s">
        <v>26</v>
      </c>
      <c r="G151" s="13" t="s">
        <v>1066</v>
      </c>
      <c r="M151" s="13" t="s">
        <v>178</v>
      </c>
      <c r="N151" s="13" t="s">
        <v>640</v>
      </c>
      <c r="P151" s="12"/>
      <c r="Q151" s="9"/>
      <c r="R151" s="9"/>
      <c r="S151" s="9"/>
      <c r="T151" s="9"/>
      <c r="U151" s="9"/>
      <c r="V151" s="9"/>
      <c r="W151" s="9"/>
      <c r="X151" s="9"/>
      <c r="Y151" s="9"/>
    </row>
    <row r="152" spans="1:25" ht="45">
      <c r="A152" s="13" t="s">
        <v>26</v>
      </c>
      <c r="G152" s="13" t="s">
        <v>1067</v>
      </c>
      <c r="M152" s="13" t="s">
        <v>179</v>
      </c>
      <c r="N152" s="13" t="s">
        <v>641</v>
      </c>
      <c r="P152" s="12"/>
      <c r="Q152" s="9"/>
      <c r="R152" s="9"/>
      <c r="S152" s="9"/>
      <c r="T152" s="9"/>
      <c r="U152" s="9"/>
      <c r="V152" s="9"/>
      <c r="W152" s="9"/>
      <c r="X152" s="9"/>
      <c r="Y152" s="9"/>
    </row>
    <row r="153" spans="1:25" ht="45">
      <c r="A153" s="13" t="s">
        <v>26</v>
      </c>
      <c r="G153" s="13" t="s">
        <v>1068</v>
      </c>
      <c r="M153" s="13" t="s">
        <v>180</v>
      </c>
      <c r="N153" s="13" t="s">
        <v>642</v>
      </c>
      <c r="P153" s="12"/>
      <c r="Q153" s="9"/>
      <c r="R153" s="9"/>
      <c r="S153" s="9"/>
      <c r="T153" s="9"/>
      <c r="U153" s="9"/>
      <c r="V153" s="9"/>
      <c r="W153" s="9"/>
      <c r="X153" s="9"/>
      <c r="Y153" s="9"/>
    </row>
    <row r="154" spans="1:25" ht="45">
      <c r="A154" s="13" t="s">
        <v>26</v>
      </c>
      <c r="G154" s="13" t="s">
        <v>1068</v>
      </c>
      <c r="M154" s="13" t="s">
        <v>181</v>
      </c>
      <c r="N154" s="13" t="s">
        <v>643</v>
      </c>
      <c r="P154" s="12"/>
      <c r="Q154" s="9"/>
      <c r="R154" s="9"/>
      <c r="S154" s="9"/>
      <c r="T154" s="9"/>
      <c r="U154" s="9"/>
      <c r="V154" s="9"/>
      <c r="W154" s="9"/>
      <c r="X154" s="9"/>
      <c r="Y154" s="9"/>
    </row>
    <row r="155" spans="1:25" ht="30">
      <c r="A155" s="13" t="s">
        <v>26</v>
      </c>
      <c r="G155" s="13" t="s">
        <v>1069</v>
      </c>
      <c r="M155" s="13" t="s">
        <v>182</v>
      </c>
      <c r="N155" s="13" t="s">
        <v>644</v>
      </c>
      <c r="P155" s="12"/>
      <c r="Q155" s="9"/>
      <c r="R155" s="9"/>
      <c r="S155" s="9"/>
      <c r="T155" s="9"/>
      <c r="U155" s="9"/>
      <c r="V155" s="9"/>
      <c r="W155" s="9"/>
      <c r="X155" s="9"/>
      <c r="Y155" s="9"/>
    </row>
    <row r="156" spans="1:25" ht="30">
      <c r="A156" s="13" t="s">
        <v>27</v>
      </c>
      <c r="G156" s="13" t="s">
        <v>1070</v>
      </c>
      <c r="M156" s="13" t="s">
        <v>183</v>
      </c>
      <c r="N156" s="13" t="s">
        <v>645</v>
      </c>
      <c r="P156" s="12"/>
      <c r="Q156" s="9"/>
      <c r="R156" s="9"/>
      <c r="S156" s="9"/>
      <c r="T156" s="9"/>
      <c r="U156" s="9"/>
      <c r="V156" s="9"/>
      <c r="W156" s="9"/>
      <c r="X156" s="9"/>
      <c r="Y156" s="9"/>
    </row>
    <row r="157" spans="1:25" ht="45">
      <c r="A157" s="13" t="s">
        <v>27</v>
      </c>
      <c r="G157" s="13" t="s">
        <v>1071</v>
      </c>
      <c r="M157" s="13" t="s">
        <v>184</v>
      </c>
      <c r="N157" s="13" t="s">
        <v>646</v>
      </c>
      <c r="P157" s="12"/>
      <c r="Q157" s="9"/>
      <c r="R157" s="9"/>
      <c r="S157" s="9"/>
      <c r="T157" s="9"/>
      <c r="U157" s="9"/>
      <c r="V157" s="9"/>
      <c r="W157" s="9"/>
      <c r="X157" s="9"/>
      <c r="Y157" s="9"/>
    </row>
    <row r="158" spans="1:25" ht="60">
      <c r="A158" s="13" t="s">
        <v>26</v>
      </c>
      <c r="G158" s="13" t="s">
        <v>1072</v>
      </c>
      <c r="M158" s="13" t="s">
        <v>185</v>
      </c>
      <c r="N158" s="13" t="s">
        <v>647</v>
      </c>
      <c r="P158" s="12"/>
      <c r="Q158" s="9"/>
      <c r="R158" s="9"/>
      <c r="S158" s="9"/>
      <c r="T158" s="9"/>
      <c r="U158" s="9"/>
      <c r="V158" s="9"/>
      <c r="W158" s="9"/>
      <c r="X158" s="9"/>
      <c r="Y158" s="9"/>
    </row>
    <row r="159" spans="1:25">
      <c r="A159" s="13" t="s">
        <v>26</v>
      </c>
      <c r="G159" s="13" t="s">
        <v>1073</v>
      </c>
      <c r="M159" s="13" t="s">
        <v>186</v>
      </c>
      <c r="N159" s="13" t="s">
        <v>648</v>
      </c>
      <c r="P159" s="12"/>
      <c r="Q159" s="9"/>
      <c r="R159" s="9"/>
      <c r="S159" s="9"/>
      <c r="T159" s="9"/>
      <c r="U159" s="9"/>
      <c r="V159" s="9"/>
      <c r="W159" s="9"/>
      <c r="X159" s="9"/>
      <c r="Y159" s="9"/>
    </row>
    <row r="160" spans="1:25" ht="45">
      <c r="A160" s="13" t="s">
        <v>26</v>
      </c>
      <c r="G160" s="13" t="s">
        <v>1034</v>
      </c>
      <c r="M160" s="13" t="s">
        <v>187</v>
      </c>
      <c r="N160" s="13" t="s">
        <v>649</v>
      </c>
      <c r="P160" s="12"/>
      <c r="Q160" s="9"/>
      <c r="R160" s="9"/>
      <c r="S160" s="9"/>
      <c r="T160" s="9"/>
      <c r="U160" s="9"/>
      <c r="V160" s="9"/>
      <c r="W160" s="9"/>
      <c r="X160" s="9"/>
      <c r="Y160" s="9"/>
    </row>
    <row r="161" spans="1:25">
      <c r="A161" s="13" t="s">
        <v>26</v>
      </c>
      <c r="G161" s="13" t="s">
        <v>1074</v>
      </c>
      <c r="M161" s="13" t="s">
        <v>188</v>
      </c>
      <c r="N161" s="13" t="s">
        <v>650</v>
      </c>
      <c r="P161" s="12"/>
      <c r="Q161" s="9"/>
      <c r="R161" s="9"/>
      <c r="S161" s="9"/>
      <c r="T161" s="9"/>
      <c r="U161" s="9"/>
      <c r="V161" s="9"/>
      <c r="W161" s="9"/>
      <c r="X161" s="9"/>
      <c r="Y161" s="9"/>
    </row>
    <row r="162" spans="1:25" ht="30">
      <c r="A162" s="13" t="s">
        <v>26</v>
      </c>
      <c r="G162" s="13" t="s">
        <v>1070</v>
      </c>
      <c r="M162" s="13" t="s">
        <v>189</v>
      </c>
      <c r="N162" s="13" t="s">
        <v>651</v>
      </c>
      <c r="P162" s="12"/>
      <c r="Q162" s="9"/>
      <c r="R162" s="9"/>
      <c r="S162" s="9"/>
      <c r="T162" s="9"/>
      <c r="U162" s="9"/>
      <c r="V162" s="9"/>
      <c r="W162" s="9"/>
      <c r="X162" s="9"/>
      <c r="Y162" s="9"/>
    </row>
    <row r="163" spans="1:25" ht="75">
      <c r="A163" s="13" t="s">
        <v>26</v>
      </c>
      <c r="G163" s="13" t="s">
        <v>1075</v>
      </c>
      <c r="M163" s="13" t="s">
        <v>190</v>
      </c>
      <c r="N163" s="13" t="s">
        <v>652</v>
      </c>
      <c r="P163" s="12"/>
      <c r="Q163" s="9"/>
      <c r="R163" s="9"/>
      <c r="S163" s="9"/>
      <c r="T163" s="9"/>
      <c r="U163" s="9"/>
      <c r="V163" s="9"/>
      <c r="W163" s="9"/>
      <c r="X163" s="9"/>
      <c r="Y163" s="9"/>
    </row>
    <row r="164" spans="1:25" ht="45">
      <c r="A164" s="13" t="s">
        <v>26</v>
      </c>
      <c r="G164" s="13" t="s">
        <v>1008</v>
      </c>
      <c r="M164" s="13" t="s">
        <v>191</v>
      </c>
      <c r="N164" s="13" t="s">
        <v>653</v>
      </c>
      <c r="P164" s="12"/>
      <c r="Q164" s="9"/>
      <c r="R164" s="9"/>
      <c r="S164" s="9"/>
      <c r="T164" s="9"/>
      <c r="U164" s="9"/>
      <c r="V164" s="9"/>
      <c r="W164" s="9"/>
      <c r="X164" s="9"/>
      <c r="Y164" s="9"/>
    </row>
    <row r="165" spans="1:25" ht="45">
      <c r="A165" s="13" t="s">
        <v>27</v>
      </c>
      <c r="G165" s="13" t="s">
        <v>1076</v>
      </c>
      <c r="M165" s="13" t="s">
        <v>192</v>
      </c>
      <c r="N165" s="13" t="s">
        <v>654</v>
      </c>
      <c r="P165" s="12"/>
      <c r="Q165" s="9"/>
      <c r="R165" s="9"/>
      <c r="S165" s="9"/>
      <c r="T165" s="9"/>
      <c r="U165" s="9"/>
      <c r="V165" s="9"/>
      <c r="W165" s="9"/>
      <c r="X165" s="9"/>
      <c r="Y165" s="9"/>
    </row>
    <row r="166" spans="1:25" ht="60">
      <c r="A166" s="13" t="s">
        <v>26</v>
      </c>
      <c r="G166" s="13" t="s">
        <v>1077</v>
      </c>
      <c r="M166" s="13" t="s">
        <v>193</v>
      </c>
      <c r="N166" s="13" t="s">
        <v>655</v>
      </c>
      <c r="P166" s="12"/>
      <c r="Q166" s="9"/>
      <c r="R166" s="9"/>
      <c r="S166" s="9"/>
      <c r="T166" s="9"/>
      <c r="U166" s="9"/>
      <c r="V166" s="9"/>
      <c r="W166" s="9"/>
      <c r="X166" s="9"/>
      <c r="Y166" s="9"/>
    </row>
    <row r="167" spans="1:25" ht="60">
      <c r="A167" s="13" t="s">
        <v>26</v>
      </c>
      <c r="G167" s="13" t="s">
        <v>1078</v>
      </c>
      <c r="M167" s="13" t="s">
        <v>194</v>
      </c>
      <c r="N167" s="13" t="s">
        <v>656</v>
      </c>
      <c r="P167" s="12"/>
      <c r="Q167" s="9"/>
      <c r="R167" s="9"/>
      <c r="S167" s="9"/>
      <c r="T167" s="9"/>
      <c r="U167" s="9"/>
      <c r="V167" s="9"/>
      <c r="W167" s="9"/>
      <c r="X167" s="9"/>
      <c r="Y167" s="9"/>
    </row>
    <row r="168" spans="1:25" ht="45">
      <c r="A168" s="13" t="s">
        <v>26</v>
      </c>
      <c r="G168" s="13" t="s">
        <v>1071</v>
      </c>
      <c r="M168" s="13" t="s">
        <v>195</v>
      </c>
      <c r="N168" s="13" t="s">
        <v>657</v>
      </c>
      <c r="P168" s="12"/>
      <c r="Q168" s="9"/>
      <c r="R168" s="9"/>
      <c r="S168" s="9"/>
      <c r="T168" s="9"/>
      <c r="U168" s="9"/>
      <c r="V168" s="9"/>
      <c r="W168" s="9"/>
      <c r="X168" s="9"/>
      <c r="Y168" s="9"/>
    </row>
    <row r="169" spans="1:25" ht="60">
      <c r="A169" s="13" t="s">
        <v>26</v>
      </c>
      <c r="G169" s="13" t="s">
        <v>1004</v>
      </c>
      <c r="M169" s="13" t="s">
        <v>196</v>
      </c>
      <c r="N169" s="13" t="s">
        <v>658</v>
      </c>
      <c r="P169" s="12"/>
      <c r="Q169" s="9"/>
      <c r="R169" s="9"/>
      <c r="S169" s="9"/>
      <c r="T169" s="9"/>
      <c r="U169" s="9"/>
      <c r="V169" s="9"/>
      <c r="W169" s="9"/>
      <c r="X169" s="9"/>
      <c r="Y169" s="9"/>
    </row>
    <row r="170" spans="1:25" ht="30">
      <c r="A170" s="13" t="s">
        <v>26</v>
      </c>
      <c r="G170" s="13" t="s">
        <v>1079</v>
      </c>
      <c r="M170" s="13" t="s">
        <v>197</v>
      </c>
      <c r="N170" s="13" t="s">
        <v>659</v>
      </c>
      <c r="P170" s="12"/>
      <c r="Q170" s="9"/>
      <c r="R170" s="9"/>
      <c r="S170" s="9"/>
      <c r="T170" s="9"/>
      <c r="U170" s="9"/>
      <c r="V170" s="9"/>
      <c r="W170" s="9"/>
      <c r="X170" s="9"/>
      <c r="Y170" s="9"/>
    </row>
    <row r="171" spans="1:25" ht="45">
      <c r="A171" s="13" t="s">
        <v>26</v>
      </c>
      <c r="G171" s="13" t="s">
        <v>1025</v>
      </c>
      <c r="M171" s="13" t="s">
        <v>198</v>
      </c>
      <c r="N171" s="13" t="s">
        <v>660</v>
      </c>
      <c r="P171" s="12"/>
      <c r="Q171" s="9"/>
      <c r="R171" s="9"/>
      <c r="S171" s="9"/>
      <c r="T171" s="9"/>
      <c r="U171" s="9"/>
      <c r="V171" s="9"/>
      <c r="W171" s="9"/>
      <c r="X171" s="9"/>
      <c r="Y171" s="9"/>
    </row>
    <row r="172" spans="1:25">
      <c r="A172" s="13" t="s">
        <v>26</v>
      </c>
      <c r="G172" s="13" t="s">
        <v>1080</v>
      </c>
      <c r="M172" s="13" t="s">
        <v>199</v>
      </c>
      <c r="N172" s="13" t="s">
        <v>661</v>
      </c>
      <c r="P172" s="12"/>
      <c r="Q172" s="9"/>
      <c r="R172" s="9"/>
      <c r="S172" s="9"/>
      <c r="T172" s="9"/>
      <c r="U172" s="9"/>
      <c r="V172" s="9"/>
      <c r="W172" s="9"/>
      <c r="X172" s="9"/>
      <c r="Y172" s="9"/>
    </row>
    <row r="173" spans="1:25">
      <c r="A173" s="13" t="s">
        <v>26</v>
      </c>
      <c r="G173" s="13" t="s">
        <v>1081</v>
      </c>
      <c r="M173" s="13" t="s">
        <v>200</v>
      </c>
      <c r="N173" s="13" t="s">
        <v>662</v>
      </c>
      <c r="P173" s="12"/>
      <c r="Q173" s="9"/>
      <c r="R173" s="9"/>
      <c r="S173" s="9"/>
      <c r="T173" s="9"/>
      <c r="U173" s="9"/>
      <c r="V173" s="9"/>
      <c r="W173" s="9"/>
      <c r="X173" s="9"/>
      <c r="Y173" s="9"/>
    </row>
    <row r="174" spans="1:25" ht="45">
      <c r="A174" s="13" t="s">
        <v>26</v>
      </c>
      <c r="G174" s="13" t="s">
        <v>1059</v>
      </c>
      <c r="M174" s="13" t="s">
        <v>201</v>
      </c>
      <c r="N174" s="13" t="s">
        <v>663</v>
      </c>
      <c r="P174" s="12"/>
      <c r="Q174" s="9"/>
      <c r="R174" s="9"/>
      <c r="S174" s="9"/>
      <c r="T174" s="9"/>
      <c r="U174" s="9"/>
      <c r="V174" s="9"/>
      <c r="W174" s="9"/>
      <c r="X174" s="9"/>
      <c r="Y174" s="9"/>
    </row>
    <row r="175" spans="1:25">
      <c r="A175" s="13" t="s">
        <v>26</v>
      </c>
      <c r="G175" s="13" t="s">
        <v>1082</v>
      </c>
      <c r="M175" s="13" t="s">
        <v>202</v>
      </c>
      <c r="N175" s="13" t="s">
        <v>664</v>
      </c>
      <c r="P175" s="12"/>
      <c r="Q175" s="9"/>
      <c r="R175" s="9"/>
      <c r="S175" s="9"/>
      <c r="T175" s="9"/>
      <c r="U175" s="9"/>
      <c r="V175" s="9"/>
      <c r="W175" s="9"/>
      <c r="X175" s="9"/>
      <c r="Y175" s="9"/>
    </row>
    <row r="176" spans="1:25" ht="45">
      <c r="A176" s="13" t="s">
        <v>26</v>
      </c>
      <c r="G176" s="13" t="s">
        <v>982</v>
      </c>
      <c r="M176" s="13" t="s">
        <v>203</v>
      </c>
      <c r="N176" s="13" t="s">
        <v>665</v>
      </c>
      <c r="P176" s="12"/>
      <c r="Q176" s="9"/>
      <c r="R176" s="9"/>
      <c r="S176" s="9"/>
      <c r="T176" s="9"/>
      <c r="U176" s="9"/>
      <c r="V176" s="9"/>
      <c r="W176" s="9"/>
      <c r="X176" s="9"/>
      <c r="Y176" s="9"/>
    </row>
    <row r="177" spans="1:25">
      <c r="A177" s="13" t="s">
        <v>27</v>
      </c>
      <c r="G177" s="13" t="s">
        <v>1083</v>
      </c>
      <c r="M177" s="13" t="s">
        <v>204</v>
      </c>
      <c r="N177" s="13" t="s">
        <v>666</v>
      </c>
      <c r="P177" s="12"/>
      <c r="Q177" s="9"/>
      <c r="R177" s="9"/>
      <c r="S177" s="9"/>
      <c r="T177" s="9"/>
      <c r="U177" s="9"/>
      <c r="V177" s="9"/>
      <c r="W177" s="9"/>
      <c r="X177" s="9"/>
      <c r="Y177" s="9"/>
    </row>
    <row r="178" spans="1:25" ht="60">
      <c r="A178" s="13" t="s">
        <v>26</v>
      </c>
      <c r="G178" s="13" t="s">
        <v>1004</v>
      </c>
      <c r="M178" s="13" t="s">
        <v>205</v>
      </c>
      <c r="N178" s="13" t="s">
        <v>667</v>
      </c>
      <c r="P178" s="12"/>
      <c r="Q178" s="9"/>
      <c r="R178" s="9"/>
      <c r="S178" s="9"/>
      <c r="T178" s="9"/>
      <c r="U178" s="9"/>
      <c r="V178" s="9"/>
      <c r="W178" s="9"/>
      <c r="X178" s="9"/>
      <c r="Y178" s="9"/>
    </row>
    <row r="179" spans="1:25" ht="60">
      <c r="A179" s="13" t="s">
        <v>26</v>
      </c>
      <c r="G179" s="13" t="s">
        <v>1004</v>
      </c>
      <c r="M179" s="13" t="s">
        <v>206</v>
      </c>
      <c r="N179" s="13" t="s">
        <v>668</v>
      </c>
      <c r="P179" s="12"/>
      <c r="Q179" s="9"/>
      <c r="R179" s="9"/>
      <c r="S179" s="9"/>
      <c r="T179" s="9"/>
      <c r="U179" s="9"/>
      <c r="V179" s="9"/>
      <c r="W179" s="9"/>
      <c r="X179" s="9"/>
      <c r="Y179" s="9"/>
    </row>
    <row r="180" spans="1:25" ht="60">
      <c r="A180" s="13" t="s">
        <v>26</v>
      </c>
      <c r="G180" s="13" t="s">
        <v>1004</v>
      </c>
      <c r="M180" s="13" t="s">
        <v>207</v>
      </c>
      <c r="N180" s="13" t="s">
        <v>669</v>
      </c>
      <c r="P180" s="12"/>
      <c r="Q180" s="9"/>
      <c r="R180" s="9"/>
      <c r="S180" s="9"/>
      <c r="T180" s="9"/>
      <c r="U180" s="9"/>
      <c r="V180" s="9"/>
      <c r="W180" s="9"/>
      <c r="X180" s="9"/>
      <c r="Y180" s="9"/>
    </row>
    <row r="181" spans="1:25" ht="60">
      <c r="A181" s="13" t="s">
        <v>26</v>
      </c>
      <c r="G181" s="13" t="s">
        <v>1004</v>
      </c>
      <c r="M181" s="13" t="s">
        <v>208</v>
      </c>
      <c r="N181" s="13" t="s">
        <v>670</v>
      </c>
      <c r="P181" s="12"/>
      <c r="Q181" s="9"/>
      <c r="R181" s="9"/>
      <c r="S181" s="9"/>
      <c r="T181" s="9"/>
      <c r="U181" s="9"/>
      <c r="V181" s="9"/>
      <c r="W181" s="9"/>
      <c r="X181" s="9"/>
      <c r="Y181" s="9"/>
    </row>
    <row r="182" spans="1:25" ht="60">
      <c r="A182" s="13" t="s">
        <v>26</v>
      </c>
      <c r="G182" s="13" t="s">
        <v>1004</v>
      </c>
      <c r="M182" s="13" t="s">
        <v>209</v>
      </c>
      <c r="N182" s="13" t="s">
        <v>671</v>
      </c>
      <c r="P182" s="12"/>
      <c r="Q182" s="9"/>
      <c r="R182" s="9"/>
      <c r="S182" s="9"/>
      <c r="T182" s="9"/>
      <c r="U182" s="9"/>
      <c r="V182" s="9"/>
      <c r="W182" s="9"/>
      <c r="X182" s="9"/>
      <c r="Y182" s="9"/>
    </row>
    <row r="183" spans="1:25" ht="60">
      <c r="A183" s="13" t="s">
        <v>26</v>
      </c>
      <c r="G183" s="13" t="s">
        <v>1004</v>
      </c>
      <c r="M183" s="13" t="s">
        <v>210</v>
      </c>
      <c r="N183" s="13" t="s">
        <v>672</v>
      </c>
      <c r="P183" s="12"/>
      <c r="Q183" s="9"/>
      <c r="R183" s="9"/>
      <c r="S183" s="9"/>
      <c r="T183" s="9"/>
      <c r="U183" s="9"/>
      <c r="V183" s="9"/>
      <c r="W183" s="9"/>
      <c r="X183" s="9"/>
      <c r="Y183" s="9"/>
    </row>
    <row r="184" spans="1:25" ht="60">
      <c r="A184" s="13" t="s">
        <v>26</v>
      </c>
      <c r="G184" s="13" t="s">
        <v>1004</v>
      </c>
      <c r="M184" s="13" t="s">
        <v>211</v>
      </c>
      <c r="N184" s="13" t="s">
        <v>673</v>
      </c>
      <c r="P184" s="12"/>
      <c r="Q184" s="9"/>
      <c r="R184" s="9"/>
      <c r="S184" s="9"/>
      <c r="T184" s="9"/>
      <c r="U184" s="9"/>
      <c r="V184" s="9"/>
      <c r="W184" s="9"/>
      <c r="X184" s="9"/>
      <c r="Y184" s="9"/>
    </row>
    <row r="185" spans="1:25" ht="60">
      <c r="A185" s="13" t="s">
        <v>26</v>
      </c>
      <c r="G185" s="13" t="s">
        <v>1004</v>
      </c>
      <c r="M185" s="13" t="s">
        <v>212</v>
      </c>
      <c r="N185" s="13" t="s">
        <v>674</v>
      </c>
      <c r="P185" s="12"/>
      <c r="Q185" s="9"/>
      <c r="R185" s="9"/>
      <c r="S185" s="9"/>
      <c r="T185" s="9"/>
      <c r="U185" s="9"/>
      <c r="V185" s="9"/>
      <c r="W185" s="9"/>
      <c r="X185" s="9"/>
      <c r="Y185" s="9"/>
    </row>
    <row r="186" spans="1:25" ht="60">
      <c r="A186" s="13" t="s">
        <v>26</v>
      </c>
      <c r="G186" s="13" t="s">
        <v>1004</v>
      </c>
      <c r="M186" s="13" t="s">
        <v>213</v>
      </c>
      <c r="N186" s="13" t="s">
        <v>675</v>
      </c>
      <c r="P186" s="12"/>
      <c r="Q186" s="9"/>
      <c r="R186" s="9"/>
      <c r="S186" s="9"/>
      <c r="T186" s="9"/>
      <c r="U186" s="9"/>
      <c r="V186" s="9"/>
      <c r="W186" s="9"/>
      <c r="X186" s="9"/>
      <c r="Y186" s="9"/>
    </row>
    <row r="187" spans="1:25" ht="60">
      <c r="A187" s="13" t="s">
        <v>26</v>
      </c>
      <c r="G187" s="13" t="s">
        <v>1004</v>
      </c>
      <c r="M187" s="13" t="s">
        <v>214</v>
      </c>
      <c r="N187" s="13" t="s">
        <v>676</v>
      </c>
      <c r="P187" s="12"/>
      <c r="Q187" s="9"/>
      <c r="R187" s="9"/>
      <c r="S187" s="9"/>
      <c r="T187" s="9"/>
      <c r="U187" s="9"/>
      <c r="V187" s="9"/>
      <c r="W187" s="9"/>
      <c r="X187" s="9"/>
      <c r="Y187" s="9"/>
    </row>
    <row r="188" spans="1:25" ht="60">
      <c r="A188" s="13" t="s">
        <v>26</v>
      </c>
      <c r="G188" s="13" t="s">
        <v>1004</v>
      </c>
      <c r="M188" s="13" t="s">
        <v>215</v>
      </c>
      <c r="N188" s="13" t="s">
        <v>677</v>
      </c>
      <c r="P188" s="12"/>
      <c r="Q188" s="9"/>
      <c r="R188" s="9"/>
      <c r="S188" s="9"/>
      <c r="T188" s="9"/>
      <c r="U188" s="9"/>
      <c r="V188" s="9"/>
      <c r="W188" s="9"/>
      <c r="X188" s="9"/>
      <c r="Y188" s="9"/>
    </row>
    <row r="189" spans="1:25" ht="30">
      <c r="A189" s="13" t="s">
        <v>26</v>
      </c>
      <c r="G189" s="13" t="s">
        <v>1084</v>
      </c>
      <c r="M189" s="13" t="s">
        <v>216</v>
      </c>
      <c r="N189" s="13" t="s">
        <v>678</v>
      </c>
      <c r="P189" s="12"/>
      <c r="Q189" s="9"/>
      <c r="R189" s="9"/>
      <c r="S189" s="9"/>
      <c r="T189" s="9"/>
      <c r="U189" s="9"/>
      <c r="V189" s="9"/>
      <c r="W189" s="9"/>
      <c r="X189" s="9"/>
      <c r="Y189" s="9"/>
    </row>
    <row r="190" spans="1:25" ht="60">
      <c r="A190" s="13" t="s">
        <v>26</v>
      </c>
      <c r="G190" s="13" t="s">
        <v>1004</v>
      </c>
      <c r="M190" s="13" t="s">
        <v>217</v>
      </c>
      <c r="N190" s="13" t="s">
        <v>679</v>
      </c>
      <c r="P190" s="12"/>
      <c r="Q190" s="9"/>
      <c r="R190" s="9"/>
      <c r="S190" s="9"/>
      <c r="T190" s="9"/>
      <c r="U190" s="9"/>
      <c r="V190" s="9"/>
      <c r="W190" s="9"/>
      <c r="X190" s="9"/>
      <c r="Y190" s="9"/>
    </row>
    <row r="191" spans="1:25" ht="60">
      <c r="A191" s="13" t="s">
        <v>26</v>
      </c>
      <c r="G191" s="13" t="s">
        <v>1004</v>
      </c>
      <c r="M191" s="13" t="s">
        <v>218</v>
      </c>
      <c r="N191" s="13" t="s">
        <v>680</v>
      </c>
      <c r="P191" s="12"/>
      <c r="Q191" s="9"/>
      <c r="R191" s="9"/>
      <c r="S191" s="9"/>
      <c r="T191" s="9"/>
      <c r="U191" s="9"/>
      <c r="V191" s="9"/>
      <c r="W191" s="9"/>
      <c r="X191" s="9"/>
      <c r="Y191" s="9"/>
    </row>
    <row r="192" spans="1:25" ht="30">
      <c r="A192" s="13" t="s">
        <v>26</v>
      </c>
      <c r="G192" s="13" t="s">
        <v>988</v>
      </c>
      <c r="M192" s="13" t="s">
        <v>219</v>
      </c>
      <c r="N192" s="13" t="s">
        <v>681</v>
      </c>
      <c r="P192" s="12"/>
      <c r="Q192" s="9"/>
      <c r="R192" s="9"/>
      <c r="S192" s="9"/>
      <c r="T192" s="9"/>
      <c r="U192" s="9"/>
      <c r="V192" s="9"/>
      <c r="W192" s="9"/>
      <c r="X192" s="9"/>
      <c r="Y192" s="9"/>
    </row>
    <row r="193" spans="1:25" ht="45">
      <c r="A193" s="13" t="s">
        <v>27</v>
      </c>
      <c r="G193" s="13" t="s">
        <v>1076</v>
      </c>
      <c r="M193" s="13" t="s">
        <v>220</v>
      </c>
      <c r="N193" s="13" t="s">
        <v>682</v>
      </c>
      <c r="P193" s="12"/>
      <c r="Q193" s="9"/>
      <c r="R193" s="9"/>
      <c r="S193" s="9"/>
      <c r="T193" s="9"/>
      <c r="U193" s="9"/>
      <c r="V193" s="9"/>
      <c r="W193" s="9"/>
      <c r="X193" s="9"/>
      <c r="Y193" s="9"/>
    </row>
    <row r="194" spans="1:25" ht="30">
      <c r="A194" s="13" t="s">
        <v>26</v>
      </c>
      <c r="G194" s="13" t="s">
        <v>988</v>
      </c>
      <c r="M194" s="13" t="s">
        <v>221</v>
      </c>
      <c r="N194" s="13" t="s">
        <v>683</v>
      </c>
      <c r="P194" s="12"/>
      <c r="Q194" s="9"/>
      <c r="R194" s="9"/>
      <c r="S194" s="9"/>
      <c r="T194" s="9"/>
      <c r="U194" s="9"/>
      <c r="V194" s="9"/>
      <c r="W194" s="9"/>
      <c r="X194" s="9"/>
      <c r="Y194" s="9"/>
    </row>
    <row r="195" spans="1:25">
      <c r="A195" s="13" t="s">
        <v>26</v>
      </c>
      <c r="G195" s="13" t="s">
        <v>1085</v>
      </c>
      <c r="M195" s="13" t="s">
        <v>222</v>
      </c>
      <c r="N195" s="13" t="s">
        <v>684</v>
      </c>
      <c r="P195" s="12"/>
      <c r="Q195" s="9"/>
      <c r="R195" s="9"/>
      <c r="S195" s="9"/>
      <c r="T195" s="9"/>
      <c r="U195" s="9"/>
      <c r="V195" s="9"/>
      <c r="W195" s="9"/>
      <c r="X195" s="9"/>
      <c r="Y195" s="9"/>
    </row>
    <row r="196" spans="1:25">
      <c r="A196" s="13" t="s">
        <v>26</v>
      </c>
      <c r="G196" s="13" t="s">
        <v>1081</v>
      </c>
      <c r="M196" s="13" t="s">
        <v>223</v>
      </c>
      <c r="N196" s="13" t="s">
        <v>685</v>
      </c>
      <c r="P196" s="12"/>
      <c r="Q196" s="9"/>
      <c r="R196" s="9"/>
      <c r="S196" s="9"/>
      <c r="T196" s="9"/>
      <c r="U196" s="9"/>
      <c r="V196" s="9"/>
      <c r="W196" s="9"/>
      <c r="X196" s="9"/>
      <c r="Y196" s="9"/>
    </row>
    <row r="197" spans="1:25" ht="45">
      <c r="A197" s="13" t="s">
        <v>27</v>
      </c>
      <c r="G197" s="13" t="s">
        <v>1086</v>
      </c>
      <c r="M197" s="13" t="s">
        <v>224</v>
      </c>
      <c r="N197" s="13" t="s">
        <v>686</v>
      </c>
      <c r="P197" s="12"/>
      <c r="Q197" s="9"/>
      <c r="R197" s="9"/>
      <c r="S197" s="9"/>
      <c r="T197" s="9"/>
      <c r="U197" s="9"/>
      <c r="V197" s="9"/>
      <c r="W197" s="9"/>
      <c r="X197" s="9"/>
      <c r="Y197" s="9"/>
    </row>
    <row r="198" spans="1:25" ht="30">
      <c r="A198" s="13" t="s">
        <v>27</v>
      </c>
      <c r="G198" s="13" t="s">
        <v>1087</v>
      </c>
      <c r="M198" s="13" t="s">
        <v>225</v>
      </c>
      <c r="N198" s="13" t="s">
        <v>687</v>
      </c>
      <c r="P198" s="12"/>
      <c r="Q198" s="9"/>
      <c r="R198" s="9"/>
      <c r="S198" s="9"/>
      <c r="T198" s="9"/>
      <c r="U198" s="9"/>
      <c r="V198" s="9"/>
      <c r="W198" s="9"/>
      <c r="X198" s="9"/>
      <c r="Y198" s="9"/>
    </row>
    <row r="199" spans="1:25" ht="30">
      <c r="A199" s="13" t="s">
        <v>26</v>
      </c>
      <c r="G199" s="13" t="s">
        <v>1088</v>
      </c>
      <c r="M199" s="13" t="s">
        <v>226</v>
      </c>
      <c r="N199" s="13" t="s">
        <v>688</v>
      </c>
      <c r="P199" s="12"/>
      <c r="Q199" s="9"/>
      <c r="R199" s="9"/>
      <c r="S199" s="9"/>
      <c r="T199" s="9"/>
      <c r="U199" s="9"/>
      <c r="V199" s="9"/>
      <c r="W199" s="9"/>
      <c r="X199" s="9"/>
      <c r="Y199" s="9"/>
    </row>
    <row r="200" spans="1:25">
      <c r="A200" s="13" t="s">
        <v>26</v>
      </c>
      <c r="G200" s="13" t="s">
        <v>1051</v>
      </c>
      <c r="M200" s="13" t="s">
        <v>227</v>
      </c>
      <c r="N200" s="13" t="s">
        <v>689</v>
      </c>
      <c r="P200" s="12"/>
      <c r="Q200" s="9"/>
      <c r="R200" s="9"/>
      <c r="S200" s="9"/>
      <c r="T200" s="9"/>
      <c r="U200" s="9"/>
      <c r="V200" s="9"/>
      <c r="W200" s="9"/>
      <c r="X200" s="9"/>
      <c r="Y200" s="9"/>
    </row>
    <row r="201" spans="1:25" ht="60">
      <c r="A201" s="13" t="s">
        <v>26</v>
      </c>
      <c r="G201" s="13" t="s">
        <v>1089</v>
      </c>
      <c r="M201" s="13" t="s">
        <v>228</v>
      </c>
      <c r="N201" s="13" t="s">
        <v>690</v>
      </c>
      <c r="P201" s="12"/>
      <c r="Q201" s="9"/>
      <c r="R201" s="9"/>
      <c r="S201" s="9"/>
      <c r="T201" s="9"/>
      <c r="U201" s="9"/>
      <c r="V201" s="9"/>
      <c r="W201" s="9"/>
      <c r="X201" s="9"/>
      <c r="Y201" s="9"/>
    </row>
    <row r="202" spans="1:25" ht="45">
      <c r="A202" s="13" t="s">
        <v>26</v>
      </c>
      <c r="G202" s="13" t="s">
        <v>1090</v>
      </c>
      <c r="M202" s="13" t="s">
        <v>229</v>
      </c>
      <c r="N202" s="13" t="s">
        <v>691</v>
      </c>
      <c r="P202" s="12"/>
      <c r="Q202" s="9"/>
      <c r="R202" s="9"/>
      <c r="S202" s="9"/>
      <c r="T202" s="9"/>
      <c r="U202" s="9"/>
      <c r="V202" s="9"/>
      <c r="W202" s="9"/>
      <c r="X202" s="9"/>
      <c r="Y202" s="9"/>
    </row>
    <row r="203" spans="1:25" ht="45">
      <c r="A203" s="13" t="s">
        <v>26</v>
      </c>
      <c r="G203" s="13" t="s">
        <v>1091</v>
      </c>
      <c r="M203" s="13" t="s">
        <v>230</v>
      </c>
      <c r="N203" s="13" t="s">
        <v>692</v>
      </c>
      <c r="P203" s="12"/>
      <c r="Q203" s="9"/>
      <c r="R203" s="9"/>
      <c r="S203" s="9"/>
      <c r="T203" s="9"/>
      <c r="U203" s="9"/>
      <c r="V203" s="9"/>
      <c r="W203" s="9"/>
      <c r="X203" s="9"/>
      <c r="Y203" s="9"/>
    </row>
    <row r="204" spans="1:25" ht="45">
      <c r="A204" s="13" t="s">
        <v>26</v>
      </c>
      <c r="G204" s="13" t="s">
        <v>1034</v>
      </c>
      <c r="M204" s="13" t="s">
        <v>231</v>
      </c>
      <c r="N204" s="13" t="s">
        <v>693</v>
      </c>
      <c r="P204" s="12"/>
      <c r="Q204" s="9"/>
      <c r="R204" s="9"/>
      <c r="S204" s="9"/>
      <c r="T204" s="9"/>
      <c r="U204" s="9"/>
      <c r="V204" s="9"/>
      <c r="W204" s="9"/>
      <c r="X204" s="9"/>
      <c r="Y204" s="9"/>
    </row>
    <row r="205" spans="1:25">
      <c r="A205" s="13" t="s">
        <v>27</v>
      </c>
      <c r="G205" s="13" t="s">
        <v>1092</v>
      </c>
      <c r="M205" s="13" t="s">
        <v>232</v>
      </c>
      <c r="N205" s="13" t="s">
        <v>694</v>
      </c>
      <c r="P205" s="12"/>
      <c r="Q205" s="9"/>
      <c r="R205" s="9"/>
      <c r="S205" s="9"/>
      <c r="T205" s="9"/>
      <c r="U205" s="9"/>
      <c r="V205" s="9"/>
      <c r="W205" s="9"/>
      <c r="X205" s="9"/>
      <c r="Y205" s="9"/>
    </row>
    <row r="206" spans="1:25" ht="30">
      <c r="A206" s="13" t="s">
        <v>26</v>
      </c>
      <c r="G206" s="13" t="s">
        <v>1028</v>
      </c>
      <c r="M206" s="13" t="s">
        <v>233</v>
      </c>
      <c r="N206" s="13" t="s">
        <v>695</v>
      </c>
      <c r="P206" s="12"/>
      <c r="Q206" s="9"/>
      <c r="R206" s="9"/>
      <c r="S206" s="9"/>
      <c r="T206" s="9"/>
      <c r="U206" s="9"/>
      <c r="V206" s="9"/>
      <c r="W206" s="9"/>
      <c r="X206" s="9"/>
      <c r="Y206" s="9"/>
    </row>
    <row r="207" spans="1:25" ht="90">
      <c r="A207" s="13" t="s">
        <v>26</v>
      </c>
      <c r="G207" s="13" t="s">
        <v>1093</v>
      </c>
      <c r="M207" s="13" t="s">
        <v>234</v>
      </c>
      <c r="N207" s="13" t="s">
        <v>696</v>
      </c>
      <c r="P207" s="12"/>
      <c r="Q207" s="9"/>
      <c r="R207" s="9"/>
      <c r="S207" s="9"/>
      <c r="T207" s="9"/>
      <c r="U207" s="9"/>
      <c r="V207" s="9"/>
      <c r="W207" s="9"/>
      <c r="X207" s="9"/>
      <c r="Y207" s="9"/>
    </row>
    <row r="208" spans="1:25" ht="60">
      <c r="A208" s="13" t="s">
        <v>26</v>
      </c>
      <c r="G208" s="13" t="s">
        <v>1094</v>
      </c>
      <c r="M208" s="13" t="s">
        <v>235</v>
      </c>
      <c r="N208" s="13" t="s">
        <v>697</v>
      </c>
      <c r="P208" s="12"/>
      <c r="Q208" s="9"/>
      <c r="R208" s="9"/>
      <c r="S208" s="9"/>
      <c r="T208" s="9"/>
      <c r="U208" s="9"/>
      <c r="V208" s="9"/>
      <c r="W208" s="9"/>
      <c r="X208" s="9"/>
      <c r="Y208" s="9"/>
    </row>
    <row r="209" spans="1:25" ht="45">
      <c r="A209" s="13" t="s">
        <v>26</v>
      </c>
      <c r="G209" s="13" t="s">
        <v>1095</v>
      </c>
      <c r="M209" s="13" t="s">
        <v>236</v>
      </c>
      <c r="N209" s="13" t="s">
        <v>698</v>
      </c>
      <c r="P209" s="12"/>
      <c r="Q209" s="9"/>
      <c r="R209" s="9"/>
      <c r="S209" s="9"/>
      <c r="T209" s="9"/>
      <c r="U209" s="9"/>
      <c r="V209" s="9"/>
      <c r="W209" s="9"/>
      <c r="X209" s="9"/>
      <c r="Y209" s="9"/>
    </row>
    <row r="210" spans="1:25" ht="45">
      <c r="A210" s="13" t="s">
        <v>26</v>
      </c>
      <c r="G210" s="13" t="s">
        <v>987</v>
      </c>
      <c r="M210" s="13" t="s">
        <v>237</v>
      </c>
      <c r="N210" s="13" t="s">
        <v>699</v>
      </c>
      <c r="P210" s="12"/>
      <c r="Q210" s="9"/>
      <c r="R210" s="9"/>
      <c r="S210" s="9"/>
      <c r="T210" s="9"/>
      <c r="U210" s="9"/>
      <c r="V210" s="9"/>
      <c r="W210" s="9"/>
      <c r="X210" s="9"/>
      <c r="Y210" s="9"/>
    </row>
    <row r="211" spans="1:25" ht="45">
      <c r="A211" s="13" t="s">
        <v>26</v>
      </c>
      <c r="G211" s="13" t="s">
        <v>1049</v>
      </c>
      <c r="M211" s="13" t="s">
        <v>238</v>
      </c>
      <c r="N211" s="13" t="s">
        <v>700</v>
      </c>
      <c r="P211" s="12"/>
      <c r="Q211" s="9"/>
      <c r="R211" s="9"/>
      <c r="S211" s="9"/>
      <c r="T211" s="9"/>
      <c r="U211" s="9"/>
      <c r="V211" s="9"/>
      <c r="W211" s="9"/>
      <c r="X211" s="9"/>
      <c r="Y211" s="9"/>
    </row>
    <row r="212" spans="1:25" ht="45">
      <c r="A212" s="13" t="s">
        <v>27</v>
      </c>
      <c r="G212" s="13" t="s">
        <v>1096</v>
      </c>
      <c r="M212" s="13" t="s">
        <v>239</v>
      </c>
      <c r="N212" s="13" t="s">
        <v>701</v>
      </c>
      <c r="P212" s="12"/>
      <c r="Q212" s="9"/>
      <c r="R212" s="9"/>
      <c r="S212" s="9"/>
      <c r="T212" s="9"/>
      <c r="U212" s="9"/>
      <c r="V212" s="9"/>
      <c r="W212" s="9"/>
      <c r="X212" s="9"/>
      <c r="Y212" s="9"/>
    </row>
    <row r="213" spans="1:25" ht="45">
      <c r="A213" s="13" t="s">
        <v>26</v>
      </c>
      <c r="G213" s="13" t="s">
        <v>987</v>
      </c>
      <c r="M213" s="13" t="s">
        <v>240</v>
      </c>
      <c r="N213" s="13" t="s">
        <v>702</v>
      </c>
      <c r="P213" s="12"/>
      <c r="Q213" s="9"/>
      <c r="R213" s="9"/>
      <c r="S213" s="9"/>
      <c r="T213" s="9"/>
      <c r="U213" s="9"/>
      <c r="V213" s="9"/>
      <c r="W213" s="9"/>
      <c r="X213" s="9"/>
      <c r="Y213" s="9"/>
    </row>
    <row r="214" spans="1:25" ht="60">
      <c r="A214" s="13" t="s">
        <v>26</v>
      </c>
      <c r="G214" s="13" t="s">
        <v>973</v>
      </c>
      <c r="M214" s="13" t="s">
        <v>241</v>
      </c>
      <c r="N214" s="13" t="s">
        <v>703</v>
      </c>
      <c r="P214" s="12"/>
      <c r="Q214" s="9"/>
      <c r="R214" s="9"/>
      <c r="S214" s="9"/>
      <c r="T214" s="9"/>
      <c r="U214" s="9"/>
      <c r="V214" s="9"/>
      <c r="W214" s="9"/>
      <c r="X214" s="9"/>
      <c r="Y214" s="9"/>
    </row>
    <row r="215" spans="1:25">
      <c r="A215" s="13" t="s">
        <v>26</v>
      </c>
      <c r="G215" s="13" t="s">
        <v>1097</v>
      </c>
      <c r="M215" s="13" t="s">
        <v>242</v>
      </c>
      <c r="N215" s="13" t="s">
        <v>704</v>
      </c>
      <c r="P215" s="12"/>
      <c r="Q215" s="9"/>
      <c r="R215" s="9"/>
      <c r="S215" s="9"/>
      <c r="T215" s="9"/>
      <c r="U215" s="9"/>
      <c r="V215" s="9"/>
      <c r="W215" s="9"/>
      <c r="X215" s="9"/>
      <c r="Y215" s="9"/>
    </row>
    <row r="216" spans="1:25" ht="45">
      <c r="A216" s="13" t="s">
        <v>26</v>
      </c>
      <c r="G216" s="13" t="s">
        <v>1068</v>
      </c>
      <c r="M216" s="13" t="s">
        <v>243</v>
      </c>
      <c r="N216" s="13" t="s">
        <v>705</v>
      </c>
      <c r="P216" s="12"/>
      <c r="Q216" s="9"/>
      <c r="R216" s="9"/>
      <c r="S216" s="9"/>
      <c r="T216" s="9"/>
      <c r="U216" s="9"/>
      <c r="V216" s="9"/>
      <c r="W216" s="9"/>
      <c r="X216" s="9"/>
      <c r="Y216" s="9"/>
    </row>
    <row r="217" spans="1:25" ht="30">
      <c r="A217" s="13" t="s">
        <v>27</v>
      </c>
      <c r="G217" s="13" t="s">
        <v>1098</v>
      </c>
      <c r="M217" s="13" t="s">
        <v>244</v>
      </c>
      <c r="N217" s="13" t="s">
        <v>706</v>
      </c>
      <c r="P217" s="12"/>
      <c r="Q217" s="9"/>
      <c r="R217" s="9"/>
      <c r="S217" s="9"/>
      <c r="T217" s="9"/>
      <c r="U217" s="9"/>
      <c r="V217" s="9"/>
      <c r="W217" s="9"/>
      <c r="X217" s="9"/>
      <c r="Y217" s="9"/>
    </row>
    <row r="218" spans="1:25" ht="45">
      <c r="A218" s="13" t="s">
        <v>26</v>
      </c>
      <c r="G218" s="13" t="s">
        <v>1099</v>
      </c>
      <c r="M218" s="13" t="s">
        <v>245</v>
      </c>
      <c r="N218" s="13" t="s">
        <v>707</v>
      </c>
      <c r="P218" s="12"/>
      <c r="Q218" s="9"/>
      <c r="R218" s="9"/>
      <c r="S218" s="9"/>
      <c r="T218" s="9"/>
      <c r="U218" s="9"/>
      <c r="V218" s="9"/>
      <c r="W218" s="9"/>
      <c r="X218" s="9"/>
      <c r="Y218" s="9"/>
    </row>
    <row r="219" spans="1:25" ht="45">
      <c r="A219" s="13" t="s">
        <v>27</v>
      </c>
      <c r="G219" s="13" t="s">
        <v>1100</v>
      </c>
      <c r="M219" s="13" t="s">
        <v>246</v>
      </c>
      <c r="N219" s="13" t="s">
        <v>708</v>
      </c>
      <c r="P219" s="12"/>
      <c r="Q219" s="9"/>
      <c r="R219" s="9"/>
      <c r="S219" s="9"/>
      <c r="T219" s="9"/>
      <c r="U219" s="9"/>
      <c r="V219" s="9"/>
      <c r="W219" s="9"/>
      <c r="X219" s="9"/>
      <c r="Y219" s="9"/>
    </row>
    <row r="220" spans="1:25" ht="30">
      <c r="A220" s="13" t="s">
        <v>26</v>
      </c>
      <c r="G220" s="13" t="s">
        <v>1028</v>
      </c>
      <c r="M220" s="13" t="s">
        <v>247</v>
      </c>
      <c r="N220" s="13" t="s">
        <v>709</v>
      </c>
      <c r="P220" s="12"/>
      <c r="Q220" s="9"/>
      <c r="R220" s="9"/>
      <c r="S220" s="9"/>
      <c r="T220" s="9"/>
      <c r="U220" s="9"/>
      <c r="V220" s="9"/>
      <c r="W220" s="9"/>
      <c r="X220" s="9"/>
      <c r="Y220" s="9"/>
    </row>
    <row r="221" spans="1:25">
      <c r="A221" s="13" t="s">
        <v>26</v>
      </c>
      <c r="G221" s="13" t="s">
        <v>996</v>
      </c>
      <c r="M221" s="13" t="s">
        <v>248</v>
      </c>
      <c r="N221" s="13" t="s">
        <v>710</v>
      </c>
      <c r="P221" s="12"/>
      <c r="Q221" s="9"/>
      <c r="R221" s="9"/>
      <c r="S221" s="9"/>
      <c r="T221" s="9"/>
      <c r="U221" s="9"/>
      <c r="V221" s="9"/>
      <c r="W221" s="9"/>
      <c r="X221" s="9"/>
      <c r="Y221" s="9"/>
    </row>
    <row r="222" spans="1:25">
      <c r="A222" s="13" t="s">
        <v>26</v>
      </c>
      <c r="G222" s="13" t="s">
        <v>1101</v>
      </c>
      <c r="M222" s="13" t="s">
        <v>249</v>
      </c>
      <c r="N222" s="13" t="s">
        <v>711</v>
      </c>
      <c r="P222" s="12"/>
      <c r="Q222" s="9"/>
      <c r="R222" s="9"/>
      <c r="S222" s="9"/>
      <c r="T222" s="9"/>
      <c r="U222" s="9"/>
      <c r="V222" s="9"/>
      <c r="W222" s="9"/>
      <c r="X222" s="9"/>
      <c r="Y222" s="9"/>
    </row>
    <row r="223" spans="1:25" ht="45">
      <c r="A223" s="13" t="s">
        <v>26</v>
      </c>
      <c r="G223" s="13" t="s">
        <v>1102</v>
      </c>
      <c r="M223" s="13" t="s">
        <v>250</v>
      </c>
      <c r="N223" s="13" t="s">
        <v>712</v>
      </c>
      <c r="P223" s="12"/>
      <c r="Q223" s="9"/>
      <c r="R223" s="9"/>
      <c r="S223" s="9"/>
      <c r="T223" s="9"/>
      <c r="U223" s="9"/>
      <c r="V223" s="9"/>
      <c r="W223" s="9"/>
      <c r="X223" s="9"/>
      <c r="Y223" s="9"/>
    </row>
    <row r="224" spans="1:25">
      <c r="A224" s="13" t="s">
        <v>26</v>
      </c>
      <c r="G224" s="13" t="s">
        <v>1103</v>
      </c>
      <c r="M224" s="13" t="s">
        <v>251</v>
      </c>
      <c r="N224" s="13" t="s">
        <v>713</v>
      </c>
      <c r="P224" s="12"/>
      <c r="Q224" s="9"/>
      <c r="R224" s="9"/>
      <c r="S224" s="9"/>
      <c r="T224" s="9"/>
      <c r="U224" s="9"/>
      <c r="V224" s="9"/>
      <c r="W224" s="9"/>
      <c r="X224" s="9"/>
      <c r="Y224" s="9"/>
    </row>
    <row r="225" spans="1:25">
      <c r="A225" s="13" t="s">
        <v>26</v>
      </c>
      <c r="G225" s="13" t="s">
        <v>1104</v>
      </c>
      <c r="M225" s="13" t="s">
        <v>252</v>
      </c>
      <c r="N225" s="13" t="s">
        <v>714</v>
      </c>
      <c r="P225" s="12"/>
      <c r="Q225" s="9"/>
      <c r="R225" s="9"/>
      <c r="S225" s="9"/>
      <c r="T225" s="9"/>
      <c r="U225" s="9"/>
      <c r="V225" s="9"/>
      <c r="W225" s="9"/>
      <c r="X225" s="9"/>
      <c r="Y225" s="9"/>
    </row>
    <row r="226" spans="1:25">
      <c r="A226" s="13" t="s">
        <v>26</v>
      </c>
      <c r="G226" s="13" t="s">
        <v>1105</v>
      </c>
      <c r="M226" s="13" t="s">
        <v>253</v>
      </c>
      <c r="N226" s="13" t="s">
        <v>715</v>
      </c>
      <c r="P226" s="12"/>
      <c r="Q226" s="9"/>
      <c r="R226" s="9"/>
      <c r="S226" s="9"/>
      <c r="T226" s="9"/>
      <c r="U226" s="9"/>
      <c r="V226" s="9"/>
      <c r="W226" s="9"/>
      <c r="X226" s="9"/>
      <c r="Y226" s="9"/>
    </row>
    <row r="227" spans="1:25" ht="45">
      <c r="A227" s="13" t="s">
        <v>26</v>
      </c>
      <c r="G227" s="13" t="s">
        <v>1106</v>
      </c>
      <c r="M227" s="13" t="s">
        <v>254</v>
      </c>
      <c r="N227" s="13" t="s">
        <v>716</v>
      </c>
      <c r="P227" s="12"/>
      <c r="Q227" s="9"/>
      <c r="R227" s="9"/>
      <c r="S227" s="9"/>
      <c r="T227" s="9"/>
      <c r="U227" s="9"/>
      <c r="V227" s="9"/>
      <c r="W227" s="9"/>
      <c r="X227" s="9"/>
      <c r="Y227" s="9"/>
    </row>
    <row r="228" spans="1:25">
      <c r="A228" s="13" t="s">
        <v>26</v>
      </c>
      <c r="G228" s="13" t="s">
        <v>1107</v>
      </c>
      <c r="M228" s="13" t="s">
        <v>255</v>
      </c>
      <c r="N228" s="13" t="s">
        <v>717</v>
      </c>
      <c r="P228" s="12"/>
      <c r="Q228" s="9"/>
      <c r="R228" s="9"/>
      <c r="S228" s="9"/>
      <c r="T228" s="9"/>
      <c r="U228" s="9"/>
      <c r="V228" s="9"/>
      <c r="W228" s="9"/>
      <c r="X228" s="9"/>
      <c r="Y228" s="9"/>
    </row>
    <row r="229" spans="1:25" ht="90">
      <c r="A229" s="13" t="s">
        <v>27</v>
      </c>
      <c r="G229" s="13" t="s">
        <v>1093</v>
      </c>
      <c r="M229" s="13" t="s">
        <v>256</v>
      </c>
      <c r="N229" s="13" t="s">
        <v>718</v>
      </c>
      <c r="P229" s="12"/>
      <c r="Q229" s="9"/>
      <c r="R229" s="9"/>
      <c r="S229" s="9"/>
      <c r="T229" s="9"/>
      <c r="U229" s="9"/>
      <c r="V229" s="9"/>
      <c r="W229" s="9"/>
      <c r="X229" s="9"/>
      <c r="Y229" s="9"/>
    </row>
    <row r="230" spans="1:25" ht="90">
      <c r="A230" s="13" t="s">
        <v>26</v>
      </c>
      <c r="G230" s="13" t="s">
        <v>1045</v>
      </c>
      <c r="M230" s="13" t="s">
        <v>257</v>
      </c>
      <c r="N230" s="13" t="s">
        <v>719</v>
      </c>
      <c r="P230" s="12"/>
      <c r="Q230" s="9"/>
      <c r="R230" s="9"/>
      <c r="S230" s="9"/>
      <c r="T230" s="9"/>
      <c r="U230" s="9"/>
      <c r="V230" s="9"/>
      <c r="W230" s="9"/>
      <c r="X230" s="9"/>
      <c r="Y230" s="9"/>
    </row>
    <row r="231" spans="1:25" ht="45">
      <c r="A231" s="13" t="s">
        <v>26</v>
      </c>
      <c r="G231" s="13" t="s">
        <v>1108</v>
      </c>
      <c r="M231" s="13" t="s">
        <v>258</v>
      </c>
      <c r="N231" s="13" t="s">
        <v>720</v>
      </c>
      <c r="P231" s="12"/>
      <c r="Q231" s="9"/>
      <c r="R231" s="9"/>
      <c r="S231" s="9"/>
      <c r="T231" s="9"/>
      <c r="U231" s="9"/>
      <c r="V231" s="9"/>
      <c r="W231" s="9"/>
      <c r="X231" s="9"/>
      <c r="Y231" s="9"/>
    </row>
    <row r="232" spans="1:25" ht="45">
      <c r="A232" s="13" t="s">
        <v>26</v>
      </c>
      <c r="G232" s="13" t="s">
        <v>1109</v>
      </c>
      <c r="M232" s="13" t="s">
        <v>259</v>
      </c>
      <c r="N232" s="13" t="s">
        <v>721</v>
      </c>
      <c r="P232" s="12"/>
      <c r="Q232" s="9"/>
      <c r="R232" s="9"/>
      <c r="S232" s="9"/>
      <c r="T232" s="9"/>
      <c r="U232" s="9"/>
      <c r="V232" s="9"/>
      <c r="W232" s="9"/>
      <c r="X232" s="9"/>
      <c r="Y232" s="9"/>
    </row>
    <row r="233" spans="1:25" ht="45">
      <c r="A233" s="13" t="s">
        <v>26</v>
      </c>
      <c r="G233" s="13" t="s">
        <v>1109</v>
      </c>
      <c r="M233" s="13" t="s">
        <v>260</v>
      </c>
      <c r="N233" s="13" t="s">
        <v>722</v>
      </c>
      <c r="P233" s="12"/>
      <c r="Q233" s="9"/>
      <c r="R233" s="9"/>
      <c r="S233" s="9"/>
      <c r="T233" s="9"/>
      <c r="U233" s="9"/>
      <c r="V233" s="9"/>
      <c r="W233" s="9"/>
      <c r="X233" s="9"/>
      <c r="Y233" s="9"/>
    </row>
    <row r="234" spans="1:25" ht="45">
      <c r="A234" s="13" t="s">
        <v>26</v>
      </c>
      <c r="G234" s="13" t="s">
        <v>1110</v>
      </c>
      <c r="M234" s="13" t="s">
        <v>261</v>
      </c>
      <c r="N234" s="13" t="s">
        <v>723</v>
      </c>
      <c r="P234" s="12"/>
      <c r="Q234" s="9"/>
      <c r="R234" s="9"/>
      <c r="S234" s="9"/>
      <c r="T234" s="9"/>
      <c r="U234" s="9"/>
      <c r="V234" s="9"/>
      <c r="W234" s="9"/>
      <c r="X234" s="9"/>
      <c r="Y234" s="9"/>
    </row>
    <row r="235" spans="1:25" ht="45">
      <c r="A235" s="13" t="s">
        <v>26</v>
      </c>
      <c r="G235" s="13" t="s">
        <v>1111</v>
      </c>
      <c r="M235" s="13" t="s">
        <v>262</v>
      </c>
      <c r="N235" s="13" t="s">
        <v>724</v>
      </c>
      <c r="P235" s="12"/>
      <c r="Q235" s="9"/>
      <c r="R235" s="9"/>
      <c r="S235" s="9"/>
      <c r="T235" s="9"/>
      <c r="U235" s="9"/>
      <c r="V235" s="9"/>
      <c r="W235" s="9"/>
      <c r="X235" s="9"/>
      <c r="Y235" s="9"/>
    </row>
    <row r="236" spans="1:25" ht="45">
      <c r="A236" s="13" t="s">
        <v>26</v>
      </c>
      <c r="G236" s="13" t="s">
        <v>1112</v>
      </c>
      <c r="M236" s="13" t="s">
        <v>263</v>
      </c>
      <c r="N236" s="13" t="s">
        <v>725</v>
      </c>
      <c r="P236" s="12"/>
      <c r="Q236" s="9"/>
      <c r="R236" s="9"/>
      <c r="S236" s="9"/>
      <c r="T236" s="9"/>
      <c r="U236" s="9"/>
      <c r="V236" s="9"/>
      <c r="W236" s="9"/>
      <c r="X236" s="9"/>
      <c r="Y236" s="9"/>
    </row>
    <row r="237" spans="1:25">
      <c r="A237" s="13" t="s">
        <v>26</v>
      </c>
      <c r="G237" s="13" t="s">
        <v>1113</v>
      </c>
      <c r="M237" s="13" t="s">
        <v>264</v>
      </c>
      <c r="N237" s="13" t="s">
        <v>726</v>
      </c>
      <c r="P237" s="12"/>
      <c r="Q237" s="9"/>
      <c r="R237" s="9"/>
      <c r="S237" s="9"/>
      <c r="T237" s="9"/>
      <c r="U237" s="9"/>
      <c r="V237" s="9"/>
      <c r="W237" s="9"/>
      <c r="X237" s="9"/>
      <c r="Y237" s="9"/>
    </row>
    <row r="238" spans="1:25">
      <c r="A238" s="13" t="s">
        <v>26</v>
      </c>
      <c r="G238" s="13" t="s">
        <v>1114</v>
      </c>
      <c r="M238" s="13" t="s">
        <v>265</v>
      </c>
      <c r="N238" s="13" t="s">
        <v>727</v>
      </c>
      <c r="P238" s="12"/>
      <c r="Q238" s="9"/>
      <c r="R238" s="9"/>
      <c r="S238" s="9"/>
      <c r="T238" s="9"/>
      <c r="U238" s="9"/>
      <c r="V238" s="9"/>
      <c r="W238" s="9"/>
      <c r="X238" s="9"/>
      <c r="Y238" s="9"/>
    </row>
    <row r="239" spans="1:25">
      <c r="A239" s="13" t="s">
        <v>26</v>
      </c>
      <c r="G239" s="13" t="s">
        <v>1054</v>
      </c>
      <c r="M239" s="13" t="s">
        <v>266</v>
      </c>
      <c r="N239" s="13" t="s">
        <v>728</v>
      </c>
      <c r="P239" s="12"/>
      <c r="Q239" s="9"/>
      <c r="R239" s="9"/>
      <c r="S239" s="9"/>
      <c r="T239" s="9"/>
      <c r="U239" s="9"/>
      <c r="V239" s="9"/>
      <c r="W239" s="9"/>
      <c r="X239" s="9"/>
      <c r="Y239" s="9"/>
    </row>
    <row r="240" spans="1:25" ht="45">
      <c r="A240" s="13" t="s">
        <v>26</v>
      </c>
      <c r="G240" s="13" t="s">
        <v>1115</v>
      </c>
      <c r="M240" s="13" t="s">
        <v>267</v>
      </c>
      <c r="N240" s="13" t="s">
        <v>729</v>
      </c>
      <c r="P240" s="12"/>
      <c r="Q240" s="9"/>
      <c r="R240" s="9"/>
      <c r="S240" s="9"/>
      <c r="T240" s="9"/>
      <c r="U240" s="9"/>
      <c r="V240" s="9"/>
      <c r="W240" s="9"/>
      <c r="X240" s="9"/>
      <c r="Y240" s="9"/>
    </row>
    <row r="241" spans="1:25" ht="45">
      <c r="A241" s="13" t="s">
        <v>26</v>
      </c>
      <c r="G241" s="13" t="s">
        <v>1068</v>
      </c>
      <c r="M241" s="13" t="s">
        <v>268</v>
      </c>
      <c r="N241" s="13" t="s">
        <v>730</v>
      </c>
      <c r="P241" s="12"/>
      <c r="Q241" s="9"/>
      <c r="R241" s="9"/>
      <c r="S241" s="9"/>
      <c r="T241" s="9"/>
      <c r="U241" s="9"/>
      <c r="V241" s="9"/>
      <c r="W241" s="9"/>
      <c r="X241" s="9"/>
      <c r="Y241" s="9"/>
    </row>
    <row r="242" spans="1:25">
      <c r="A242" s="13" t="s">
        <v>26</v>
      </c>
      <c r="G242" s="13" t="s">
        <v>1116</v>
      </c>
      <c r="M242" s="13" t="s">
        <v>269</v>
      </c>
      <c r="N242" s="13" t="s">
        <v>731</v>
      </c>
      <c r="P242" s="12"/>
      <c r="Q242" s="9"/>
      <c r="R242" s="9"/>
      <c r="S242" s="9"/>
      <c r="T242" s="9"/>
      <c r="U242" s="9"/>
      <c r="V242" s="9"/>
      <c r="W242" s="9"/>
      <c r="X242" s="9"/>
      <c r="Y242" s="9"/>
    </row>
    <row r="243" spans="1:25" ht="30">
      <c r="A243" s="13" t="s">
        <v>27</v>
      </c>
      <c r="G243" s="13" t="s">
        <v>993</v>
      </c>
      <c r="M243" s="13" t="s">
        <v>270</v>
      </c>
      <c r="N243" s="13" t="s">
        <v>732</v>
      </c>
      <c r="P243" s="12"/>
      <c r="Q243" s="9"/>
      <c r="R243" s="9"/>
      <c r="S243" s="9"/>
      <c r="T243" s="9"/>
      <c r="U243" s="9"/>
      <c r="V243" s="9"/>
      <c r="W243" s="9"/>
      <c r="X243" s="9"/>
      <c r="Y243" s="9"/>
    </row>
    <row r="244" spans="1:25" ht="30">
      <c r="A244" s="13" t="s">
        <v>27</v>
      </c>
      <c r="G244" s="13" t="s">
        <v>993</v>
      </c>
      <c r="M244" s="13" t="s">
        <v>271</v>
      </c>
      <c r="N244" s="13" t="s">
        <v>733</v>
      </c>
      <c r="P244" s="12"/>
      <c r="Q244" s="9"/>
      <c r="R244" s="9"/>
      <c r="S244" s="9"/>
      <c r="T244" s="9"/>
      <c r="U244" s="9"/>
      <c r="V244" s="9"/>
      <c r="W244" s="9"/>
      <c r="X244" s="9"/>
      <c r="Y244" s="9"/>
    </row>
    <row r="245" spans="1:25">
      <c r="A245" s="13" t="s">
        <v>26</v>
      </c>
      <c r="G245" s="13" t="s">
        <v>1117</v>
      </c>
      <c r="M245" s="13" t="s">
        <v>272</v>
      </c>
      <c r="N245" s="13" t="s">
        <v>734</v>
      </c>
      <c r="P245" s="12"/>
      <c r="Q245" s="9"/>
      <c r="R245" s="9"/>
      <c r="S245" s="9"/>
      <c r="T245" s="9"/>
      <c r="U245" s="9"/>
      <c r="V245" s="9"/>
      <c r="W245" s="9"/>
      <c r="X245" s="9"/>
      <c r="Y245" s="9"/>
    </row>
    <row r="246" spans="1:25" ht="45">
      <c r="A246" s="13" t="s">
        <v>26</v>
      </c>
      <c r="G246" s="13" t="s">
        <v>964</v>
      </c>
      <c r="M246" s="13" t="s">
        <v>273</v>
      </c>
      <c r="N246" s="13" t="s">
        <v>735</v>
      </c>
      <c r="P246" s="12"/>
      <c r="Q246" s="9"/>
      <c r="R246" s="9"/>
      <c r="S246" s="9"/>
      <c r="T246" s="9"/>
      <c r="U246" s="9"/>
      <c r="V246" s="9"/>
      <c r="W246" s="9"/>
      <c r="X246" s="9"/>
      <c r="Y246" s="9"/>
    </row>
    <row r="247" spans="1:25" ht="30">
      <c r="A247" s="13" t="s">
        <v>26</v>
      </c>
      <c r="G247" s="13" t="s">
        <v>1118</v>
      </c>
      <c r="M247" s="13" t="s">
        <v>274</v>
      </c>
      <c r="N247" s="13" t="s">
        <v>736</v>
      </c>
      <c r="P247" s="12"/>
      <c r="Q247" s="9"/>
      <c r="R247" s="9"/>
      <c r="S247" s="9"/>
      <c r="T247" s="9"/>
      <c r="U247" s="9"/>
      <c r="V247" s="9"/>
      <c r="W247" s="9"/>
      <c r="X247" s="9"/>
      <c r="Y247" s="9"/>
    </row>
    <row r="248" spans="1:25">
      <c r="A248" s="13" t="s">
        <v>26</v>
      </c>
      <c r="G248" s="13" t="s">
        <v>1119</v>
      </c>
      <c r="M248" s="13" t="s">
        <v>275</v>
      </c>
      <c r="N248" s="13" t="s">
        <v>737</v>
      </c>
      <c r="P248" s="12"/>
      <c r="Q248" s="9"/>
      <c r="R248" s="9"/>
      <c r="S248" s="9"/>
      <c r="T248" s="9"/>
      <c r="U248" s="9"/>
      <c r="V248" s="9"/>
      <c r="W248" s="9"/>
      <c r="X248" s="9"/>
      <c r="Y248" s="9"/>
    </row>
    <row r="249" spans="1:25" ht="45">
      <c r="A249" s="13" t="s">
        <v>26</v>
      </c>
      <c r="G249" s="13" t="s">
        <v>1086</v>
      </c>
      <c r="M249" s="13" t="s">
        <v>276</v>
      </c>
      <c r="N249" s="13" t="s">
        <v>738</v>
      </c>
      <c r="P249" s="12"/>
      <c r="Q249" s="9"/>
      <c r="R249" s="9"/>
      <c r="S249" s="9"/>
      <c r="T249" s="9"/>
      <c r="U249" s="9"/>
      <c r="V249" s="9"/>
      <c r="W249" s="9"/>
      <c r="X249" s="9"/>
      <c r="Y249" s="9"/>
    </row>
    <row r="250" spans="1:25">
      <c r="A250" s="13" t="s">
        <v>27</v>
      </c>
      <c r="G250" s="13" t="s">
        <v>1120</v>
      </c>
      <c r="M250" s="13" t="s">
        <v>277</v>
      </c>
      <c r="N250" s="13" t="s">
        <v>739</v>
      </c>
      <c r="P250" s="12"/>
      <c r="Q250" s="9"/>
      <c r="R250" s="9"/>
      <c r="S250" s="9"/>
      <c r="T250" s="9"/>
      <c r="U250" s="9"/>
      <c r="V250" s="9"/>
      <c r="W250" s="9"/>
      <c r="X250" s="9"/>
      <c r="Y250" s="9"/>
    </row>
    <row r="251" spans="1:25" ht="45">
      <c r="A251" s="13" t="s">
        <v>26</v>
      </c>
      <c r="G251" s="13" t="s">
        <v>1121</v>
      </c>
      <c r="M251" s="13" t="s">
        <v>278</v>
      </c>
      <c r="N251" s="13" t="s">
        <v>740</v>
      </c>
      <c r="P251" s="12"/>
      <c r="Q251" s="9"/>
      <c r="R251" s="9"/>
      <c r="S251" s="9"/>
      <c r="T251" s="9"/>
      <c r="U251" s="9"/>
      <c r="V251" s="9"/>
      <c r="W251" s="9"/>
      <c r="X251" s="9"/>
      <c r="Y251" s="9"/>
    </row>
    <row r="252" spans="1:25" ht="30">
      <c r="A252" s="13" t="s">
        <v>26</v>
      </c>
      <c r="G252" s="13" t="s">
        <v>975</v>
      </c>
      <c r="M252" s="13" t="s">
        <v>279</v>
      </c>
      <c r="N252" s="13" t="s">
        <v>741</v>
      </c>
      <c r="P252" s="12"/>
      <c r="Q252" s="9"/>
      <c r="R252" s="9"/>
      <c r="S252" s="9"/>
      <c r="T252" s="9"/>
      <c r="U252" s="9"/>
      <c r="V252" s="9"/>
      <c r="W252" s="9"/>
      <c r="X252" s="9"/>
      <c r="Y252" s="9"/>
    </row>
    <row r="253" spans="1:25" ht="45">
      <c r="A253" s="13" t="s">
        <v>26</v>
      </c>
      <c r="G253" s="13" t="s">
        <v>1122</v>
      </c>
      <c r="M253" s="13" t="s">
        <v>280</v>
      </c>
      <c r="N253" s="13" t="s">
        <v>742</v>
      </c>
      <c r="P253" s="12"/>
      <c r="Q253" s="9"/>
      <c r="R253" s="9"/>
      <c r="S253" s="9"/>
      <c r="T253" s="9"/>
      <c r="U253" s="9"/>
      <c r="V253" s="9"/>
      <c r="W253" s="9"/>
      <c r="X253" s="9"/>
      <c r="Y253" s="9"/>
    </row>
    <row r="254" spans="1:25" ht="30">
      <c r="A254" s="13" t="s">
        <v>26</v>
      </c>
      <c r="G254" s="13" t="s">
        <v>1123</v>
      </c>
      <c r="M254" s="13" t="s">
        <v>281</v>
      </c>
      <c r="N254" s="13" t="s">
        <v>743</v>
      </c>
      <c r="P254" s="12"/>
      <c r="Q254" s="9"/>
      <c r="R254" s="9"/>
      <c r="S254" s="9"/>
      <c r="T254" s="9"/>
      <c r="U254" s="9"/>
      <c r="V254" s="9"/>
      <c r="W254" s="9"/>
      <c r="X254" s="9"/>
      <c r="Y254" s="9"/>
    </row>
    <row r="255" spans="1:25">
      <c r="A255" s="13" t="s">
        <v>26</v>
      </c>
      <c r="G255" s="13" t="s">
        <v>1124</v>
      </c>
      <c r="M255" s="13" t="s">
        <v>282</v>
      </c>
      <c r="N255" s="13" t="s">
        <v>744</v>
      </c>
      <c r="P255" s="12"/>
      <c r="Q255" s="9"/>
      <c r="R255" s="9"/>
      <c r="S255" s="9"/>
      <c r="T255" s="9"/>
      <c r="U255" s="9"/>
      <c r="V255" s="9"/>
      <c r="W255" s="9"/>
      <c r="X255" s="9"/>
      <c r="Y255" s="9"/>
    </row>
    <row r="256" spans="1:25" ht="60">
      <c r="A256" s="13" t="s">
        <v>26</v>
      </c>
      <c r="G256" s="13" t="s">
        <v>1094</v>
      </c>
      <c r="M256" s="13" t="s">
        <v>283</v>
      </c>
      <c r="N256" s="13" t="s">
        <v>745</v>
      </c>
      <c r="P256" s="12"/>
      <c r="Q256" s="9"/>
      <c r="R256" s="9"/>
      <c r="S256" s="9"/>
      <c r="T256" s="9"/>
      <c r="U256" s="9"/>
      <c r="V256" s="9"/>
      <c r="W256" s="9"/>
      <c r="X256" s="9"/>
      <c r="Y256" s="9"/>
    </row>
    <row r="257" spans="1:25" ht="30">
      <c r="A257" s="13" t="s">
        <v>27</v>
      </c>
      <c r="G257" s="13" t="s">
        <v>988</v>
      </c>
      <c r="M257" s="13" t="s">
        <v>284</v>
      </c>
      <c r="N257" s="13" t="s">
        <v>746</v>
      </c>
      <c r="P257" s="12"/>
      <c r="Q257" s="9"/>
      <c r="R257" s="9"/>
      <c r="S257" s="9"/>
      <c r="T257" s="9"/>
      <c r="U257" s="9"/>
      <c r="V257" s="9"/>
      <c r="W257" s="9"/>
      <c r="X257" s="9"/>
      <c r="Y257" s="9"/>
    </row>
    <row r="258" spans="1:25">
      <c r="A258" s="13" t="s">
        <v>26</v>
      </c>
      <c r="G258" s="13" t="s">
        <v>1125</v>
      </c>
      <c r="M258" s="13" t="s">
        <v>285</v>
      </c>
      <c r="N258" s="13" t="s">
        <v>747</v>
      </c>
      <c r="P258" s="12"/>
      <c r="Q258" s="9"/>
      <c r="R258" s="9"/>
      <c r="S258" s="9"/>
      <c r="T258" s="9"/>
      <c r="U258" s="9"/>
      <c r="V258" s="9"/>
      <c r="W258" s="9"/>
      <c r="X258" s="9"/>
      <c r="Y258" s="9"/>
    </row>
    <row r="259" spans="1:25" ht="45">
      <c r="A259" s="13" t="s">
        <v>26</v>
      </c>
      <c r="G259" s="13" t="s">
        <v>1126</v>
      </c>
      <c r="M259" s="13" t="s">
        <v>286</v>
      </c>
      <c r="N259" s="13" t="s">
        <v>748</v>
      </c>
      <c r="P259" s="12"/>
      <c r="Q259" s="9"/>
      <c r="R259" s="9"/>
      <c r="S259" s="9"/>
      <c r="T259" s="9"/>
      <c r="U259" s="9"/>
      <c r="V259" s="9"/>
      <c r="W259" s="9"/>
      <c r="X259" s="9"/>
      <c r="Y259" s="9"/>
    </row>
    <row r="260" spans="1:25">
      <c r="A260" s="13" t="s">
        <v>26</v>
      </c>
      <c r="G260" s="13" t="s">
        <v>1127</v>
      </c>
      <c r="M260" s="13" t="s">
        <v>287</v>
      </c>
      <c r="N260" s="13" t="s">
        <v>749</v>
      </c>
      <c r="P260" s="12"/>
      <c r="Q260" s="9"/>
      <c r="R260" s="9"/>
      <c r="S260" s="9"/>
      <c r="T260" s="9"/>
      <c r="U260" s="9"/>
      <c r="V260" s="9"/>
      <c r="W260" s="9"/>
      <c r="X260" s="9"/>
      <c r="Y260" s="9"/>
    </row>
    <row r="261" spans="1:25" ht="45">
      <c r="A261" s="13" t="s">
        <v>26</v>
      </c>
      <c r="G261" s="13" t="s">
        <v>1109</v>
      </c>
      <c r="M261" s="13" t="s">
        <v>288</v>
      </c>
      <c r="N261" s="13" t="s">
        <v>750</v>
      </c>
      <c r="P261" s="12"/>
      <c r="Q261" s="9"/>
      <c r="R261" s="9"/>
      <c r="S261" s="9"/>
      <c r="T261" s="9"/>
      <c r="U261" s="9"/>
      <c r="V261" s="9"/>
      <c r="W261" s="9"/>
      <c r="X261" s="9"/>
      <c r="Y261" s="9"/>
    </row>
    <row r="262" spans="1:25">
      <c r="A262" s="13" t="s">
        <v>26</v>
      </c>
      <c r="G262" s="13" t="s">
        <v>1127</v>
      </c>
      <c r="M262" s="13" t="s">
        <v>289</v>
      </c>
      <c r="N262" s="13" t="s">
        <v>751</v>
      </c>
      <c r="P262" s="12"/>
      <c r="Q262" s="9"/>
      <c r="R262" s="9"/>
      <c r="S262" s="9"/>
      <c r="T262" s="9"/>
      <c r="U262" s="9"/>
      <c r="V262" s="9"/>
      <c r="W262" s="9"/>
      <c r="X262" s="9"/>
      <c r="Y262" s="9"/>
    </row>
    <row r="263" spans="1:25">
      <c r="A263" s="13" t="s">
        <v>26</v>
      </c>
      <c r="G263" s="13" t="s">
        <v>1128</v>
      </c>
      <c r="M263" s="13" t="s">
        <v>290</v>
      </c>
      <c r="N263" s="13" t="s">
        <v>752</v>
      </c>
      <c r="P263" s="12"/>
      <c r="Q263" s="9"/>
      <c r="R263" s="9"/>
      <c r="S263" s="9"/>
      <c r="T263" s="9"/>
      <c r="U263" s="9"/>
      <c r="V263" s="9"/>
      <c r="W263" s="9"/>
      <c r="X263" s="9"/>
      <c r="Y263" s="9"/>
    </row>
    <row r="264" spans="1:25">
      <c r="A264" s="13" t="s">
        <v>26</v>
      </c>
      <c r="G264" s="13" t="s">
        <v>1026</v>
      </c>
      <c r="M264" s="13" t="s">
        <v>291</v>
      </c>
      <c r="N264" s="13" t="s">
        <v>753</v>
      </c>
      <c r="P264" s="12"/>
      <c r="Q264" s="9"/>
      <c r="R264" s="9"/>
      <c r="S264" s="9"/>
      <c r="T264" s="9"/>
      <c r="U264" s="9"/>
      <c r="V264" s="9"/>
      <c r="W264" s="9"/>
      <c r="X264" s="9"/>
      <c r="Y264" s="9"/>
    </row>
    <row r="265" spans="1:25" ht="75">
      <c r="A265" s="13" t="s">
        <v>26</v>
      </c>
      <c r="G265" s="13" t="s">
        <v>1129</v>
      </c>
      <c r="M265" s="13" t="s">
        <v>292</v>
      </c>
      <c r="N265" s="13" t="s">
        <v>754</v>
      </c>
      <c r="P265" s="12"/>
      <c r="Q265" s="9"/>
      <c r="R265" s="9"/>
      <c r="S265" s="9"/>
      <c r="T265" s="9"/>
      <c r="U265" s="9"/>
      <c r="V265" s="9"/>
      <c r="W265" s="9"/>
      <c r="X265" s="9"/>
      <c r="Y265" s="9"/>
    </row>
    <row r="266" spans="1:25" ht="30">
      <c r="A266" s="13" t="s">
        <v>26</v>
      </c>
      <c r="G266" s="13" t="s">
        <v>1130</v>
      </c>
      <c r="M266" s="13" t="s">
        <v>293</v>
      </c>
      <c r="N266" s="13" t="s">
        <v>755</v>
      </c>
      <c r="P266" s="12"/>
      <c r="Q266" s="9"/>
      <c r="R266" s="9"/>
      <c r="S266" s="9"/>
      <c r="T266" s="9"/>
      <c r="U266" s="9"/>
      <c r="V266" s="9"/>
      <c r="W266" s="9"/>
      <c r="X266" s="9"/>
      <c r="Y266" s="9"/>
    </row>
    <row r="267" spans="1:25">
      <c r="A267" s="13" t="s">
        <v>26</v>
      </c>
      <c r="G267" s="13" t="s">
        <v>1080</v>
      </c>
      <c r="M267" s="13" t="s">
        <v>294</v>
      </c>
      <c r="N267" s="13" t="s">
        <v>756</v>
      </c>
      <c r="P267" s="12"/>
      <c r="Q267" s="9"/>
      <c r="R267" s="9"/>
      <c r="S267" s="9"/>
      <c r="T267" s="9"/>
      <c r="U267" s="9"/>
      <c r="V267" s="9"/>
      <c r="W267" s="9"/>
      <c r="X267" s="9"/>
      <c r="Y267" s="9"/>
    </row>
    <row r="268" spans="1:25" ht="45">
      <c r="A268" s="13" t="s">
        <v>26</v>
      </c>
      <c r="G268" s="13" t="s">
        <v>1095</v>
      </c>
      <c r="M268" s="13" t="s">
        <v>295</v>
      </c>
      <c r="N268" s="13" t="s">
        <v>757</v>
      </c>
      <c r="P268" s="12"/>
      <c r="Q268" s="9"/>
      <c r="R268" s="9"/>
      <c r="S268" s="9"/>
      <c r="T268" s="9"/>
      <c r="U268" s="9"/>
      <c r="V268" s="9"/>
      <c r="W268" s="9"/>
      <c r="X268" s="9"/>
      <c r="Y268" s="9"/>
    </row>
    <row r="269" spans="1:25" ht="30">
      <c r="A269" s="13" t="s">
        <v>26</v>
      </c>
      <c r="G269" s="13" t="s">
        <v>1130</v>
      </c>
      <c r="M269" s="13" t="s">
        <v>296</v>
      </c>
      <c r="N269" s="13" t="s">
        <v>758</v>
      </c>
      <c r="P269" s="12"/>
      <c r="Q269" s="9"/>
      <c r="R269" s="9"/>
      <c r="S269" s="9"/>
      <c r="T269" s="9"/>
      <c r="U269" s="9"/>
      <c r="V269" s="9"/>
      <c r="W269" s="9"/>
      <c r="X269" s="9"/>
      <c r="Y269" s="9"/>
    </row>
    <row r="270" spans="1:25" ht="75">
      <c r="A270" s="13" t="s">
        <v>26</v>
      </c>
      <c r="G270" s="13" t="s">
        <v>1131</v>
      </c>
      <c r="M270" s="13" t="s">
        <v>297</v>
      </c>
      <c r="N270" s="13" t="s">
        <v>759</v>
      </c>
      <c r="P270" s="12"/>
      <c r="Q270" s="9"/>
      <c r="R270" s="9"/>
      <c r="S270" s="9"/>
      <c r="T270" s="9"/>
      <c r="U270" s="9"/>
      <c r="V270" s="9"/>
      <c r="W270" s="9"/>
      <c r="X270" s="9"/>
      <c r="Y270" s="9"/>
    </row>
    <row r="271" spans="1:25" ht="30">
      <c r="A271" s="13" t="s">
        <v>27</v>
      </c>
      <c r="G271" s="13" t="s">
        <v>1132</v>
      </c>
      <c r="M271" s="13" t="s">
        <v>298</v>
      </c>
      <c r="N271" s="13" t="s">
        <v>760</v>
      </c>
      <c r="P271" s="12"/>
      <c r="Q271" s="9"/>
      <c r="R271" s="9"/>
      <c r="S271" s="9"/>
      <c r="T271" s="9"/>
      <c r="U271" s="9"/>
      <c r="V271" s="9"/>
      <c r="W271" s="9"/>
      <c r="X271" s="9"/>
      <c r="Y271" s="9"/>
    </row>
    <row r="272" spans="1:25">
      <c r="A272" s="13" t="s">
        <v>26</v>
      </c>
      <c r="G272" s="13" t="s">
        <v>1133</v>
      </c>
      <c r="M272" s="13" t="s">
        <v>299</v>
      </c>
      <c r="N272" s="13" t="s">
        <v>761</v>
      </c>
      <c r="P272" s="12"/>
      <c r="Q272" s="9"/>
      <c r="R272" s="9"/>
      <c r="S272" s="9"/>
      <c r="T272" s="9"/>
      <c r="U272" s="9"/>
      <c r="V272" s="9"/>
      <c r="W272" s="9"/>
      <c r="X272" s="9"/>
      <c r="Y272" s="9"/>
    </row>
    <row r="273" spans="1:25" ht="30">
      <c r="A273" s="13" t="s">
        <v>26</v>
      </c>
      <c r="G273" s="13" t="s">
        <v>1134</v>
      </c>
      <c r="M273" s="13" t="s">
        <v>300</v>
      </c>
      <c r="N273" s="13" t="s">
        <v>762</v>
      </c>
      <c r="P273" s="12"/>
      <c r="Q273" s="9"/>
      <c r="R273" s="9"/>
      <c r="S273" s="9"/>
      <c r="T273" s="9"/>
      <c r="U273" s="9"/>
      <c r="V273" s="9"/>
      <c r="W273" s="9"/>
      <c r="X273" s="9"/>
      <c r="Y273" s="9"/>
    </row>
    <row r="274" spans="1:25">
      <c r="A274" s="13" t="s">
        <v>26</v>
      </c>
      <c r="G274" s="13" t="s">
        <v>1135</v>
      </c>
      <c r="M274" s="13" t="s">
        <v>301</v>
      </c>
      <c r="N274" s="13" t="s">
        <v>763</v>
      </c>
      <c r="P274" s="12"/>
      <c r="Q274" s="9"/>
      <c r="R274" s="9"/>
      <c r="S274" s="9"/>
      <c r="T274" s="9"/>
      <c r="U274" s="9"/>
      <c r="V274" s="9"/>
      <c r="W274" s="9"/>
      <c r="X274" s="9"/>
      <c r="Y274" s="9"/>
    </row>
    <row r="275" spans="1:25">
      <c r="A275" s="13" t="s">
        <v>26</v>
      </c>
      <c r="G275" s="13" t="s">
        <v>1136</v>
      </c>
      <c r="M275" s="13" t="s">
        <v>302</v>
      </c>
      <c r="N275" s="13" t="s">
        <v>764</v>
      </c>
      <c r="P275" s="12"/>
      <c r="Q275" s="9"/>
      <c r="R275" s="9"/>
      <c r="S275" s="9"/>
      <c r="T275" s="9"/>
      <c r="U275" s="9"/>
      <c r="V275" s="9"/>
      <c r="W275" s="9"/>
      <c r="X275" s="9"/>
      <c r="Y275" s="9"/>
    </row>
    <row r="276" spans="1:25">
      <c r="A276" s="13" t="s">
        <v>26</v>
      </c>
      <c r="G276" s="13" t="s">
        <v>1137</v>
      </c>
      <c r="M276" s="13" t="s">
        <v>303</v>
      </c>
      <c r="N276" s="13" t="s">
        <v>765</v>
      </c>
      <c r="P276" s="12"/>
      <c r="Q276" s="9"/>
      <c r="R276" s="9"/>
      <c r="S276" s="9"/>
      <c r="T276" s="9"/>
      <c r="U276" s="9"/>
      <c r="V276" s="9"/>
      <c r="W276" s="9"/>
      <c r="X276" s="9"/>
      <c r="Y276" s="9"/>
    </row>
    <row r="277" spans="1:25" ht="60">
      <c r="A277" s="13" t="s">
        <v>26</v>
      </c>
      <c r="G277" s="13" t="s">
        <v>1138</v>
      </c>
      <c r="M277" s="13" t="s">
        <v>304</v>
      </c>
      <c r="N277" s="13" t="s">
        <v>766</v>
      </c>
      <c r="P277" s="12"/>
      <c r="Q277" s="9"/>
      <c r="R277" s="9"/>
      <c r="S277" s="9"/>
      <c r="T277" s="9"/>
      <c r="U277" s="9"/>
      <c r="V277" s="9"/>
      <c r="W277" s="9"/>
      <c r="X277" s="9"/>
      <c r="Y277" s="9"/>
    </row>
    <row r="278" spans="1:25" ht="30">
      <c r="A278" s="13" t="s">
        <v>26</v>
      </c>
      <c r="G278" s="13" t="s">
        <v>1130</v>
      </c>
      <c r="M278" s="13" t="s">
        <v>305</v>
      </c>
      <c r="N278" s="13" t="s">
        <v>767</v>
      </c>
      <c r="P278" s="12"/>
      <c r="Q278" s="9"/>
      <c r="R278" s="9"/>
      <c r="S278" s="9"/>
      <c r="T278" s="9"/>
      <c r="U278" s="9"/>
      <c r="V278" s="9"/>
      <c r="W278" s="9"/>
      <c r="X278" s="9"/>
      <c r="Y278" s="9"/>
    </row>
    <row r="279" spans="1:25" ht="30">
      <c r="A279" s="13" t="s">
        <v>26</v>
      </c>
      <c r="G279" s="13" t="s">
        <v>1139</v>
      </c>
      <c r="M279" s="13" t="s">
        <v>306</v>
      </c>
      <c r="N279" s="13" t="s">
        <v>768</v>
      </c>
      <c r="P279" s="12"/>
      <c r="Q279" s="9"/>
      <c r="R279" s="9"/>
      <c r="S279" s="9"/>
      <c r="T279" s="9"/>
      <c r="U279" s="9"/>
      <c r="V279" s="9"/>
      <c r="W279" s="9"/>
      <c r="X279" s="9"/>
      <c r="Y279" s="9"/>
    </row>
    <row r="280" spans="1:25" ht="45">
      <c r="A280" s="13" t="s">
        <v>26</v>
      </c>
      <c r="G280" s="13" t="s">
        <v>1035</v>
      </c>
      <c r="M280" s="13" t="s">
        <v>307</v>
      </c>
      <c r="N280" s="13" t="s">
        <v>769</v>
      </c>
      <c r="P280" s="12"/>
      <c r="Q280" s="9"/>
      <c r="R280" s="9"/>
      <c r="S280" s="9"/>
      <c r="T280" s="9"/>
      <c r="U280" s="9"/>
      <c r="V280" s="9"/>
      <c r="W280" s="9"/>
      <c r="X280" s="9"/>
      <c r="Y280" s="9"/>
    </row>
    <row r="281" spans="1:25" ht="30">
      <c r="A281" s="13" t="s">
        <v>27</v>
      </c>
      <c r="G281" s="13" t="s">
        <v>1140</v>
      </c>
      <c r="M281" s="13" t="s">
        <v>308</v>
      </c>
      <c r="N281" s="13" t="s">
        <v>770</v>
      </c>
      <c r="P281" s="12"/>
      <c r="Q281" s="9"/>
      <c r="R281" s="9"/>
      <c r="S281" s="9"/>
      <c r="T281" s="9"/>
      <c r="U281" s="9"/>
      <c r="V281" s="9"/>
      <c r="W281" s="9"/>
      <c r="X281" s="9"/>
      <c r="Y281" s="9"/>
    </row>
    <row r="282" spans="1:25" ht="30">
      <c r="A282" s="13" t="s">
        <v>26</v>
      </c>
      <c r="G282" s="13" t="s">
        <v>1141</v>
      </c>
      <c r="M282" s="13" t="s">
        <v>309</v>
      </c>
      <c r="N282" s="13" t="s">
        <v>771</v>
      </c>
      <c r="P282" s="12"/>
      <c r="Q282" s="9"/>
      <c r="R282" s="9"/>
      <c r="S282" s="9"/>
      <c r="T282" s="9"/>
      <c r="U282" s="9"/>
      <c r="V282" s="9"/>
      <c r="W282" s="9"/>
      <c r="X282" s="9"/>
      <c r="Y282" s="9"/>
    </row>
    <row r="283" spans="1:25">
      <c r="A283" s="13" t="s">
        <v>26</v>
      </c>
      <c r="G283" s="13" t="s">
        <v>1142</v>
      </c>
      <c r="M283" s="13" t="s">
        <v>310</v>
      </c>
      <c r="N283" s="13" t="s">
        <v>772</v>
      </c>
      <c r="P283" s="12"/>
      <c r="Q283" s="9"/>
      <c r="R283" s="9"/>
      <c r="S283" s="9"/>
      <c r="T283" s="9"/>
      <c r="U283" s="9"/>
      <c r="V283" s="9"/>
      <c r="W283" s="9"/>
      <c r="X283" s="9"/>
      <c r="Y283" s="9"/>
    </row>
    <row r="284" spans="1:25" ht="30">
      <c r="A284" s="13" t="s">
        <v>26</v>
      </c>
      <c r="G284" s="13" t="s">
        <v>1143</v>
      </c>
      <c r="M284" s="13" t="s">
        <v>311</v>
      </c>
      <c r="N284" s="13" t="s">
        <v>773</v>
      </c>
      <c r="P284" s="12"/>
      <c r="Q284" s="9"/>
      <c r="R284" s="9"/>
      <c r="S284" s="9"/>
      <c r="T284" s="9"/>
      <c r="U284" s="9"/>
      <c r="V284" s="9"/>
      <c r="W284" s="9"/>
      <c r="X284" s="9"/>
      <c r="Y284" s="9"/>
    </row>
    <row r="285" spans="1:25" ht="30">
      <c r="A285" s="13" t="s">
        <v>26</v>
      </c>
      <c r="G285" s="13" t="s">
        <v>1144</v>
      </c>
      <c r="M285" s="13" t="s">
        <v>312</v>
      </c>
      <c r="N285" s="13" t="s">
        <v>774</v>
      </c>
      <c r="P285" s="12"/>
      <c r="Q285" s="9"/>
      <c r="R285" s="9"/>
      <c r="S285" s="9"/>
      <c r="T285" s="9"/>
      <c r="U285" s="9"/>
      <c r="V285" s="9"/>
      <c r="W285" s="9"/>
      <c r="X285" s="9"/>
      <c r="Y285" s="9"/>
    </row>
    <row r="286" spans="1:25" ht="30">
      <c r="A286" s="13" t="s">
        <v>27</v>
      </c>
      <c r="G286" s="13" t="s">
        <v>1145</v>
      </c>
      <c r="M286" s="13" t="s">
        <v>313</v>
      </c>
      <c r="N286" s="13" t="s">
        <v>775</v>
      </c>
      <c r="P286" s="12"/>
      <c r="Q286" s="9"/>
      <c r="R286" s="9"/>
      <c r="S286" s="9"/>
      <c r="T286" s="9"/>
      <c r="U286" s="9"/>
      <c r="V286" s="9"/>
      <c r="W286" s="9"/>
      <c r="X286" s="9"/>
      <c r="Y286" s="9"/>
    </row>
    <row r="287" spans="1:25" ht="45">
      <c r="A287" s="13" t="s">
        <v>26</v>
      </c>
      <c r="G287" s="13" t="s">
        <v>1146</v>
      </c>
      <c r="M287" s="13" t="s">
        <v>314</v>
      </c>
      <c r="N287" s="13" t="s">
        <v>776</v>
      </c>
      <c r="P287" s="12"/>
      <c r="Q287" s="9"/>
      <c r="R287" s="9"/>
      <c r="S287" s="9"/>
      <c r="T287" s="9"/>
      <c r="U287" s="9"/>
      <c r="V287" s="9"/>
      <c r="W287" s="9"/>
      <c r="X287" s="9"/>
      <c r="Y287" s="9"/>
    </row>
    <row r="288" spans="1:25" ht="45">
      <c r="A288" s="13" t="s">
        <v>26</v>
      </c>
      <c r="G288" s="13" t="s">
        <v>1147</v>
      </c>
      <c r="M288" s="13" t="s">
        <v>315</v>
      </c>
      <c r="N288" s="13" t="s">
        <v>777</v>
      </c>
      <c r="P288" s="12"/>
      <c r="Q288" s="9"/>
      <c r="R288" s="9"/>
      <c r="S288" s="9"/>
      <c r="T288" s="9"/>
      <c r="U288" s="9"/>
      <c r="V288" s="9"/>
      <c r="W288" s="9"/>
      <c r="X288" s="9"/>
      <c r="Y288" s="9"/>
    </row>
    <row r="289" spans="1:25" ht="45">
      <c r="A289" s="13" t="s">
        <v>26</v>
      </c>
      <c r="G289" s="13" t="s">
        <v>1148</v>
      </c>
      <c r="M289" s="13" t="s">
        <v>316</v>
      </c>
      <c r="N289" s="13" t="s">
        <v>778</v>
      </c>
      <c r="P289" s="12"/>
      <c r="Q289" s="9"/>
      <c r="R289" s="9"/>
      <c r="S289" s="9"/>
      <c r="T289" s="9"/>
      <c r="U289" s="9"/>
      <c r="V289" s="9"/>
      <c r="W289" s="9"/>
      <c r="X289" s="9"/>
      <c r="Y289" s="9"/>
    </row>
    <row r="290" spans="1:25" ht="30">
      <c r="A290" s="13" t="s">
        <v>26</v>
      </c>
      <c r="G290" s="13" t="s">
        <v>1149</v>
      </c>
      <c r="M290" s="13" t="s">
        <v>317</v>
      </c>
      <c r="N290" s="13" t="s">
        <v>779</v>
      </c>
      <c r="P290" s="12"/>
      <c r="Q290" s="9"/>
      <c r="R290" s="9"/>
      <c r="S290" s="9"/>
      <c r="T290" s="9"/>
      <c r="U290" s="9"/>
      <c r="V290" s="9"/>
      <c r="W290" s="9"/>
      <c r="X290" s="9"/>
      <c r="Y290" s="9"/>
    </row>
    <row r="291" spans="1:25">
      <c r="A291" s="13" t="s">
        <v>26</v>
      </c>
      <c r="G291" s="13" t="s">
        <v>1150</v>
      </c>
      <c r="M291" s="13" t="s">
        <v>318</v>
      </c>
      <c r="N291" s="13" t="s">
        <v>780</v>
      </c>
      <c r="P291" s="12"/>
      <c r="Q291" s="9"/>
      <c r="R291" s="9"/>
      <c r="S291" s="9"/>
      <c r="T291" s="9"/>
      <c r="U291" s="9"/>
      <c r="V291" s="9"/>
      <c r="W291" s="9"/>
      <c r="X291" s="9"/>
      <c r="Y291" s="9"/>
    </row>
    <row r="292" spans="1:25">
      <c r="A292" s="13" t="s">
        <v>27</v>
      </c>
      <c r="G292" s="13" t="s">
        <v>1151</v>
      </c>
      <c r="M292" s="13" t="s">
        <v>319</v>
      </c>
      <c r="N292" s="13" t="s">
        <v>781</v>
      </c>
      <c r="P292" s="12"/>
      <c r="Q292" s="9"/>
      <c r="R292" s="9"/>
      <c r="S292" s="9"/>
      <c r="T292" s="9"/>
      <c r="U292" s="9"/>
      <c r="V292" s="9"/>
      <c r="W292" s="9"/>
      <c r="X292" s="9"/>
      <c r="Y292" s="9"/>
    </row>
    <row r="293" spans="1:25">
      <c r="A293" s="13" t="s">
        <v>26</v>
      </c>
      <c r="G293" s="13" t="s">
        <v>1152</v>
      </c>
      <c r="M293" s="13" t="s">
        <v>320</v>
      </c>
      <c r="N293" s="13" t="s">
        <v>782</v>
      </c>
      <c r="P293" s="12"/>
      <c r="Q293" s="9"/>
      <c r="R293" s="9"/>
      <c r="S293" s="9"/>
      <c r="T293" s="9"/>
      <c r="U293" s="9"/>
      <c r="V293" s="9"/>
      <c r="W293" s="9"/>
      <c r="X293" s="9"/>
      <c r="Y293" s="9"/>
    </row>
    <row r="294" spans="1:25" ht="45">
      <c r="A294" s="13" t="s">
        <v>27</v>
      </c>
      <c r="G294" s="13" t="s">
        <v>1153</v>
      </c>
      <c r="M294" s="13" t="s">
        <v>321</v>
      </c>
      <c r="N294" s="13" t="s">
        <v>783</v>
      </c>
      <c r="P294" s="12"/>
      <c r="Q294" s="9"/>
      <c r="R294" s="9"/>
      <c r="S294" s="9"/>
      <c r="T294" s="9"/>
      <c r="U294" s="9"/>
      <c r="V294" s="9"/>
      <c r="W294" s="9"/>
      <c r="X294" s="9"/>
      <c r="Y294" s="9"/>
    </row>
    <row r="295" spans="1:25" ht="30">
      <c r="A295" s="13" t="s">
        <v>27</v>
      </c>
      <c r="G295" s="13" t="s">
        <v>1154</v>
      </c>
      <c r="M295" s="13" t="s">
        <v>322</v>
      </c>
      <c r="N295" s="13" t="s">
        <v>784</v>
      </c>
      <c r="P295" s="12"/>
      <c r="Q295" s="9"/>
      <c r="R295" s="9"/>
      <c r="S295" s="9"/>
      <c r="T295" s="9"/>
      <c r="U295" s="9"/>
      <c r="V295" s="9"/>
      <c r="W295" s="9"/>
      <c r="X295" s="9"/>
      <c r="Y295" s="9"/>
    </row>
    <row r="296" spans="1:25" ht="30">
      <c r="A296" s="13" t="s">
        <v>26</v>
      </c>
      <c r="G296" s="13" t="s">
        <v>1155</v>
      </c>
      <c r="M296" s="13" t="s">
        <v>323</v>
      </c>
      <c r="N296" s="13" t="s">
        <v>785</v>
      </c>
      <c r="P296" s="12"/>
      <c r="Q296" s="9"/>
      <c r="R296" s="9"/>
      <c r="S296" s="9"/>
      <c r="T296" s="9"/>
      <c r="U296" s="9"/>
      <c r="V296" s="9"/>
      <c r="W296" s="9"/>
      <c r="X296" s="9"/>
      <c r="Y296" s="9"/>
    </row>
    <row r="297" spans="1:25" ht="30">
      <c r="A297" s="13" t="s">
        <v>27</v>
      </c>
      <c r="G297" s="13" t="s">
        <v>1156</v>
      </c>
      <c r="M297" s="13" t="s">
        <v>324</v>
      </c>
      <c r="N297" s="13" t="s">
        <v>786</v>
      </c>
      <c r="P297" s="12"/>
      <c r="Q297" s="9"/>
      <c r="R297" s="9"/>
      <c r="S297" s="9"/>
      <c r="T297" s="9"/>
      <c r="U297" s="9"/>
      <c r="V297" s="9"/>
      <c r="W297" s="9"/>
      <c r="X297" s="9"/>
      <c r="Y297" s="9"/>
    </row>
    <row r="298" spans="1:25" ht="30">
      <c r="A298" s="13" t="s">
        <v>26</v>
      </c>
      <c r="G298" s="13" t="s">
        <v>1157</v>
      </c>
      <c r="M298" s="13" t="s">
        <v>325</v>
      </c>
      <c r="N298" s="13" t="s">
        <v>787</v>
      </c>
      <c r="P298" s="12"/>
      <c r="Q298" s="9"/>
      <c r="R298" s="9"/>
      <c r="S298" s="9"/>
      <c r="T298" s="9"/>
      <c r="U298" s="9"/>
      <c r="V298" s="9"/>
      <c r="W298" s="9"/>
      <c r="X298" s="9"/>
      <c r="Y298" s="9"/>
    </row>
    <row r="299" spans="1:25">
      <c r="A299" s="13" t="s">
        <v>26</v>
      </c>
      <c r="G299" s="13" t="s">
        <v>1158</v>
      </c>
      <c r="M299" s="13" t="s">
        <v>326</v>
      </c>
      <c r="N299" s="13" t="s">
        <v>788</v>
      </c>
      <c r="P299" s="12"/>
      <c r="Q299" s="9"/>
      <c r="R299" s="9"/>
      <c r="S299" s="9"/>
      <c r="T299" s="9"/>
      <c r="U299" s="9"/>
      <c r="V299" s="9"/>
      <c r="W299" s="9"/>
      <c r="X299" s="9"/>
      <c r="Y299" s="9"/>
    </row>
    <row r="300" spans="1:25" ht="45">
      <c r="A300" s="13" t="s">
        <v>26</v>
      </c>
      <c r="G300" s="13" t="s">
        <v>1034</v>
      </c>
      <c r="M300" s="13" t="s">
        <v>327</v>
      </c>
      <c r="N300" s="13" t="s">
        <v>789</v>
      </c>
      <c r="P300" s="12"/>
      <c r="Q300" s="9"/>
      <c r="R300" s="9"/>
      <c r="S300" s="9"/>
      <c r="T300" s="9"/>
      <c r="U300" s="9"/>
      <c r="V300" s="9"/>
      <c r="W300" s="9"/>
      <c r="X300" s="9"/>
      <c r="Y300" s="9"/>
    </row>
    <row r="301" spans="1:25" ht="30">
      <c r="A301" s="13" t="s">
        <v>26</v>
      </c>
      <c r="G301" s="13" t="s">
        <v>1098</v>
      </c>
      <c r="M301" s="13" t="s">
        <v>328</v>
      </c>
      <c r="N301" s="13" t="s">
        <v>790</v>
      </c>
      <c r="P301" s="12"/>
      <c r="Q301" s="9"/>
      <c r="R301" s="9"/>
      <c r="S301" s="9"/>
      <c r="T301" s="9"/>
      <c r="U301" s="9"/>
      <c r="V301" s="9"/>
      <c r="W301" s="9"/>
      <c r="X301" s="9"/>
      <c r="Y301" s="9"/>
    </row>
    <row r="302" spans="1:25" ht="30">
      <c r="A302" s="13" t="s">
        <v>26</v>
      </c>
      <c r="G302" s="13" t="s">
        <v>1159</v>
      </c>
      <c r="M302" s="13" t="s">
        <v>329</v>
      </c>
      <c r="N302" s="13" t="s">
        <v>791</v>
      </c>
      <c r="P302" s="12"/>
      <c r="Q302" s="9"/>
      <c r="R302" s="9"/>
      <c r="S302" s="9"/>
      <c r="T302" s="9"/>
      <c r="U302" s="9"/>
      <c r="V302" s="9"/>
      <c r="W302" s="9"/>
      <c r="X302" s="9"/>
      <c r="Y302" s="9"/>
    </row>
    <row r="303" spans="1:25" ht="60">
      <c r="A303" s="13" t="s">
        <v>26</v>
      </c>
      <c r="G303" s="13" t="s">
        <v>1160</v>
      </c>
      <c r="M303" s="13" t="s">
        <v>330</v>
      </c>
      <c r="N303" s="13" t="s">
        <v>792</v>
      </c>
      <c r="P303" s="12"/>
      <c r="Q303" s="9"/>
      <c r="R303" s="9"/>
      <c r="S303" s="9"/>
      <c r="T303" s="9"/>
      <c r="U303" s="9"/>
      <c r="V303" s="9"/>
      <c r="W303" s="9"/>
      <c r="X303" s="9"/>
      <c r="Y303" s="9"/>
    </row>
    <row r="304" spans="1:25" ht="30">
      <c r="A304" s="13" t="s">
        <v>26</v>
      </c>
      <c r="G304" s="13" t="s">
        <v>1028</v>
      </c>
      <c r="M304" s="13" t="s">
        <v>331</v>
      </c>
      <c r="N304" s="13" t="s">
        <v>793</v>
      </c>
      <c r="P304" s="12"/>
      <c r="Q304" s="9"/>
      <c r="R304" s="9"/>
      <c r="S304" s="9"/>
      <c r="T304" s="9"/>
      <c r="U304" s="9"/>
      <c r="V304" s="9"/>
      <c r="W304" s="9"/>
      <c r="X304" s="9"/>
      <c r="Y304" s="9"/>
    </row>
    <row r="305" spans="1:25">
      <c r="A305" s="13" t="s">
        <v>26</v>
      </c>
      <c r="G305" s="13" t="s">
        <v>1161</v>
      </c>
      <c r="M305" s="13" t="s">
        <v>332</v>
      </c>
      <c r="N305" s="13" t="s">
        <v>794</v>
      </c>
      <c r="P305" s="12"/>
      <c r="Q305" s="9"/>
      <c r="R305" s="9"/>
      <c r="S305" s="9"/>
      <c r="T305" s="9"/>
      <c r="U305" s="9"/>
      <c r="V305" s="9"/>
      <c r="W305" s="9"/>
      <c r="X305" s="9"/>
      <c r="Y305" s="9"/>
    </row>
    <row r="306" spans="1:25">
      <c r="A306" s="13" t="s">
        <v>26</v>
      </c>
      <c r="G306" s="13" t="s">
        <v>1150</v>
      </c>
      <c r="M306" s="13" t="s">
        <v>333</v>
      </c>
      <c r="N306" s="13" t="s">
        <v>795</v>
      </c>
      <c r="P306" s="12"/>
      <c r="Q306" s="9"/>
      <c r="R306" s="9"/>
      <c r="S306" s="9"/>
      <c r="T306" s="9"/>
      <c r="U306" s="9"/>
      <c r="V306" s="9"/>
      <c r="W306" s="9"/>
      <c r="X306" s="9"/>
      <c r="Y306" s="9"/>
    </row>
    <row r="307" spans="1:25" ht="45">
      <c r="A307" s="13" t="s">
        <v>26</v>
      </c>
      <c r="G307" s="13" t="s">
        <v>1122</v>
      </c>
      <c r="M307" s="13" t="s">
        <v>334</v>
      </c>
      <c r="N307" s="13" t="s">
        <v>796</v>
      </c>
      <c r="P307" s="12"/>
      <c r="Q307" s="9"/>
      <c r="R307" s="9"/>
      <c r="S307" s="9"/>
      <c r="T307" s="9"/>
      <c r="U307" s="9"/>
      <c r="V307" s="9"/>
      <c r="W307" s="9"/>
      <c r="X307" s="9"/>
      <c r="Y307" s="9"/>
    </row>
    <row r="308" spans="1:25" ht="60">
      <c r="A308" s="13" t="s">
        <v>26</v>
      </c>
      <c r="G308" s="13" t="s">
        <v>1004</v>
      </c>
      <c r="M308" s="13" t="s">
        <v>335</v>
      </c>
      <c r="N308" s="13" t="s">
        <v>797</v>
      </c>
      <c r="P308" s="12"/>
      <c r="Q308" s="9"/>
      <c r="R308" s="9"/>
      <c r="S308" s="9"/>
      <c r="T308" s="9"/>
      <c r="U308" s="9"/>
      <c r="V308" s="9"/>
      <c r="W308" s="9"/>
      <c r="X308" s="9"/>
      <c r="Y308" s="9"/>
    </row>
    <row r="309" spans="1:25" ht="45">
      <c r="A309" s="13" t="s">
        <v>27</v>
      </c>
      <c r="G309" s="13" t="s">
        <v>1162</v>
      </c>
      <c r="M309" s="13" t="s">
        <v>336</v>
      </c>
      <c r="N309" s="13" t="s">
        <v>798</v>
      </c>
      <c r="P309" s="12"/>
      <c r="Q309" s="9"/>
      <c r="R309" s="9"/>
      <c r="S309" s="9"/>
      <c r="T309" s="9"/>
      <c r="U309" s="9"/>
      <c r="V309" s="9"/>
      <c r="W309" s="9"/>
      <c r="X309" s="9"/>
      <c r="Y309" s="9"/>
    </row>
    <row r="310" spans="1:25">
      <c r="A310" s="13" t="s">
        <v>27</v>
      </c>
      <c r="G310" s="13" t="s">
        <v>1163</v>
      </c>
      <c r="M310" s="13" t="s">
        <v>337</v>
      </c>
      <c r="N310" s="13" t="s">
        <v>799</v>
      </c>
      <c r="P310" s="12"/>
      <c r="Q310" s="9"/>
      <c r="R310" s="9"/>
      <c r="S310" s="9"/>
      <c r="T310" s="9"/>
      <c r="U310" s="9"/>
      <c r="V310" s="9"/>
      <c r="W310" s="9"/>
      <c r="X310" s="9"/>
      <c r="Y310" s="9"/>
    </row>
    <row r="311" spans="1:25" ht="45">
      <c r="A311" s="13" t="s">
        <v>26</v>
      </c>
      <c r="G311" s="13" t="s">
        <v>1100</v>
      </c>
      <c r="M311" s="13" t="s">
        <v>338</v>
      </c>
      <c r="N311" s="13" t="s">
        <v>800</v>
      </c>
      <c r="P311" s="12"/>
      <c r="Q311" s="9"/>
      <c r="R311" s="9"/>
      <c r="S311" s="9"/>
      <c r="T311" s="9"/>
      <c r="U311" s="9"/>
      <c r="V311" s="9"/>
      <c r="W311" s="9"/>
      <c r="X311" s="9"/>
      <c r="Y311" s="9"/>
    </row>
    <row r="312" spans="1:25" ht="45">
      <c r="A312" s="13" t="s">
        <v>27</v>
      </c>
      <c r="G312" s="13" t="s">
        <v>991</v>
      </c>
      <c r="M312" s="13" t="s">
        <v>339</v>
      </c>
      <c r="N312" s="13" t="s">
        <v>801</v>
      </c>
      <c r="P312" s="12"/>
      <c r="Q312" s="9"/>
      <c r="R312" s="9"/>
      <c r="S312" s="9"/>
      <c r="T312" s="9"/>
      <c r="U312" s="9"/>
      <c r="V312" s="9"/>
      <c r="W312" s="9"/>
      <c r="X312" s="9"/>
      <c r="Y312" s="9"/>
    </row>
    <row r="313" spans="1:25" ht="30">
      <c r="A313" s="13" t="s">
        <v>26</v>
      </c>
      <c r="G313" s="13" t="s">
        <v>1164</v>
      </c>
      <c r="M313" s="13" t="s">
        <v>340</v>
      </c>
      <c r="N313" s="13" t="s">
        <v>802</v>
      </c>
      <c r="P313" s="12"/>
      <c r="Q313" s="9"/>
      <c r="R313" s="9"/>
      <c r="S313" s="9"/>
      <c r="T313" s="9"/>
      <c r="U313" s="9"/>
      <c r="V313" s="9"/>
      <c r="W313" s="9"/>
      <c r="X313" s="9"/>
      <c r="Y313" s="9"/>
    </row>
    <row r="314" spans="1:25" ht="45">
      <c r="A314" s="13" t="s">
        <v>27</v>
      </c>
      <c r="G314" s="13" t="s">
        <v>1165</v>
      </c>
      <c r="M314" s="13" t="s">
        <v>341</v>
      </c>
      <c r="N314" s="13" t="s">
        <v>803</v>
      </c>
      <c r="P314" s="12"/>
      <c r="Q314" s="9"/>
      <c r="R314" s="9"/>
      <c r="S314" s="9"/>
      <c r="T314" s="9"/>
      <c r="U314" s="9"/>
      <c r="V314" s="9"/>
      <c r="W314" s="9"/>
      <c r="X314" s="9"/>
      <c r="Y314" s="9"/>
    </row>
    <row r="315" spans="1:25" ht="45">
      <c r="A315" s="13" t="s">
        <v>27</v>
      </c>
      <c r="G315" s="13" t="s">
        <v>1166</v>
      </c>
      <c r="M315" s="13" t="s">
        <v>342</v>
      </c>
      <c r="N315" s="13" t="s">
        <v>804</v>
      </c>
      <c r="P315" s="12"/>
      <c r="Q315" s="9"/>
      <c r="R315" s="9"/>
      <c r="S315" s="9"/>
      <c r="T315" s="9"/>
      <c r="U315" s="9"/>
      <c r="V315" s="9"/>
      <c r="W315" s="9"/>
      <c r="X315" s="9"/>
      <c r="Y315" s="9"/>
    </row>
    <row r="316" spans="1:25" ht="30">
      <c r="A316" s="13" t="s">
        <v>26</v>
      </c>
      <c r="G316" s="13" t="s">
        <v>1167</v>
      </c>
      <c r="M316" s="13" t="s">
        <v>343</v>
      </c>
      <c r="N316" s="13" t="s">
        <v>805</v>
      </c>
      <c r="P316" s="12"/>
      <c r="Q316" s="9"/>
      <c r="R316" s="9"/>
      <c r="S316" s="9"/>
      <c r="T316" s="9"/>
      <c r="U316" s="9"/>
      <c r="V316" s="9"/>
      <c r="W316" s="9"/>
      <c r="X316" s="9"/>
      <c r="Y316" s="9"/>
    </row>
    <row r="317" spans="1:25" ht="45">
      <c r="A317" s="13" t="s">
        <v>26</v>
      </c>
      <c r="G317" s="13" t="s">
        <v>1100</v>
      </c>
      <c r="M317" s="13" t="s">
        <v>344</v>
      </c>
      <c r="N317" s="13" t="s">
        <v>806</v>
      </c>
      <c r="P317" s="12"/>
      <c r="Q317" s="9"/>
      <c r="R317" s="9"/>
      <c r="S317" s="9"/>
      <c r="T317" s="9"/>
      <c r="U317" s="9"/>
      <c r="V317" s="9"/>
      <c r="W317" s="9"/>
      <c r="X317" s="9"/>
      <c r="Y317" s="9"/>
    </row>
    <row r="318" spans="1:25" ht="75">
      <c r="A318" s="13" t="s">
        <v>26</v>
      </c>
      <c r="G318" s="13" t="s">
        <v>1168</v>
      </c>
      <c r="M318" s="13" t="s">
        <v>345</v>
      </c>
      <c r="N318" s="13" t="s">
        <v>807</v>
      </c>
      <c r="P318" s="12"/>
      <c r="Q318" s="9"/>
      <c r="R318" s="9"/>
      <c r="S318" s="9"/>
      <c r="T318" s="9"/>
      <c r="U318" s="9"/>
      <c r="V318" s="9"/>
      <c r="W318" s="9"/>
      <c r="X318" s="9"/>
      <c r="Y318" s="9"/>
    </row>
    <row r="319" spans="1:25" ht="45">
      <c r="A319" s="13" t="s">
        <v>26</v>
      </c>
      <c r="G319" s="13" t="s">
        <v>1169</v>
      </c>
      <c r="M319" s="13" t="s">
        <v>346</v>
      </c>
      <c r="N319" s="13" t="s">
        <v>808</v>
      </c>
      <c r="P319" s="12"/>
      <c r="Q319" s="9"/>
      <c r="R319" s="9"/>
      <c r="S319" s="9"/>
      <c r="T319" s="9"/>
      <c r="U319" s="9"/>
      <c r="V319" s="9"/>
      <c r="W319" s="9"/>
      <c r="X319" s="9"/>
      <c r="Y319" s="9"/>
    </row>
    <row r="320" spans="1:25" ht="45">
      <c r="A320" s="13" t="s">
        <v>26</v>
      </c>
      <c r="G320" s="13" t="s">
        <v>1170</v>
      </c>
      <c r="M320" s="13" t="s">
        <v>347</v>
      </c>
      <c r="N320" s="13" t="s">
        <v>809</v>
      </c>
      <c r="P320" s="12"/>
      <c r="Q320" s="9"/>
      <c r="R320" s="9"/>
      <c r="S320" s="9"/>
      <c r="T320" s="9"/>
      <c r="U320" s="9"/>
      <c r="V320" s="9"/>
      <c r="W320" s="9"/>
      <c r="X320" s="9"/>
      <c r="Y320" s="9"/>
    </row>
    <row r="321" spans="1:25">
      <c r="A321" s="13" t="s">
        <v>26</v>
      </c>
      <c r="G321" s="13" t="s">
        <v>1171</v>
      </c>
      <c r="M321" s="13" t="s">
        <v>348</v>
      </c>
      <c r="N321" s="13" t="s">
        <v>810</v>
      </c>
      <c r="P321" s="12"/>
      <c r="Q321" s="9"/>
      <c r="R321" s="9"/>
      <c r="S321" s="9"/>
      <c r="T321" s="9"/>
      <c r="U321" s="9"/>
      <c r="V321" s="9"/>
      <c r="W321" s="9"/>
      <c r="X321" s="9"/>
      <c r="Y321" s="9"/>
    </row>
    <row r="322" spans="1:25" ht="45">
      <c r="A322" s="13" t="s">
        <v>26</v>
      </c>
      <c r="G322" s="13" t="s">
        <v>1043</v>
      </c>
      <c r="M322" s="13" t="s">
        <v>349</v>
      </c>
      <c r="N322" s="13" t="s">
        <v>811</v>
      </c>
      <c r="P322" s="12"/>
      <c r="Q322" s="9"/>
      <c r="R322" s="9"/>
      <c r="S322" s="9"/>
      <c r="T322" s="9"/>
      <c r="U322" s="9"/>
      <c r="V322" s="9"/>
      <c r="W322" s="9"/>
      <c r="X322" s="9"/>
      <c r="Y322" s="9"/>
    </row>
    <row r="323" spans="1:25" ht="45">
      <c r="A323" s="13" t="s">
        <v>26</v>
      </c>
      <c r="G323" s="13" t="s">
        <v>1172</v>
      </c>
      <c r="M323" s="13" t="s">
        <v>350</v>
      </c>
      <c r="N323" s="13" t="s">
        <v>812</v>
      </c>
      <c r="P323" s="12"/>
      <c r="Q323" s="9"/>
      <c r="R323" s="9"/>
      <c r="S323" s="9"/>
      <c r="T323" s="9"/>
      <c r="U323" s="9"/>
      <c r="V323" s="9"/>
      <c r="W323" s="9"/>
      <c r="X323" s="9"/>
      <c r="Y323" s="9"/>
    </row>
    <row r="324" spans="1:25">
      <c r="A324" s="13" t="s">
        <v>26</v>
      </c>
      <c r="G324" s="13" t="s">
        <v>1173</v>
      </c>
      <c r="M324" s="13" t="s">
        <v>351</v>
      </c>
      <c r="N324" s="13" t="s">
        <v>813</v>
      </c>
      <c r="P324" s="12"/>
      <c r="Q324" s="9"/>
      <c r="R324" s="9"/>
      <c r="S324" s="9"/>
      <c r="T324" s="9"/>
      <c r="U324" s="9"/>
      <c r="V324" s="9"/>
      <c r="W324" s="9"/>
      <c r="X324" s="9"/>
      <c r="Y324" s="9"/>
    </row>
    <row r="325" spans="1:25" ht="45">
      <c r="A325" s="13" t="s">
        <v>26</v>
      </c>
      <c r="G325" s="13" t="s">
        <v>1174</v>
      </c>
      <c r="M325" s="13" t="s">
        <v>352</v>
      </c>
      <c r="N325" s="13" t="s">
        <v>814</v>
      </c>
      <c r="P325" s="12"/>
      <c r="Q325" s="9"/>
      <c r="R325" s="9"/>
      <c r="S325" s="9"/>
      <c r="T325" s="9"/>
      <c r="U325" s="9"/>
      <c r="V325" s="9"/>
      <c r="W325" s="9"/>
      <c r="X325" s="9"/>
      <c r="Y325" s="9"/>
    </row>
    <row r="326" spans="1:25" ht="30">
      <c r="A326" s="13" t="s">
        <v>26</v>
      </c>
      <c r="G326" s="13" t="s">
        <v>1175</v>
      </c>
      <c r="M326" s="13" t="s">
        <v>353</v>
      </c>
      <c r="N326" s="13" t="s">
        <v>815</v>
      </c>
      <c r="P326" s="12"/>
      <c r="Q326" s="9"/>
      <c r="R326" s="9"/>
      <c r="S326" s="9"/>
      <c r="T326" s="9"/>
      <c r="U326" s="9"/>
      <c r="V326" s="9"/>
      <c r="W326" s="9"/>
      <c r="X326" s="9"/>
      <c r="Y326" s="9"/>
    </row>
    <row r="327" spans="1:25" ht="30">
      <c r="A327" s="13" t="s">
        <v>26</v>
      </c>
      <c r="G327" s="13" t="s">
        <v>1145</v>
      </c>
      <c r="M327" s="13" t="s">
        <v>354</v>
      </c>
      <c r="N327" s="13" t="s">
        <v>816</v>
      </c>
      <c r="P327" s="12"/>
      <c r="Q327" s="9"/>
      <c r="R327" s="9"/>
      <c r="S327" s="9"/>
      <c r="T327" s="9"/>
      <c r="U327" s="9"/>
      <c r="V327" s="9"/>
      <c r="W327" s="9"/>
      <c r="X327" s="9"/>
      <c r="Y327" s="9"/>
    </row>
    <row r="328" spans="1:25">
      <c r="A328" s="13" t="s">
        <v>26</v>
      </c>
      <c r="G328" s="13" t="s">
        <v>1176</v>
      </c>
      <c r="M328" s="13" t="s">
        <v>355</v>
      </c>
      <c r="N328" s="13" t="s">
        <v>817</v>
      </c>
      <c r="P328" s="12"/>
      <c r="Q328" s="9"/>
      <c r="R328" s="9"/>
      <c r="S328" s="9"/>
      <c r="T328" s="9"/>
      <c r="U328" s="9"/>
      <c r="V328" s="9"/>
      <c r="W328" s="9"/>
      <c r="X328" s="9"/>
      <c r="Y328" s="9"/>
    </row>
    <row r="329" spans="1:25" ht="30">
      <c r="A329" s="13" t="s">
        <v>26</v>
      </c>
      <c r="G329" s="13" t="s">
        <v>1177</v>
      </c>
      <c r="M329" s="13" t="s">
        <v>356</v>
      </c>
      <c r="N329" s="13" t="s">
        <v>818</v>
      </c>
      <c r="P329" s="12"/>
      <c r="Q329" s="9"/>
      <c r="R329" s="9"/>
      <c r="S329" s="9"/>
      <c r="T329" s="9"/>
      <c r="U329" s="9"/>
      <c r="V329" s="9"/>
      <c r="W329" s="9"/>
      <c r="X329" s="9"/>
      <c r="Y329" s="9"/>
    </row>
    <row r="330" spans="1:25" ht="30">
      <c r="A330" s="13" t="s">
        <v>26</v>
      </c>
      <c r="G330" s="13" t="s">
        <v>1178</v>
      </c>
      <c r="M330" s="13" t="s">
        <v>357</v>
      </c>
      <c r="N330" s="13" t="s">
        <v>819</v>
      </c>
      <c r="P330" s="12"/>
      <c r="Q330" s="9"/>
      <c r="R330" s="9"/>
      <c r="S330" s="9"/>
      <c r="T330" s="9"/>
      <c r="U330" s="9"/>
      <c r="V330" s="9"/>
      <c r="W330" s="9"/>
      <c r="X330" s="9"/>
      <c r="Y330" s="9"/>
    </row>
    <row r="331" spans="1:25" ht="45">
      <c r="A331" s="13" t="s">
        <v>27</v>
      </c>
      <c r="G331" s="13" t="s">
        <v>1179</v>
      </c>
      <c r="M331" s="13" t="s">
        <v>358</v>
      </c>
      <c r="N331" s="13" t="s">
        <v>820</v>
      </c>
      <c r="P331" s="12"/>
      <c r="Q331" s="9"/>
      <c r="R331" s="9"/>
      <c r="S331" s="9"/>
      <c r="T331" s="9"/>
      <c r="U331" s="9"/>
      <c r="V331" s="9"/>
      <c r="W331" s="9"/>
      <c r="X331" s="9"/>
      <c r="Y331" s="9"/>
    </row>
    <row r="332" spans="1:25" ht="45">
      <c r="A332" s="13" t="s">
        <v>26</v>
      </c>
      <c r="G332" s="13" t="s">
        <v>954</v>
      </c>
      <c r="M332" s="13" t="s">
        <v>359</v>
      </c>
      <c r="N332" s="13" t="s">
        <v>821</v>
      </c>
      <c r="P332" s="12"/>
      <c r="Q332" s="9"/>
      <c r="R332" s="9"/>
      <c r="S332" s="9"/>
      <c r="T332" s="9"/>
      <c r="U332" s="9"/>
      <c r="V332" s="9"/>
      <c r="W332" s="9"/>
      <c r="X332" s="9"/>
      <c r="Y332" s="9"/>
    </row>
    <row r="333" spans="1:25" ht="45">
      <c r="A333" s="13" t="s">
        <v>26</v>
      </c>
      <c r="G333" s="13" t="s">
        <v>1180</v>
      </c>
      <c r="M333" s="13" t="s">
        <v>360</v>
      </c>
      <c r="N333" s="13" t="s">
        <v>822</v>
      </c>
      <c r="P333" s="12"/>
      <c r="Q333" s="9"/>
      <c r="R333" s="9"/>
      <c r="S333" s="9"/>
      <c r="T333" s="9"/>
      <c r="U333" s="9"/>
      <c r="V333" s="9"/>
      <c r="W333" s="9"/>
      <c r="X333" s="9"/>
      <c r="Y333" s="9"/>
    </row>
    <row r="334" spans="1:25" ht="45">
      <c r="A334" s="13" t="s">
        <v>26</v>
      </c>
      <c r="G334" s="13" t="s">
        <v>1181</v>
      </c>
      <c r="M334" s="13" t="s">
        <v>361</v>
      </c>
      <c r="N334" s="13" t="s">
        <v>823</v>
      </c>
      <c r="P334" s="12"/>
      <c r="Q334" s="9"/>
      <c r="R334" s="9"/>
      <c r="S334" s="9"/>
      <c r="T334" s="9"/>
      <c r="U334" s="9"/>
      <c r="V334" s="9"/>
      <c r="W334" s="9"/>
      <c r="X334" s="9"/>
      <c r="Y334" s="9"/>
    </row>
    <row r="335" spans="1:25" ht="60">
      <c r="A335" s="13" t="s">
        <v>26</v>
      </c>
      <c r="G335" s="13" t="s">
        <v>967</v>
      </c>
      <c r="M335" s="13" t="s">
        <v>362</v>
      </c>
      <c r="N335" s="13" t="s">
        <v>824</v>
      </c>
      <c r="P335" s="12"/>
      <c r="Q335" s="9"/>
      <c r="R335" s="9"/>
      <c r="S335" s="9"/>
      <c r="T335" s="9"/>
      <c r="U335" s="9"/>
      <c r="V335" s="9"/>
      <c r="W335" s="9"/>
      <c r="X335" s="9"/>
      <c r="Y335" s="9"/>
    </row>
    <row r="336" spans="1:25" ht="45">
      <c r="A336" s="13" t="s">
        <v>26</v>
      </c>
      <c r="G336" s="13" t="s">
        <v>987</v>
      </c>
      <c r="M336" s="13" t="s">
        <v>363</v>
      </c>
      <c r="N336" s="13" t="s">
        <v>825</v>
      </c>
      <c r="P336" s="12"/>
      <c r="Q336" s="9"/>
      <c r="R336" s="9"/>
      <c r="S336" s="9"/>
      <c r="T336" s="9"/>
      <c r="U336" s="9"/>
      <c r="V336" s="9"/>
      <c r="W336" s="9"/>
      <c r="X336" s="9"/>
      <c r="Y336" s="9"/>
    </row>
    <row r="337" spans="1:25" ht="30">
      <c r="A337" s="13" t="s">
        <v>26</v>
      </c>
      <c r="G337" s="13" t="s">
        <v>1182</v>
      </c>
      <c r="M337" s="13" t="s">
        <v>364</v>
      </c>
      <c r="N337" s="13" t="s">
        <v>826</v>
      </c>
      <c r="P337" s="12"/>
      <c r="Q337" s="9"/>
      <c r="R337" s="9"/>
      <c r="S337" s="9"/>
      <c r="T337" s="9"/>
      <c r="U337" s="9"/>
      <c r="V337" s="9"/>
      <c r="W337" s="9"/>
      <c r="X337" s="9"/>
      <c r="Y337" s="9"/>
    </row>
    <row r="338" spans="1:25" ht="45">
      <c r="A338" s="13" t="s">
        <v>26</v>
      </c>
      <c r="G338" s="13" t="s">
        <v>1183</v>
      </c>
      <c r="M338" s="13" t="s">
        <v>365</v>
      </c>
      <c r="N338" s="13" t="s">
        <v>827</v>
      </c>
      <c r="P338" s="12"/>
      <c r="Q338" s="9"/>
      <c r="R338" s="9"/>
      <c r="S338" s="9"/>
      <c r="T338" s="9"/>
      <c r="U338" s="9"/>
      <c r="V338" s="9"/>
      <c r="W338" s="9"/>
      <c r="X338" s="9"/>
      <c r="Y338" s="9"/>
    </row>
    <row r="339" spans="1:25" ht="30">
      <c r="A339" s="13" t="s">
        <v>26</v>
      </c>
      <c r="G339" s="13" t="s">
        <v>1184</v>
      </c>
      <c r="M339" s="13" t="s">
        <v>366</v>
      </c>
      <c r="N339" s="13" t="s">
        <v>828</v>
      </c>
      <c r="P339" s="12"/>
      <c r="Q339" s="9"/>
      <c r="R339" s="9"/>
      <c r="S339" s="9"/>
      <c r="T339" s="9"/>
      <c r="U339" s="9"/>
      <c r="V339" s="9"/>
      <c r="W339" s="9"/>
      <c r="X339" s="9"/>
      <c r="Y339" s="9"/>
    </row>
    <row r="340" spans="1:25">
      <c r="A340" s="13" t="s">
        <v>26</v>
      </c>
      <c r="G340" s="13" t="s">
        <v>1185</v>
      </c>
      <c r="M340" s="13" t="s">
        <v>367</v>
      </c>
      <c r="N340" s="13" t="s">
        <v>829</v>
      </c>
      <c r="P340" s="12"/>
      <c r="Q340" s="9"/>
      <c r="R340" s="9"/>
      <c r="S340" s="9"/>
      <c r="T340" s="9"/>
      <c r="U340" s="9"/>
      <c r="V340" s="9"/>
      <c r="W340" s="9"/>
      <c r="X340" s="9"/>
      <c r="Y340" s="9"/>
    </row>
    <row r="341" spans="1:25" ht="30">
      <c r="A341" s="13" t="s">
        <v>26</v>
      </c>
      <c r="G341" s="13" t="s">
        <v>1186</v>
      </c>
      <c r="M341" s="13" t="s">
        <v>368</v>
      </c>
      <c r="N341" s="13" t="s">
        <v>830</v>
      </c>
      <c r="P341" s="12"/>
      <c r="Q341" s="9"/>
      <c r="R341" s="9"/>
      <c r="S341" s="9"/>
      <c r="T341" s="9"/>
      <c r="U341" s="9"/>
      <c r="V341" s="9"/>
      <c r="W341" s="9"/>
      <c r="X341" s="9"/>
      <c r="Y341" s="9"/>
    </row>
    <row r="342" spans="1:25" ht="60">
      <c r="A342" s="13" t="s">
        <v>26</v>
      </c>
      <c r="G342" s="13" t="s">
        <v>961</v>
      </c>
      <c r="M342" s="13" t="s">
        <v>369</v>
      </c>
      <c r="N342" s="13" t="s">
        <v>831</v>
      </c>
      <c r="P342" s="12"/>
      <c r="Q342" s="9"/>
      <c r="R342" s="9"/>
      <c r="S342" s="9"/>
      <c r="T342" s="9"/>
      <c r="U342" s="9"/>
      <c r="V342" s="9"/>
      <c r="W342" s="9"/>
      <c r="X342" s="9"/>
      <c r="Y342" s="9"/>
    </row>
    <row r="343" spans="1:25" ht="30">
      <c r="A343" s="13" t="s">
        <v>26</v>
      </c>
      <c r="G343" s="13" t="s">
        <v>1187</v>
      </c>
      <c r="M343" s="13" t="s">
        <v>370</v>
      </c>
      <c r="N343" s="13" t="s">
        <v>832</v>
      </c>
      <c r="P343" s="12"/>
      <c r="Q343" s="9"/>
      <c r="R343" s="9"/>
      <c r="S343" s="9"/>
      <c r="T343" s="9"/>
      <c r="U343" s="9"/>
      <c r="V343" s="9"/>
      <c r="W343" s="9"/>
      <c r="X343" s="9"/>
      <c r="Y343" s="9"/>
    </row>
    <row r="344" spans="1:25" ht="30">
      <c r="A344" s="13" t="s">
        <v>26</v>
      </c>
      <c r="G344" s="13" t="s">
        <v>1188</v>
      </c>
      <c r="M344" s="13" t="s">
        <v>371</v>
      </c>
      <c r="N344" s="13" t="s">
        <v>833</v>
      </c>
      <c r="P344" s="12"/>
      <c r="Q344" s="9"/>
      <c r="R344" s="9"/>
      <c r="S344" s="9"/>
      <c r="T344" s="9"/>
      <c r="U344" s="9"/>
      <c r="V344" s="9"/>
      <c r="W344" s="9"/>
      <c r="X344" s="9"/>
      <c r="Y344" s="9"/>
    </row>
    <row r="345" spans="1:25" ht="45">
      <c r="A345" s="13" t="s">
        <v>26</v>
      </c>
      <c r="G345" s="13" t="s">
        <v>1165</v>
      </c>
      <c r="M345" s="13" t="s">
        <v>372</v>
      </c>
      <c r="N345" s="13" t="s">
        <v>834</v>
      </c>
      <c r="P345" s="12"/>
      <c r="Q345" s="9"/>
      <c r="R345" s="9"/>
      <c r="S345" s="9"/>
      <c r="T345" s="9"/>
      <c r="U345" s="9"/>
      <c r="V345" s="9"/>
      <c r="W345" s="9"/>
      <c r="X345" s="9"/>
      <c r="Y345" s="9"/>
    </row>
    <row r="346" spans="1:25" ht="30">
      <c r="A346" s="13" t="s">
        <v>26</v>
      </c>
      <c r="G346" s="13" t="s">
        <v>1189</v>
      </c>
      <c r="M346" s="13" t="s">
        <v>373</v>
      </c>
      <c r="N346" s="13" t="s">
        <v>835</v>
      </c>
      <c r="P346" s="12"/>
      <c r="Q346" s="9"/>
      <c r="R346" s="9"/>
      <c r="S346" s="9"/>
      <c r="T346" s="9"/>
      <c r="U346" s="9"/>
      <c r="V346" s="9"/>
      <c r="W346" s="9"/>
      <c r="X346" s="9"/>
      <c r="Y346" s="9"/>
    </row>
    <row r="347" spans="1:25" ht="30">
      <c r="A347" s="13" t="s">
        <v>26</v>
      </c>
      <c r="G347" s="13" t="s">
        <v>1190</v>
      </c>
      <c r="M347" s="13" t="s">
        <v>374</v>
      </c>
      <c r="N347" s="13" t="s">
        <v>836</v>
      </c>
      <c r="P347" s="12"/>
      <c r="Q347" s="9"/>
      <c r="R347" s="9"/>
      <c r="S347" s="9"/>
      <c r="T347" s="9"/>
      <c r="U347" s="9"/>
      <c r="V347" s="9"/>
      <c r="W347" s="9"/>
      <c r="X347" s="9"/>
      <c r="Y347" s="9"/>
    </row>
    <row r="348" spans="1:25" ht="30">
      <c r="A348" s="13" t="s">
        <v>26</v>
      </c>
      <c r="G348" s="13" t="s">
        <v>1087</v>
      </c>
      <c r="M348" s="13" t="s">
        <v>375</v>
      </c>
      <c r="N348" s="13" t="s">
        <v>837</v>
      </c>
      <c r="P348" s="12"/>
      <c r="Q348" s="9"/>
      <c r="R348" s="9"/>
      <c r="S348" s="9"/>
      <c r="T348" s="9"/>
      <c r="U348" s="9"/>
      <c r="V348" s="9"/>
      <c r="W348" s="9"/>
      <c r="X348" s="9"/>
      <c r="Y348" s="9"/>
    </row>
    <row r="349" spans="1:25" ht="45">
      <c r="A349" s="13" t="s">
        <v>26</v>
      </c>
      <c r="G349" s="13" t="s">
        <v>1055</v>
      </c>
      <c r="M349" s="13" t="s">
        <v>376</v>
      </c>
      <c r="N349" s="13" t="s">
        <v>838</v>
      </c>
      <c r="P349" s="12"/>
      <c r="Q349" s="9"/>
      <c r="R349" s="9"/>
      <c r="S349" s="9"/>
      <c r="T349" s="9"/>
      <c r="U349" s="9"/>
      <c r="V349" s="9"/>
      <c r="W349" s="9"/>
      <c r="X349" s="9"/>
      <c r="Y349" s="9"/>
    </row>
    <row r="350" spans="1:25" ht="30">
      <c r="A350" s="13" t="s">
        <v>26</v>
      </c>
      <c r="G350" s="13" t="s">
        <v>1191</v>
      </c>
      <c r="M350" s="13" t="s">
        <v>377</v>
      </c>
      <c r="N350" s="13" t="s">
        <v>839</v>
      </c>
      <c r="P350" s="12"/>
      <c r="Q350" s="9"/>
      <c r="R350" s="9"/>
      <c r="S350" s="9"/>
      <c r="T350" s="9"/>
      <c r="U350" s="9"/>
      <c r="V350" s="9"/>
      <c r="W350" s="9"/>
      <c r="X350" s="9"/>
      <c r="Y350" s="9"/>
    </row>
    <row r="351" spans="1:25">
      <c r="A351" s="13" t="s">
        <v>26</v>
      </c>
      <c r="G351" s="13" t="s">
        <v>1192</v>
      </c>
      <c r="M351" s="13" t="s">
        <v>378</v>
      </c>
      <c r="N351" s="13" t="s">
        <v>840</v>
      </c>
      <c r="P351" s="12"/>
      <c r="Q351" s="9"/>
      <c r="R351" s="9"/>
      <c r="S351" s="9"/>
      <c r="T351" s="9"/>
      <c r="U351" s="9"/>
      <c r="V351" s="9"/>
      <c r="W351" s="9"/>
      <c r="X351" s="9"/>
      <c r="Y351" s="9"/>
    </row>
    <row r="352" spans="1:25" ht="45">
      <c r="A352" s="13" t="s">
        <v>26</v>
      </c>
      <c r="G352" s="13" t="s">
        <v>1076</v>
      </c>
      <c r="M352" s="13" t="s">
        <v>379</v>
      </c>
      <c r="N352" s="13" t="s">
        <v>841</v>
      </c>
      <c r="P352" s="12"/>
      <c r="Q352" s="9"/>
      <c r="R352" s="9"/>
      <c r="S352" s="9"/>
      <c r="T352" s="9"/>
      <c r="U352" s="9"/>
      <c r="V352" s="9"/>
      <c r="W352" s="9"/>
      <c r="X352" s="9"/>
      <c r="Y352" s="9"/>
    </row>
    <row r="353" spans="1:25" ht="45">
      <c r="A353" s="13" t="s">
        <v>26</v>
      </c>
      <c r="G353" s="13" t="s">
        <v>1193</v>
      </c>
      <c r="M353" s="13" t="s">
        <v>380</v>
      </c>
      <c r="N353" s="13" t="s">
        <v>842</v>
      </c>
      <c r="P353" s="12"/>
      <c r="Q353" s="9"/>
      <c r="R353" s="9"/>
      <c r="S353" s="9"/>
      <c r="T353" s="9"/>
      <c r="U353" s="9"/>
      <c r="V353" s="9"/>
      <c r="W353" s="9"/>
      <c r="X353" s="9"/>
      <c r="Y353" s="9"/>
    </row>
    <row r="354" spans="1:25" ht="30">
      <c r="A354" s="13" t="s">
        <v>26</v>
      </c>
      <c r="G354" s="13" t="s">
        <v>1194</v>
      </c>
      <c r="M354" s="13" t="s">
        <v>381</v>
      </c>
      <c r="N354" s="13" t="s">
        <v>843</v>
      </c>
      <c r="P354" s="12"/>
      <c r="Q354" s="9"/>
      <c r="R354" s="9"/>
      <c r="S354" s="9"/>
      <c r="T354" s="9"/>
      <c r="U354" s="9"/>
      <c r="V354" s="9"/>
      <c r="W354" s="9"/>
      <c r="X354" s="9"/>
      <c r="Y354" s="9"/>
    </row>
    <row r="355" spans="1:25" ht="45">
      <c r="A355" s="13" t="s">
        <v>26</v>
      </c>
      <c r="G355" s="13" t="s">
        <v>1195</v>
      </c>
      <c r="M355" s="13" t="s">
        <v>382</v>
      </c>
      <c r="N355" s="13" t="s">
        <v>844</v>
      </c>
      <c r="P355" s="12"/>
      <c r="Q355" s="9"/>
      <c r="R355" s="9"/>
      <c r="S355" s="9"/>
      <c r="T355" s="9"/>
      <c r="U355" s="9"/>
      <c r="V355" s="9"/>
      <c r="W355" s="9"/>
      <c r="X355" s="9"/>
      <c r="Y355" s="9"/>
    </row>
    <row r="356" spans="1:25" ht="45">
      <c r="A356" s="13" t="s">
        <v>27</v>
      </c>
      <c r="G356" s="13" t="s">
        <v>1196</v>
      </c>
      <c r="M356" s="13" t="s">
        <v>383</v>
      </c>
      <c r="N356" s="13" t="s">
        <v>845</v>
      </c>
      <c r="P356" s="12"/>
      <c r="Q356" s="9"/>
      <c r="R356" s="9"/>
      <c r="S356" s="9"/>
      <c r="T356" s="9"/>
      <c r="U356" s="9"/>
      <c r="V356" s="9"/>
      <c r="W356" s="9"/>
      <c r="X356" s="9"/>
      <c r="Y356" s="9"/>
    </row>
    <row r="357" spans="1:25" ht="30">
      <c r="A357" s="13" t="s">
        <v>26</v>
      </c>
      <c r="G357" s="13" t="s">
        <v>1197</v>
      </c>
      <c r="M357" s="13" t="s">
        <v>384</v>
      </c>
      <c r="N357" s="13" t="s">
        <v>846</v>
      </c>
      <c r="P357" s="12"/>
      <c r="Q357" s="9"/>
      <c r="R357" s="9"/>
      <c r="S357" s="9"/>
      <c r="T357" s="9"/>
      <c r="U357" s="9"/>
      <c r="V357" s="9"/>
      <c r="W357" s="9"/>
      <c r="X357" s="9"/>
      <c r="Y357" s="9"/>
    </row>
    <row r="358" spans="1:25" ht="45">
      <c r="A358" s="13" t="s">
        <v>26</v>
      </c>
      <c r="G358" s="13" t="s">
        <v>1112</v>
      </c>
      <c r="M358" s="13" t="s">
        <v>385</v>
      </c>
      <c r="N358" s="13" t="s">
        <v>847</v>
      </c>
      <c r="P358" s="12"/>
      <c r="Q358" s="9"/>
      <c r="R358" s="9"/>
      <c r="S358" s="9"/>
      <c r="T358" s="9"/>
      <c r="U358" s="9"/>
      <c r="V358" s="9"/>
      <c r="W358" s="9"/>
      <c r="X358" s="9"/>
      <c r="Y358" s="9"/>
    </row>
    <row r="359" spans="1:25" ht="45">
      <c r="A359" s="13" t="s">
        <v>26</v>
      </c>
      <c r="G359" s="13" t="s">
        <v>1198</v>
      </c>
      <c r="M359" s="13" t="s">
        <v>386</v>
      </c>
      <c r="N359" s="13" t="s">
        <v>848</v>
      </c>
      <c r="P359" s="12"/>
      <c r="Q359" s="9"/>
      <c r="R359" s="9"/>
      <c r="S359" s="9"/>
      <c r="T359" s="9"/>
      <c r="U359" s="9"/>
      <c r="V359" s="9"/>
      <c r="W359" s="9"/>
      <c r="X359" s="9"/>
      <c r="Y359" s="9"/>
    </row>
    <row r="360" spans="1:25" ht="30">
      <c r="A360" s="13" t="s">
        <v>26</v>
      </c>
      <c r="G360" s="13" t="s">
        <v>1199</v>
      </c>
      <c r="M360" s="13" t="s">
        <v>387</v>
      </c>
      <c r="N360" s="13" t="s">
        <v>849</v>
      </c>
      <c r="P360" s="12"/>
      <c r="Q360" s="9"/>
      <c r="R360" s="9"/>
      <c r="S360" s="9"/>
      <c r="T360" s="9"/>
      <c r="U360" s="9"/>
      <c r="V360" s="9"/>
      <c r="W360" s="9"/>
      <c r="X360" s="9"/>
      <c r="Y360" s="9"/>
    </row>
    <row r="361" spans="1:25" ht="45">
      <c r="A361" s="13" t="s">
        <v>26</v>
      </c>
      <c r="G361" s="13" t="s">
        <v>1200</v>
      </c>
      <c r="M361" s="13" t="s">
        <v>388</v>
      </c>
      <c r="N361" s="13" t="s">
        <v>850</v>
      </c>
      <c r="P361" s="12"/>
      <c r="Q361" s="9"/>
      <c r="R361" s="9"/>
      <c r="S361" s="9"/>
      <c r="T361" s="9"/>
      <c r="U361" s="9"/>
      <c r="V361" s="9"/>
      <c r="W361" s="9"/>
      <c r="X361" s="9"/>
      <c r="Y361" s="9"/>
    </row>
    <row r="362" spans="1:25" ht="45">
      <c r="A362" s="13" t="s">
        <v>26</v>
      </c>
      <c r="G362" s="13" t="s">
        <v>1179</v>
      </c>
      <c r="M362" s="13" t="s">
        <v>389</v>
      </c>
      <c r="N362" s="13" t="s">
        <v>851</v>
      </c>
      <c r="P362" s="12"/>
      <c r="Q362" s="9"/>
      <c r="R362" s="9"/>
      <c r="S362" s="9"/>
      <c r="T362" s="9"/>
      <c r="U362" s="9"/>
      <c r="V362" s="9"/>
      <c r="W362" s="9"/>
      <c r="X362" s="9"/>
      <c r="Y362" s="9"/>
    </row>
    <row r="363" spans="1:25" ht="45">
      <c r="A363" s="13" t="s">
        <v>26</v>
      </c>
      <c r="G363" s="13" t="s">
        <v>1201</v>
      </c>
      <c r="M363" s="13" t="s">
        <v>390</v>
      </c>
      <c r="N363" s="13" t="s">
        <v>852</v>
      </c>
      <c r="P363" s="12"/>
      <c r="Q363" s="9"/>
      <c r="R363" s="9"/>
      <c r="S363" s="9"/>
      <c r="T363" s="9"/>
      <c r="U363" s="9"/>
      <c r="V363" s="9"/>
      <c r="W363" s="9"/>
      <c r="X363" s="9"/>
      <c r="Y363" s="9"/>
    </row>
    <row r="364" spans="1:25">
      <c r="A364" s="13" t="s">
        <v>27</v>
      </c>
      <c r="G364" s="13" t="s">
        <v>1202</v>
      </c>
      <c r="M364" s="13" t="s">
        <v>391</v>
      </c>
      <c r="N364" s="13" t="s">
        <v>853</v>
      </c>
      <c r="P364" s="12"/>
      <c r="Q364" s="9"/>
      <c r="R364" s="9"/>
      <c r="S364" s="9"/>
      <c r="T364" s="9"/>
      <c r="U364" s="9"/>
      <c r="V364" s="9"/>
      <c r="W364" s="9"/>
      <c r="X364" s="9"/>
      <c r="Y364" s="9"/>
    </row>
    <row r="365" spans="1:25" ht="45">
      <c r="A365" s="13" t="s">
        <v>26</v>
      </c>
      <c r="G365" s="13" t="s">
        <v>1203</v>
      </c>
      <c r="M365" s="13" t="s">
        <v>392</v>
      </c>
      <c r="N365" s="13" t="s">
        <v>854</v>
      </c>
      <c r="P365" s="12"/>
      <c r="Q365" s="9"/>
      <c r="R365" s="9"/>
      <c r="S365" s="9"/>
      <c r="T365" s="9"/>
      <c r="U365" s="9"/>
      <c r="V365" s="9"/>
      <c r="W365" s="9"/>
      <c r="X365" s="9"/>
      <c r="Y365" s="9"/>
    </row>
    <row r="366" spans="1:25" ht="30">
      <c r="A366" s="13" t="s">
        <v>26</v>
      </c>
      <c r="G366" s="13" t="s">
        <v>1204</v>
      </c>
      <c r="M366" s="13" t="s">
        <v>393</v>
      </c>
      <c r="N366" s="13" t="s">
        <v>855</v>
      </c>
      <c r="P366" s="12"/>
      <c r="Q366" s="9"/>
      <c r="R366" s="9"/>
      <c r="S366" s="9"/>
      <c r="T366" s="9"/>
      <c r="U366" s="9"/>
      <c r="V366" s="9"/>
      <c r="W366" s="9"/>
      <c r="X366" s="9"/>
      <c r="Y366" s="9"/>
    </row>
    <row r="367" spans="1:25" ht="60">
      <c r="A367" s="13" t="s">
        <v>26</v>
      </c>
      <c r="G367" s="13" t="s">
        <v>1205</v>
      </c>
      <c r="M367" s="13" t="s">
        <v>394</v>
      </c>
      <c r="N367" s="13" t="s">
        <v>856</v>
      </c>
      <c r="P367" s="12"/>
      <c r="Q367" s="9"/>
      <c r="R367" s="9"/>
      <c r="S367" s="9"/>
      <c r="T367" s="9"/>
      <c r="U367" s="9"/>
      <c r="V367" s="9"/>
      <c r="W367" s="9"/>
      <c r="X367" s="9"/>
      <c r="Y367" s="9"/>
    </row>
    <row r="368" spans="1:25" ht="45">
      <c r="A368" s="13" t="s">
        <v>26</v>
      </c>
      <c r="G368" s="13" t="s">
        <v>1206</v>
      </c>
      <c r="M368" s="13" t="s">
        <v>395</v>
      </c>
      <c r="N368" s="13" t="s">
        <v>857</v>
      </c>
      <c r="P368" s="12"/>
      <c r="Q368" s="9"/>
      <c r="R368" s="9"/>
      <c r="S368" s="9"/>
      <c r="T368" s="9"/>
      <c r="U368" s="9"/>
      <c r="V368" s="9"/>
      <c r="W368" s="9"/>
      <c r="X368" s="9"/>
      <c r="Y368" s="9"/>
    </row>
    <row r="369" spans="1:25" ht="45">
      <c r="A369" s="13" t="s">
        <v>26</v>
      </c>
      <c r="G369" s="13" t="s">
        <v>1207</v>
      </c>
      <c r="M369" s="13" t="s">
        <v>396</v>
      </c>
      <c r="N369" s="13" t="s">
        <v>858</v>
      </c>
      <c r="P369" s="12"/>
      <c r="Q369" s="9"/>
      <c r="R369" s="9"/>
      <c r="S369" s="9"/>
      <c r="T369" s="9"/>
      <c r="U369" s="9"/>
      <c r="V369" s="9"/>
      <c r="W369" s="9"/>
      <c r="X369" s="9"/>
      <c r="Y369" s="9"/>
    </row>
    <row r="370" spans="1:25">
      <c r="A370" s="13" t="s">
        <v>26</v>
      </c>
      <c r="G370" s="13" t="s">
        <v>1208</v>
      </c>
      <c r="M370" s="13" t="s">
        <v>397</v>
      </c>
      <c r="N370" s="13" t="s">
        <v>859</v>
      </c>
      <c r="P370" s="12"/>
      <c r="Q370" s="9"/>
      <c r="R370" s="9"/>
      <c r="S370" s="9"/>
      <c r="T370" s="9"/>
      <c r="U370" s="9"/>
      <c r="V370" s="9"/>
      <c r="W370" s="9"/>
      <c r="X370" s="9"/>
      <c r="Y370" s="9"/>
    </row>
    <row r="371" spans="1:25" ht="30">
      <c r="A371" s="13" t="s">
        <v>26</v>
      </c>
      <c r="G371" s="13" t="s">
        <v>1209</v>
      </c>
      <c r="M371" s="13" t="s">
        <v>398</v>
      </c>
      <c r="N371" s="13" t="s">
        <v>860</v>
      </c>
      <c r="P371" s="12"/>
      <c r="Q371" s="9"/>
      <c r="R371" s="9"/>
      <c r="S371" s="9"/>
      <c r="T371" s="9"/>
      <c r="U371" s="9"/>
      <c r="V371" s="9"/>
      <c r="W371" s="9"/>
      <c r="X371" s="9"/>
      <c r="Y371" s="9"/>
    </row>
    <row r="372" spans="1:25" ht="30">
      <c r="A372" s="13" t="s">
        <v>26</v>
      </c>
      <c r="G372" s="13" t="s">
        <v>1210</v>
      </c>
      <c r="M372" s="13" t="s">
        <v>399</v>
      </c>
      <c r="N372" s="13" t="s">
        <v>861</v>
      </c>
      <c r="P372" s="12"/>
      <c r="Q372" s="9"/>
      <c r="R372" s="9"/>
      <c r="S372" s="9"/>
      <c r="T372" s="9"/>
      <c r="U372" s="9"/>
      <c r="V372" s="9"/>
      <c r="W372" s="9"/>
      <c r="X372" s="9"/>
      <c r="Y372" s="9"/>
    </row>
    <row r="373" spans="1:25" ht="45">
      <c r="A373" s="13" t="s">
        <v>26</v>
      </c>
      <c r="G373" s="13" t="s">
        <v>1211</v>
      </c>
      <c r="M373" s="13" t="s">
        <v>400</v>
      </c>
      <c r="N373" s="13" t="s">
        <v>862</v>
      </c>
      <c r="P373" s="12"/>
      <c r="Q373" s="9"/>
      <c r="R373" s="9"/>
      <c r="S373" s="9"/>
      <c r="T373" s="9"/>
      <c r="U373" s="9"/>
      <c r="V373" s="9"/>
      <c r="W373" s="9"/>
      <c r="X373" s="9"/>
      <c r="Y373" s="9"/>
    </row>
    <row r="374" spans="1:25">
      <c r="A374" s="13" t="s">
        <v>27</v>
      </c>
      <c r="G374" s="13" t="s">
        <v>1212</v>
      </c>
      <c r="M374" s="13" t="s">
        <v>401</v>
      </c>
      <c r="N374" s="13" t="s">
        <v>863</v>
      </c>
      <c r="P374" s="12"/>
      <c r="Q374" s="9"/>
      <c r="R374" s="9"/>
      <c r="S374" s="9"/>
      <c r="T374" s="9"/>
      <c r="U374" s="9"/>
      <c r="V374" s="9"/>
      <c r="W374" s="9"/>
      <c r="X374" s="9"/>
      <c r="Y374" s="9"/>
    </row>
    <row r="375" spans="1:25" ht="45">
      <c r="A375" s="13" t="s">
        <v>26</v>
      </c>
      <c r="G375" s="13" t="s">
        <v>1109</v>
      </c>
      <c r="M375" s="13" t="s">
        <v>402</v>
      </c>
      <c r="N375" s="13" t="s">
        <v>864</v>
      </c>
      <c r="P375" s="12"/>
      <c r="Q375" s="9"/>
      <c r="R375" s="9"/>
      <c r="S375" s="9"/>
      <c r="T375" s="9"/>
      <c r="U375" s="9"/>
      <c r="V375" s="9"/>
      <c r="W375" s="9"/>
      <c r="X375" s="9"/>
      <c r="Y375" s="9"/>
    </row>
    <row r="376" spans="1:25" ht="30">
      <c r="A376" s="13" t="s">
        <v>26</v>
      </c>
      <c r="G376" s="13" t="s">
        <v>1213</v>
      </c>
      <c r="M376" s="13" t="s">
        <v>403</v>
      </c>
      <c r="N376" s="13" t="s">
        <v>865</v>
      </c>
      <c r="P376" s="12"/>
      <c r="Q376" s="9"/>
      <c r="R376" s="9"/>
      <c r="S376" s="9"/>
      <c r="T376" s="9"/>
      <c r="U376" s="9"/>
      <c r="V376" s="9"/>
      <c r="W376" s="9"/>
      <c r="X376" s="9"/>
      <c r="Y376" s="9"/>
    </row>
    <row r="377" spans="1:25" ht="45">
      <c r="A377" s="13" t="s">
        <v>26</v>
      </c>
      <c r="G377" s="13" t="s">
        <v>1214</v>
      </c>
      <c r="M377" s="13" t="s">
        <v>404</v>
      </c>
      <c r="N377" s="13" t="s">
        <v>866</v>
      </c>
      <c r="P377" s="12"/>
      <c r="Q377" s="9"/>
      <c r="R377" s="9"/>
      <c r="S377" s="9"/>
      <c r="T377" s="9"/>
      <c r="U377" s="9"/>
      <c r="V377" s="9"/>
      <c r="W377" s="9"/>
      <c r="X377" s="9"/>
      <c r="Y377" s="9"/>
    </row>
    <row r="378" spans="1:25" ht="30">
      <c r="A378" s="13" t="s">
        <v>27</v>
      </c>
      <c r="G378" s="13" t="s">
        <v>1215</v>
      </c>
      <c r="M378" s="13" t="s">
        <v>405</v>
      </c>
      <c r="N378" s="13" t="s">
        <v>867</v>
      </c>
      <c r="P378" s="12"/>
      <c r="Q378" s="9"/>
      <c r="R378" s="9"/>
      <c r="S378" s="9"/>
      <c r="T378" s="9"/>
      <c r="U378" s="9"/>
      <c r="V378" s="9"/>
      <c r="W378" s="9"/>
      <c r="X378" s="9"/>
      <c r="Y378" s="9"/>
    </row>
    <row r="379" spans="1:25" ht="75">
      <c r="A379" s="13" t="s">
        <v>26</v>
      </c>
      <c r="G379" s="13" t="s">
        <v>1216</v>
      </c>
      <c r="M379" s="13" t="s">
        <v>406</v>
      </c>
      <c r="N379" s="13" t="s">
        <v>868</v>
      </c>
      <c r="P379" s="12"/>
      <c r="Q379" s="9"/>
      <c r="R379" s="9"/>
      <c r="S379" s="9"/>
      <c r="T379" s="9"/>
      <c r="U379" s="9"/>
      <c r="V379" s="9"/>
      <c r="W379" s="9"/>
      <c r="X379" s="9"/>
      <c r="Y379" s="9"/>
    </row>
    <row r="380" spans="1:25" ht="30">
      <c r="A380" s="13" t="s">
        <v>27</v>
      </c>
      <c r="G380" s="13" t="s">
        <v>992</v>
      </c>
      <c r="M380" s="13" t="s">
        <v>407</v>
      </c>
      <c r="N380" s="13" t="s">
        <v>869</v>
      </c>
      <c r="P380" s="12"/>
      <c r="Q380" s="9"/>
      <c r="R380" s="9"/>
      <c r="S380" s="9"/>
      <c r="T380" s="9"/>
      <c r="U380" s="9"/>
      <c r="V380" s="9"/>
      <c r="W380" s="9"/>
      <c r="X380" s="9"/>
      <c r="Y380" s="9"/>
    </row>
    <row r="381" spans="1:25" ht="45">
      <c r="A381" s="13" t="s">
        <v>27</v>
      </c>
      <c r="G381" s="13" t="s">
        <v>1034</v>
      </c>
      <c r="M381" s="13" t="s">
        <v>408</v>
      </c>
      <c r="N381" s="13" t="s">
        <v>870</v>
      </c>
      <c r="P381" s="12"/>
      <c r="Q381" s="9"/>
      <c r="R381" s="9"/>
      <c r="S381" s="9"/>
      <c r="T381" s="9"/>
      <c r="U381" s="9"/>
      <c r="V381" s="9"/>
      <c r="W381" s="9"/>
      <c r="X381" s="9"/>
      <c r="Y381" s="9"/>
    </row>
    <row r="382" spans="1:25" ht="45">
      <c r="A382" s="13" t="s">
        <v>27</v>
      </c>
      <c r="G382" s="13" t="s">
        <v>1034</v>
      </c>
      <c r="M382" s="13" t="s">
        <v>409</v>
      </c>
      <c r="N382" s="13" t="s">
        <v>871</v>
      </c>
      <c r="P382" s="12"/>
      <c r="Q382" s="9"/>
      <c r="R382" s="9"/>
      <c r="S382" s="9"/>
      <c r="T382" s="9"/>
      <c r="U382" s="9"/>
      <c r="V382" s="9"/>
      <c r="W382" s="9"/>
      <c r="X382" s="9"/>
      <c r="Y382" s="9"/>
    </row>
    <row r="383" spans="1:25" ht="45">
      <c r="A383" s="13" t="s">
        <v>26</v>
      </c>
      <c r="G383" s="13" t="s">
        <v>1112</v>
      </c>
      <c r="M383" s="13" t="s">
        <v>410</v>
      </c>
      <c r="N383" s="13" t="s">
        <v>872</v>
      </c>
      <c r="P383" s="12"/>
      <c r="Q383" s="9"/>
      <c r="R383" s="9"/>
      <c r="S383" s="9"/>
      <c r="T383" s="9"/>
      <c r="U383" s="9"/>
      <c r="V383" s="9"/>
      <c r="W383" s="9"/>
      <c r="X383" s="9"/>
      <c r="Y383" s="9"/>
    </row>
    <row r="384" spans="1:25">
      <c r="A384" s="13" t="s">
        <v>26</v>
      </c>
      <c r="G384" s="13" t="s">
        <v>1217</v>
      </c>
      <c r="M384" s="13" t="s">
        <v>411</v>
      </c>
      <c r="N384" s="13" t="s">
        <v>873</v>
      </c>
      <c r="P384" s="12"/>
      <c r="Q384" s="9"/>
      <c r="R384" s="9"/>
      <c r="S384" s="9"/>
      <c r="T384" s="9"/>
      <c r="U384" s="9"/>
      <c r="V384" s="9"/>
      <c r="W384" s="9"/>
      <c r="X384" s="9"/>
      <c r="Y384" s="9"/>
    </row>
    <row r="385" spans="1:25">
      <c r="A385" s="13" t="s">
        <v>26</v>
      </c>
      <c r="G385" s="13" t="s">
        <v>1218</v>
      </c>
      <c r="M385" s="13" t="s">
        <v>412</v>
      </c>
      <c r="N385" s="13" t="s">
        <v>874</v>
      </c>
      <c r="P385" s="12"/>
      <c r="Q385" s="9"/>
      <c r="R385" s="9"/>
      <c r="S385" s="9"/>
      <c r="T385" s="9"/>
      <c r="U385" s="9"/>
      <c r="V385" s="9"/>
      <c r="W385" s="9"/>
      <c r="X385" s="9"/>
      <c r="Y385" s="9"/>
    </row>
    <row r="386" spans="1:25" ht="45">
      <c r="A386" s="13" t="s">
        <v>26</v>
      </c>
      <c r="G386" s="13" t="s">
        <v>1219</v>
      </c>
      <c r="M386" s="13" t="s">
        <v>413</v>
      </c>
      <c r="N386" s="13" t="s">
        <v>875</v>
      </c>
      <c r="P386" s="12"/>
      <c r="Q386" s="9"/>
      <c r="R386" s="9"/>
      <c r="S386" s="9"/>
      <c r="T386" s="9"/>
      <c r="U386" s="9"/>
      <c r="V386" s="9"/>
      <c r="W386" s="9"/>
      <c r="X386" s="9"/>
      <c r="Y386" s="9"/>
    </row>
    <row r="387" spans="1:25" ht="45">
      <c r="A387" s="13" t="s">
        <v>26</v>
      </c>
      <c r="G387" s="13" t="s">
        <v>1220</v>
      </c>
      <c r="M387" s="13" t="s">
        <v>414</v>
      </c>
      <c r="N387" s="13" t="s">
        <v>876</v>
      </c>
      <c r="P387" s="12"/>
      <c r="Q387" s="9"/>
      <c r="R387" s="9"/>
      <c r="S387" s="9"/>
      <c r="T387" s="9"/>
      <c r="U387" s="9"/>
      <c r="V387" s="9"/>
      <c r="W387" s="9"/>
      <c r="X387" s="9"/>
      <c r="Y387" s="9"/>
    </row>
    <row r="388" spans="1:25" ht="45">
      <c r="A388" s="13" t="s">
        <v>26</v>
      </c>
      <c r="G388" s="13" t="s">
        <v>1221</v>
      </c>
      <c r="M388" s="13" t="s">
        <v>415</v>
      </c>
      <c r="N388" s="13" t="s">
        <v>877</v>
      </c>
      <c r="P388" s="12"/>
      <c r="Q388" s="9"/>
      <c r="R388" s="9"/>
      <c r="S388" s="9"/>
      <c r="T388" s="9"/>
      <c r="U388" s="9"/>
      <c r="V388" s="9"/>
      <c r="W388" s="9"/>
      <c r="X388" s="9"/>
      <c r="Y388" s="9"/>
    </row>
    <row r="389" spans="1:25" ht="45">
      <c r="A389" s="13" t="s">
        <v>26</v>
      </c>
      <c r="G389" s="13" t="s">
        <v>1222</v>
      </c>
      <c r="M389" s="13" t="s">
        <v>416</v>
      </c>
      <c r="N389" s="13" t="s">
        <v>878</v>
      </c>
    </row>
    <row r="390" spans="1:25" ht="30">
      <c r="A390" s="13" t="s">
        <v>26</v>
      </c>
      <c r="G390" s="13" t="s">
        <v>1132</v>
      </c>
      <c r="M390" s="13" t="s">
        <v>417</v>
      </c>
      <c r="N390" s="13" t="s">
        <v>879</v>
      </c>
    </row>
    <row r="391" spans="1:25" ht="30">
      <c r="A391" s="13" t="s">
        <v>26</v>
      </c>
      <c r="G391" s="13" t="s">
        <v>1223</v>
      </c>
      <c r="M391" s="13" t="s">
        <v>418</v>
      </c>
      <c r="N391" s="13" t="s">
        <v>880</v>
      </c>
    </row>
    <row r="392" spans="1:25">
      <c r="A392" s="13" t="s">
        <v>26</v>
      </c>
      <c r="G392" s="13" t="s">
        <v>1192</v>
      </c>
      <c r="M392" s="13" t="s">
        <v>419</v>
      </c>
      <c r="N392" s="13" t="s">
        <v>881</v>
      </c>
    </row>
    <row r="393" spans="1:25" ht="45">
      <c r="A393" s="13" t="s">
        <v>26</v>
      </c>
      <c r="G393" s="13" t="s">
        <v>1153</v>
      </c>
      <c r="M393" s="13" t="s">
        <v>420</v>
      </c>
      <c r="N393" s="13" t="s">
        <v>882</v>
      </c>
    </row>
    <row r="394" spans="1:25" ht="45">
      <c r="A394" s="13" t="s">
        <v>26</v>
      </c>
      <c r="G394" s="13" t="s">
        <v>1224</v>
      </c>
      <c r="M394" s="13" t="s">
        <v>421</v>
      </c>
      <c r="N394" s="13" t="s">
        <v>883</v>
      </c>
    </row>
    <row r="395" spans="1:25">
      <c r="A395" s="13" t="s">
        <v>26</v>
      </c>
      <c r="G395" s="13" t="s">
        <v>1064</v>
      </c>
      <c r="M395" s="13" t="s">
        <v>422</v>
      </c>
      <c r="N395" s="13" t="s">
        <v>884</v>
      </c>
    </row>
    <row r="396" spans="1:25" ht="30">
      <c r="A396" s="13" t="s">
        <v>27</v>
      </c>
      <c r="G396" s="13" t="s">
        <v>1156</v>
      </c>
      <c r="M396" s="13" t="s">
        <v>423</v>
      </c>
      <c r="N396" s="13" t="s">
        <v>885</v>
      </c>
    </row>
    <row r="397" spans="1:25" ht="30">
      <c r="A397" s="13" t="s">
        <v>27</v>
      </c>
      <c r="G397" s="13" t="s">
        <v>1156</v>
      </c>
      <c r="M397" s="13" t="s">
        <v>424</v>
      </c>
      <c r="N397" s="13" t="s">
        <v>886</v>
      </c>
    </row>
    <row r="398" spans="1:25" ht="60">
      <c r="A398" s="13" t="s">
        <v>26</v>
      </c>
      <c r="G398" s="13" t="s">
        <v>1225</v>
      </c>
      <c r="M398" s="13" t="s">
        <v>425</v>
      </c>
      <c r="N398" s="13" t="s">
        <v>887</v>
      </c>
    </row>
    <row r="399" spans="1:25">
      <c r="A399" s="13" t="s">
        <v>26</v>
      </c>
      <c r="G399" s="13" t="s">
        <v>1226</v>
      </c>
      <c r="M399" s="13" t="s">
        <v>426</v>
      </c>
      <c r="N399" s="13" t="s">
        <v>888</v>
      </c>
    </row>
    <row r="400" spans="1:25" ht="60">
      <c r="A400" s="13" t="s">
        <v>26</v>
      </c>
      <c r="G400" s="13" t="s">
        <v>1227</v>
      </c>
      <c r="M400" s="13" t="s">
        <v>427</v>
      </c>
      <c r="N400" s="13" t="s">
        <v>889</v>
      </c>
    </row>
    <row r="401" spans="1:14">
      <c r="A401" s="13" t="s">
        <v>26</v>
      </c>
      <c r="G401" s="13" t="s">
        <v>1228</v>
      </c>
      <c r="M401" s="13" t="s">
        <v>428</v>
      </c>
      <c r="N401" s="13" t="s">
        <v>890</v>
      </c>
    </row>
    <row r="402" spans="1:14" ht="45">
      <c r="A402" s="13" t="s">
        <v>26</v>
      </c>
      <c r="G402" s="13" t="s">
        <v>1112</v>
      </c>
      <c r="M402" s="13" t="s">
        <v>429</v>
      </c>
      <c r="N402" s="13" t="s">
        <v>891</v>
      </c>
    </row>
    <row r="403" spans="1:14" ht="45">
      <c r="A403" s="13" t="s">
        <v>26</v>
      </c>
      <c r="G403" s="13" t="s">
        <v>1112</v>
      </c>
      <c r="M403" s="13" t="s">
        <v>430</v>
      </c>
      <c r="N403" s="13" t="s">
        <v>892</v>
      </c>
    </row>
    <row r="404" spans="1:14" ht="30">
      <c r="A404" s="13" t="s">
        <v>26</v>
      </c>
      <c r="G404" s="13" t="s">
        <v>1229</v>
      </c>
      <c r="M404" s="13" t="s">
        <v>431</v>
      </c>
      <c r="N404" s="13" t="s">
        <v>893</v>
      </c>
    </row>
    <row r="405" spans="1:14">
      <c r="A405" s="13" t="s">
        <v>26</v>
      </c>
      <c r="G405" s="13" t="s">
        <v>1230</v>
      </c>
      <c r="M405" s="13" t="s">
        <v>432</v>
      </c>
      <c r="N405" s="13" t="s">
        <v>894</v>
      </c>
    </row>
    <row r="406" spans="1:14" ht="60">
      <c r="A406" s="13" t="s">
        <v>27</v>
      </c>
      <c r="G406" s="13" t="s">
        <v>1160</v>
      </c>
      <c r="M406" s="13" t="s">
        <v>433</v>
      </c>
      <c r="N406" s="13" t="s">
        <v>895</v>
      </c>
    </row>
    <row r="407" spans="1:14" ht="30">
      <c r="A407" s="13" t="s">
        <v>27</v>
      </c>
      <c r="G407" s="13" t="s">
        <v>1141</v>
      </c>
      <c r="M407" s="13" t="s">
        <v>434</v>
      </c>
      <c r="N407" s="13" t="s">
        <v>896</v>
      </c>
    </row>
    <row r="408" spans="1:14">
      <c r="A408" s="13" t="s">
        <v>26</v>
      </c>
      <c r="G408" s="13" t="s">
        <v>1231</v>
      </c>
      <c r="M408" s="13" t="s">
        <v>435</v>
      </c>
      <c r="N408" s="13" t="s">
        <v>897</v>
      </c>
    </row>
    <row r="409" spans="1:14" ht="30">
      <c r="A409" s="13" t="s">
        <v>26</v>
      </c>
      <c r="G409" s="13" t="s">
        <v>1232</v>
      </c>
      <c r="M409" s="13" t="s">
        <v>436</v>
      </c>
      <c r="N409" s="13" t="s">
        <v>898</v>
      </c>
    </row>
    <row r="410" spans="1:14" ht="30">
      <c r="A410" s="13" t="s">
        <v>26</v>
      </c>
      <c r="G410" s="13" t="s">
        <v>1156</v>
      </c>
      <c r="M410" s="13" t="s">
        <v>437</v>
      </c>
      <c r="N410" s="13" t="s">
        <v>899</v>
      </c>
    </row>
    <row r="411" spans="1:14" ht="45">
      <c r="A411" s="13" t="s">
        <v>26</v>
      </c>
      <c r="G411" s="13" t="s">
        <v>1233</v>
      </c>
      <c r="M411" s="13" t="s">
        <v>438</v>
      </c>
      <c r="N411" s="13" t="s">
        <v>900</v>
      </c>
    </row>
    <row r="412" spans="1:14" ht="45">
      <c r="A412" s="13" t="s">
        <v>26</v>
      </c>
      <c r="G412" s="13" t="s">
        <v>1234</v>
      </c>
      <c r="M412" s="13" t="s">
        <v>439</v>
      </c>
      <c r="N412" s="13" t="s">
        <v>901</v>
      </c>
    </row>
    <row r="413" spans="1:14">
      <c r="A413" s="13" t="s">
        <v>26</v>
      </c>
      <c r="G413" s="13" t="s">
        <v>1235</v>
      </c>
      <c r="M413" s="13" t="s">
        <v>440</v>
      </c>
      <c r="N413" s="13" t="s">
        <v>902</v>
      </c>
    </row>
    <row r="414" spans="1:14" ht="30">
      <c r="A414" s="13" t="s">
        <v>26</v>
      </c>
      <c r="G414" s="13" t="s">
        <v>969</v>
      </c>
      <c r="M414" s="13" t="s">
        <v>441</v>
      </c>
      <c r="N414" s="13" t="s">
        <v>903</v>
      </c>
    </row>
    <row r="415" spans="1:14" ht="45">
      <c r="A415" s="13" t="s">
        <v>26</v>
      </c>
      <c r="G415" s="13" t="s">
        <v>1236</v>
      </c>
      <c r="M415" s="13" t="s">
        <v>442</v>
      </c>
      <c r="N415" s="13" t="s">
        <v>904</v>
      </c>
    </row>
    <row r="416" spans="1:14">
      <c r="A416" s="13" t="s">
        <v>26</v>
      </c>
      <c r="G416" s="13" t="s">
        <v>1237</v>
      </c>
      <c r="M416" s="13" t="s">
        <v>443</v>
      </c>
      <c r="N416" s="13" t="s">
        <v>905</v>
      </c>
    </row>
    <row r="417" spans="1:14">
      <c r="A417" s="13" t="s">
        <v>26</v>
      </c>
      <c r="G417" s="13" t="s">
        <v>1238</v>
      </c>
      <c r="M417" s="13" t="s">
        <v>444</v>
      </c>
      <c r="N417" s="13" t="s">
        <v>906</v>
      </c>
    </row>
    <row r="418" spans="1:14" ht="45">
      <c r="A418" s="13" t="s">
        <v>27</v>
      </c>
      <c r="G418" s="13" t="s">
        <v>1109</v>
      </c>
      <c r="M418" s="13" t="s">
        <v>445</v>
      </c>
      <c r="N418" s="13" t="s">
        <v>907</v>
      </c>
    </row>
    <row r="419" spans="1:14" ht="30">
      <c r="A419" s="13" t="s">
        <v>26</v>
      </c>
      <c r="G419" s="13" t="s">
        <v>1027</v>
      </c>
      <c r="M419" s="13" t="s">
        <v>446</v>
      </c>
      <c r="N419" s="13" t="s">
        <v>908</v>
      </c>
    </row>
    <row r="420" spans="1:14">
      <c r="A420" s="13" t="s">
        <v>27</v>
      </c>
      <c r="G420" s="13" t="s">
        <v>1239</v>
      </c>
      <c r="M420" s="13" t="s">
        <v>447</v>
      </c>
      <c r="N420" s="13" t="s">
        <v>909</v>
      </c>
    </row>
    <row r="421" spans="1:14">
      <c r="A421" s="13" t="s">
        <v>27</v>
      </c>
      <c r="G421" s="13" t="s">
        <v>1240</v>
      </c>
      <c r="M421" s="13" t="s">
        <v>448</v>
      </c>
      <c r="N421" s="13" t="s">
        <v>910</v>
      </c>
    </row>
    <row r="422" spans="1:14" ht="45">
      <c r="A422" s="13" t="s">
        <v>26</v>
      </c>
      <c r="G422" s="13" t="s">
        <v>1241</v>
      </c>
      <c r="M422" s="13" t="s">
        <v>449</v>
      </c>
      <c r="N422" s="13" t="s">
        <v>911</v>
      </c>
    </row>
    <row r="423" spans="1:14">
      <c r="A423" s="13" t="s">
        <v>26</v>
      </c>
      <c r="G423" s="13" t="s">
        <v>1202</v>
      </c>
      <c r="M423" s="13" t="s">
        <v>450</v>
      </c>
      <c r="N423" s="13" t="s">
        <v>912</v>
      </c>
    </row>
    <row r="424" spans="1:14">
      <c r="A424" s="13" t="s">
        <v>27</v>
      </c>
      <c r="G424" s="13" t="s">
        <v>1242</v>
      </c>
      <c r="M424" s="13" t="s">
        <v>451</v>
      </c>
      <c r="N424" s="13" t="s">
        <v>913</v>
      </c>
    </row>
    <row r="425" spans="1:14">
      <c r="A425" s="13" t="s">
        <v>27</v>
      </c>
      <c r="G425" s="13" t="s">
        <v>1243</v>
      </c>
      <c r="M425" s="13" t="s">
        <v>452</v>
      </c>
      <c r="N425" s="13" t="s">
        <v>914</v>
      </c>
    </row>
    <row r="426" spans="1:14" ht="30">
      <c r="A426" s="13" t="s">
        <v>26</v>
      </c>
      <c r="G426" s="13" t="s">
        <v>1177</v>
      </c>
      <c r="M426" s="13" t="s">
        <v>453</v>
      </c>
      <c r="N426" s="13" t="s">
        <v>915</v>
      </c>
    </row>
    <row r="427" spans="1:14">
      <c r="A427" s="13" t="s">
        <v>27</v>
      </c>
      <c r="G427" s="13" t="s">
        <v>1243</v>
      </c>
      <c r="M427" s="13" t="s">
        <v>454</v>
      </c>
      <c r="N427" s="13" t="s">
        <v>916</v>
      </c>
    </row>
    <row r="428" spans="1:14" ht="45">
      <c r="A428" s="13" t="s">
        <v>26</v>
      </c>
      <c r="G428" s="13" t="s">
        <v>1244</v>
      </c>
      <c r="M428" s="13" t="s">
        <v>455</v>
      </c>
      <c r="N428" s="13" t="s">
        <v>917</v>
      </c>
    </row>
    <row r="429" spans="1:14">
      <c r="A429" s="13" t="s">
        <v>26</v>
      </c>
      <c r="G429" s="13" t="s">
        <v>1245</v>
      </c>
      <c r="M429" s="13" t="s">
        <v>456</v>
      </c>
      <c r="N429" s="13" t="s">
        <v>918</v>
      </c>
    </row>
    <row r="430" spans="1:14">
      <c r="A430" s="13" t="s">
        <v>27</v>
      </c>
      <c r="G430" s="13" t="s">
        <v>1246</v>
      </c>
      <c r="M430" s="13" t="s">
        <v>457</v>
      </c>
      <c r="N430" s="13" t="s">
        <v>919</v>
      </c>
    </row>
    <row r="431" spans="1:14">
      <c r="A431" s="13" t="s">
        <v>27</v>
      </c>
      <c r="G431" s="13" t="s">
        <v>1243</v>
      </c>
      <c r="M431" s="13" t="s">
        <v>458</v>
      </c>
      <c r="N431" s="13" t="s">
        <v>920</v>
      </c>
    </row>
    <row r="432" spans="1:14" ht="30">
      <c r="A432" s="13" t="s">
        <v>26</v>
      </c>
      <c r="G432" s="13" t="s">
        <v>1191</v>
      </c>
      <c r="M432" s="13" t="s">
        <v>459</v>
      </c>
      <c r="N432" s="13" t="s">
        <v>921</v>
      </c>
    </row>
    <row r="433" spans="1:14" ht="30">
      <c r="A433" s="13" t="s">
        <v>26</v>
      </c>
      <c r="G433" s="13" t="s">
        <v>1132</v>
      </c>
      <c r="M433" s="13" t="s">
        <v>460</v>
      </c>
      <c r="N433" s="13" t="s">
        <v>922</v>
      </c>
    </row>
    <row r="434" spans="1:14" ht="45">
      <c r="A434" s="13" t="s">
        <v>26</v>
      </c>
      <c r="G434" s="13" t="s">
        <v>1247</v>
      </c>
      <c r="M434" s="13" t="s">
        <v>461</v>
      </c>
      <c r="N434" s="13" t="s">
        <v>923</v>
      </c>
    </row>
    <row r="435" spans="1:14" ht="45">
      <c r="A435" s="13" t="s">
        <v>26</v>
      </c>
      <c r="G435" s="13" t="s">
        <v>1068</v>
      </c>
      <c r="M435" s="13" t="s">
        <v>462</v>
      </c>
      <c r="N435" s="13" t="s">
        <v>924</v>
      </c>
    </row>
    <row r="436" spans="1:14" ht="45">
      <c r="A436" s="13" t="s">
        <v>26</v>
      </c>
      <c r="G436" s="13" t="s">
        <v>1068</v>
      </c>
      <c r="M436" s="13" t="s">
        <v>463</v>
      </c>
      <c r="N436" s="13" t="s">
        <v>925</v>
      </c>
    </row>
    <row r="437" spans="1:14" ht="45">
      <c r="A437" s="13" t="s">
        <v>26</v>
      </c>
      <c r="G437" s="13" t="s">
        <v>1068</v>
      </c>
      <c r="M437" s="13" t="s">
        <v>464</v>
      </c>
      <c r="N437" s="13" t="s">
        <v>926</v>
      </c>
    </row>
    <row r="438" spans="1:14" ht="30">
      <c r="A438" s="13" t="s">
        <v>26</v>
      </c>
      <c r="G438" s="13" t="s">
        <v>1248</v>
      </c>
      <c r="M438" s="13" t="s">
        <v>465</v>
      </c>
      <c r="N438" s="13" t="s">
        <v>927</v>
      </c>
    </row>
    <row r="439" spans="1:14">
      <c r="A439" s="13" t="s">
        <v>26</v>
      </c>
      <c r="G439" s="13" t="s">
        <v>1249</v>
      </c>
      <c r="M439" s="13" t="s">
        <v>466</v>
      </c>
      <c r="N439" s="13" t="s">
        <v>928</v>
      </c>
    </row>
    <row r="440" spans="1:14">
      <c r="A440" s="13" t="s">
        <v>26</v>
      </c>
      <c r="G440" s="13" t="s">
        <v>1249</v>
      </c>
      <c r="M440" s="13" t="s">
        <v>467</v>
      </c>
      <c r="N440" s="13" t="s">
        <v>929</v>
      </c>
    </row>
    <row r="441" spans="1:14" ht="45">
      <c r="A441" s="13" t="s">
        <v>26</v>
      </c>
      <c r="G441" s="13" t="s">
        <v>1211</v>
      </c>
      <c r="M441" s="13" t="s">
        <v>468</v>
      </c>
      <c r="N441" s="13" t="s">
        <v>930</v>
      </c>
    </row>
    <row r="442" spans="1:14" ht="30">
      <c r="A442" s="13" t="s">
        <v>26</v>
      </c>
      <c r="G442" s="13" t="s">
        <v>1204</v>
      </c>
      <c r="M442" s="13" t="s">
        <v>469</v>
      </c>
      <c r="N442" s="13" t="s">
        <v>931</v>
      </c>
    </row>
    <row r="443" spans="1:14" ht="45">
      <c r="A443" s="13" t="s">
        <v>26</v>
      </c>
      <c r="G443" s="13" t="s">
        <v>1250</v>
      </c>
      <c r="M443" s="13" t="s">
        <v>470</v>
      </c>
      <c r="N443" s="13" t="s">
        <v>932</v>
      </c>
    </row>
    <row r="444" spans="1:14" ht="45">
      <c r="A444" s="13" t="s">
        <v>26</v>
      </c>
      <c r="G444" s="13" t="s">
        <v>1251</v>
      </c>
      <c r="M444" s="13" t="s">
        <v>471</v>
      </c>
      <c r="N444" s="13" t="s">
        <v>933</v>
      </c>
    </row>
    <row r="445" spans="1:14">
      <c r="A445" s="13" t="s">
        <v>26</v>
      </c>
      <c r="G445" s="13" t="s">
        <v>1252</v>
      </c>
      <c r="M445" s="13" t="s">
        <v>472</v>
      </c>
      <c r="N445" s="13" t="s">
        <v>934</v>
      </c>
    </row>
    <row r="446" spans="1:14" ht="30">
      <c r="A446" s="13" t="s">
        <v>26</v>
      </c>
      <c r="G446" s="13" t="s">
        <v>1253</v>
      </c>
      <c r="M446" s="13" t="s">
        <v>473</v>
      </c>
      <c r="N446" s="13" t="s">
        <v>935</v>
      </c>
    </row>
    <row r="447" spans="1:14" ht="45">
      <c r="A447" s="13" t="s">
        <v>26</v>
      </c>
      <c r="G447" s="13" t="s">
        <v>1109</v>
      </c>
      <c r="M447" s="13" t="s">
        <v>474</v>
      </c>
      <c r="N447" s="13" t="s">
        <v>936</v>
      </c>
    </row>
    <row r="448" spans="1:14">
      <c r="A448" s="13" t="s">
        <v>26</v>
      </c>
      <c r="G448" s="13" t="s">
        <v>1150</v>
      </c>
      <c r="M448" s="13" t="s">
        <v>475</v>
      </c>
      <c r="N448" s="13" t="s">
        <v>937</v>
      </c>
    </row>
    <row r="449" spans="1:14" ht="30">
      <c r="A449" s="13" t="s">
        <v>26</v>
      </c>
      <c r="G449" s="13" t="s">
        <v>988</v>
      </c>
      <c r="M449" s="13" t="s">
        <v>476</v>
      </c>
      <c r="N449" s="13" t="s">
        <v>938</v>
      </c>
    </row>
    <row r="450" spans="1:14" ht="60">
      <c r="A450" s="13" t="s">
        <v>27</v>
      </c>
      <c r="G450" s="13" t="s">
        <v>1254</v>
      </c>
      <c r="M450" s="13" t="s">
        <v>477</v>
      </c>
      <c r="N450" s="13" t="s">
        <v>939</v>
      </c>
    </row>
    <row r="451" spans="1:14" ht="45">
      <c r="A451" s="13" t="s">
        <v>27</v>
      </c>
      <c r="G451" s="13" t="s">
        <v>979</v>
      </c>
      <c r="M451" s="13" t="s">
        <v>478</v>
      </c>
      <c r="N451" s="13" t="s">
        <v>940</v>
      </c>
    </row>
    <row r="452" spans="1:14" ht="45">
      <c r="A452" s="13" t="s">
        <v>26</v>
      </c>
      <c r="G452" s="13" t="s">
        <v>1255</v>
      </c>
      <c r="M452" s="13" t="s">
        <v>479</v>
      </c>
      <c r="N452" s="13" t="s">
        <v>941</v>
      </c>
    </row>
    <row r="453" spans="1:14" ht="45">
      <c r="A453" s="13" t="s">
        <v>26</v>
      </c>
      <c r="G453" s="13" t="s">
        <v>954</v>
      </c>
      <c r="M453" s="13" t="s">
        <v>480</v>
      </c>
      <c r="N453" s="13" t="s">
        <v>942</v>
      </c>
    </row>
    <row r="454" spans="1:14" ht="30">
      <c r="A454" s="13" t="s">
        <v>26</v>
      </c>
      <c r="G454" s="13" t="s">
        <v>1141</v>
      </c>
      <c r="M454" s="13" t="s">
        <v>481</v>
      </c>
      <c r="N454" s="13" t="s">
        <v>943</v>
      </c>
    </row>
    <row r="455" spans="1:14">
      <c r="A455" s="13" t="s">
        <v>26</v>
      </c>
      <c r="G455" s="13" t="s">
        <v>1256</v>
      </c>
      <c r="M455" s="13" t="s">
        <v>482</v>
      </c>
      <c r="N455" s="13" t="s">
        <v>944</v>
      </c>
    </row>
    <row r="456" spans="1:14" ht="30">
      <c r="A456" s="13" t="s">
        <v>26</v>
      </c>
      <c r="G456" s="13" t="s">
        <v>1164</v>
      </c>
      <c r="M456" s="13" t="s">
        <v>483</v>
      </c>
      <c r="N456" s="13" t="s">
        <v>945</v>
      </c>
    </row>
    <row r="457" spans="1:14" ht="45">
      <c r="A457" s="13" t="s">
        <v>26</v>
      </c>
      <c r="G457" s="13" t="s">
        <v>1121</v>
      </c>
      <c r="M457" s="13" t="s">
        <v>484</v>
      </c>
      <c r="N457" s="13" t="s">
        <v>946</v>
      </c>
    </row>
    <row r="458" spans="1:14" ht="45">
      <c r="A458" s="13" t="s">
        <v>26</v>
      </c>
      <c r="G458" s="13" t="s">
        <v>989</v>
      </c>
      <c r="M458" s="13" t="s">
        <v>485</v>
      </c>
      <c r="N458" s="13" t="s">
        <v>947</v>
      </c>
    </row>
    <row r="459" spans="1:14" ht="45">
      <c r="A459" s="13" t="s">
        <v>27</v>
      </c>
      <c r="G459" s="13" t="s">
        <v>1068</v>
      </c>
      <c r="M459" s="13" t="s">
        <v>486</v>
      </c>
      <c r="N459" s="13" t="s">
        <v>948</v>
      </c>
    </row>
    <row r="460" spans="1:14">
      <c r="A460" s="13" t="s">
        <v>27</v>
      </c>
      <c r="G460" s="13" t="s">
        <v>1257</v>
      </c>
      <c r="M460" s="13" t="s">
        <v>487</v>
      </c>
      <c r="N460" s="13" t="s">
        <v>949</v>
      </c>
    </row>
    <row r="461" spans="1:14" ht="45">
      <c r="A461" s="13" t="s">
        <v>26</v>
      </c>
      <c r="G461" s="13" t="s">
        <v>1258</v>
      </c>
      <c r="M461" s="13" t="s">
        <v>488</v>
      </c>
      <c r="N461" s="13" t="s">
        <v>950</v>
      </c>
    </row>
    <row r="462" spans="1:14" ht="30">
      <c r="A462" s="13" t="s">
        <v>26</v>
      </c>
      <c r="G462" s="13" t="s">
        <v>1197</v>
      </c>
      <c r="M462" s="13" t="s">
        <v>489</v>
      </c>
      <c r="N462" s="13" t="s">
        <v>951</v>
      </c>
    </row>
    <row r="463" spans="1:14">
      <c r="A463" s="13" t="s">
        <v>26</v>
      </c>
      <c r="G463" s="13" t="s">
        <v>1259</v>
      </c>
      <c r="M463" s="13" t="s">
        <v>490</v>
      </c>
      <c r="N463" s="13" t="s">
        <v>952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L297"/>
  <sheetViews>
    <sheetView topLeftCell="I1" zoomScale="80" zoomScaleNormal="80" workbookViewId="0">
      <selection activeCell="L13" sqref="L13"/>
    </sheetView>
  </sheetViews>
  <sheetFormatPr baseColWidth="10" defaultRowHeight="15"/>
  <cols>
    <col min="1" max="1" width="20.28515625" style="32" customWidth="1"/>
    <col min="2" max="2" width="24.42578125" style="32" customWidth="1"/>
    <col min="3" max="3" width="25.42578125" style="32" customWidth="1"/>
    <col min="4" max="4" width="34.5703125" style="32" customWidth="1"/>
    <col min="5" max="5" width="25.42578125" style="32" customWidth="1"/>
    <col min="6" max="6" width="30.28515625" style="32" customWidth="1"/>
    <col min="7" max="7" width="28" style="14" customWidth="1"/>
    <col min="8" max="8" width="21.85546875" style="32" customWidth="1"/>
    <col min="9" max="9" width="35.140625" style="38" customWidth="1"/>
    <col min="10" max="10" width="25.42578125" style="32" customWidth="1"/>
    <col min="11" max="11" width="22.140625" style="14" customWidth="1"/>
    <col min="12" max="12" width="16.28515625" style="32" customWidth="1"/>
    <col min="13" max="13" width="22.42578125" style="32" customWidth="1"/>
    <col min="14" max="14" width="15.140625" style="32" customWidth="1"/>
    <col min="15" max="15" width="12.85546875" style="54" hidden="1" customWidth="1"/>
    <col min="16" max="16" width="14.85546875" style="32" customWidth="1"/>
    <col min="17" max="17" width="10.7109375" style="74" customWidth="1"/>
    <col min="18" max="18" width="12.42578125" style="74" customWidth="1"/>
    <col min="19" max="19" width="16.85546875" style="85" customWidth="1"/>
    <col min="20" max="20" width="53" style="32" customWidth="1"/>
    <col min="21" max="21" width="19.7109375" style="32" customWidth="1"/>
    <col min="22" max="22" width="18.28515625" style="32" customWidth="1"/>
    <col min="23" max="23" width="17.7109375" style="32" customWidth="1"/>
    <col min="24" max="24" width="14.28515625" style="32" customWidth="1"/>
    <col min="25" max="25" width="50.42578125" style="14" customWidth="1"/>
    <col min="26" max="26" width="11.42578125" style="35"/>
    <col min="27" max="33" width="11.42578125" style="8"/>
    <col min="48" max="48" width="17.140625" style="47" customWidth="1"/>
    <col min="49" max="49" width="15.5703125" style="47" bestFit="1" customWidth="1"/>
    <col min="50" max="52" width="17.28515625" style="47" bestFit="1" customWidth="1"/>
    <col min="53" max="53" width="15.5703125" style="47" bestFit="1" customWidth="1"/>
    <col min="54" max="54" width="17.28515625" style="47" bestFit="1" customWidth="1"/>
    <col min="55" max="55" width="15.5703125" style="47" bestFit="1" customWidth="1"/>
    <col min="56" max="56" width="17.28515625" style="47" bestFit="1" customWidth="1"/>
    <col min="57" max="57" width="15.5703125" style="47" bestFit="1" customWidth="1"/>
    <col min="58" max="58" width="17.28515625" style="47" bestFit="1" customWidth="1"/>
    <col min="59" max="59" width="15.5703125" style="47" bestFit="1" customWidth="1"/>
    <col min="60" max="61" width="17.28515625" style="47" bestFit="1" customWidth="1"/>
    <col min="62" max="62" width="15.5703125" style="47" bestFit="1" customWidth="1"/>
    <col min="63" max="64" width="17.28515625" style="47" bestFit="1" customWidth="1"/>
  </cols>
  <sheetData>
    <row r="1" spans="1:64" s="6" customFormat="1" ht="5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5" t="s">
        <v>5</v>
      </c>
      <c r="G1" s="1" t="s">
        <v>6</v>
      </c>
      <c r="H1" s="17" t="s">
        <v>7</v>
      </c>
      <c r="I1" s="1" t="s">
        <v>8</v>
      </c>
      <c r="J1" s="15" t="s">
        <v>9</v>
      </c>
      <c r="K1" s="1" t="s">
        <v>10</v>
      </c>
      <c r="L1" s="4" t="s">
        <v>11</v>
      </c>
      <c r="M1" s="2" t="s">
        <v>12</v>
      </c>
      <c r="N1" s="3" t="s">
        <v>13</v>
      </c>
      <c r="O1" s="61" t="s">
        <v>14</v>
      </c>
      <c r="P1" s="3" t="s">
        <v>15</v>
      </c>
      <c r="Q1" s="86" t="s">
        <v>1638</v>
      </c>
      <c r="R1" s="86" t="s">
        <v>17</v>
      </c>
      <c r="S1" s="1" t="s">
        <v>18</v>
      </c>
      <c r="T1" s="1" t="s">
        <v>19</v>
      </c>
      <c r="U1" s="5" t="s">
        <v>20</v>
      </c>
      <c r="V1" s="1" t="s">
        <v>21</v>
      </c>
      <c r="W1" s="1" t="s">
        <v>22</v>
      </c>
      <c r="X1" s="15" t="s">
        <v>23</v>
      </c>
      <c r="Y1" s="1" t="s">
        <v>24</v>
      </c>
      <c r="Z1" s="34"/>
      <c r="AA1" s="7"/>
      <c r="AB1" s="7"/>
      <c r="AC1" s="7"/>
      <c r="AD1" s="7"/>
      <c r="AE1" s="7"/>
      <c r="AF1" s="7"/>
      <c r="AG1" s="7"/>
      <c r="AV1" s="102" t="s">
        <v>25</v>
      </c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</row>
    <row r="2" spans="1:64" ht="30" hidden="1">
      <c r="A2" s="13" t="s">
        <v>1526</v>
      </c>
      <c r="B2" s="14" t="s">
        <v>1533</v>
      </c>
      <c r="C2" s="14" t="s">
        <v>1527</v>
      </c>
      <c r="D2" s="13" t="s">
        <v>953</v>
      </c>
      <c r="E2" s="14" t="s">
        <v>1528</v>
      </c>
      <c r="F2" s="16" t="s">
        <v>1599</v>
      </c>
      <c r="G2" s="13" t="s">
        <v>1260</v>
      </c>
      <c r="H2" s="18" t="s">
        <v>1534</v>
      </c>
      <c r="I2" s="14" t="s">
        <v>1530</v>
      </c>
      <c r="J2" s="16" t="s">
        <v>1531</v>
      </c>
      <c r="K2" s="13" t="s">
        <v>1692</v>
      </c>
      <c r="L2" s="18">
        <v>15</v>
      </c>
      <c r="M2" s="13" t="s">
        <v>29</v>
      </c>
      <c r="N2" s="48">
        <v>45373</v>
      </c>
      <c r="O2" s="14"/>
      <c r="P2" s="31">
        <v>45435</v>
      </c>
      <c r="Q2" s="53">
        <f>NETWORKDAYS(N2,P2,AV2:AY2:AZ2:BA2:BB2:BC2:BD2:BE2:BF2:BG2:BH2:BL2)</f>
        <v>40</v>
      </c>
      <c r="R2" s="53">
        <v>41</v>
      </c>
      <c r="S2" s="91" t="s">
        <v>1532</v>
      </c>
      <c r="T2" s="14" t="s">
        <v>1643</v>
      </c>
      <c r="U2" s="14" t="s">
        <v>1643</v>
      </c>
      <c r="V2" s="14" t="s">
        <v>1643</v>
      </c>
      <c r="W2" s="14" t="s">
        <v>1643</v>
      </c>
      <c r="X2" s="16" t="s">
        <v>1643</v>
      </c>
      <c r="AV2" s="46">
        <v>45292</v>
      </c>
      <c r="AW2" s="46">
        <v>45299</v>
      </c>
      <c r="AX2" s="46">
        <v>45376</v>
      </c>
      <c r="AY2" s="46">
        <v>45379</v>
      </c>
      <c r="AZ2" s="46">
        <v>45380</v>
      </c>
      <c r="BA2" s="46">
        <v>45413</v>
      </c>
      <c r="BB2" s="46">
        <v>45425</v>
      </c>
      <c r="BC2" s="46">
        <v>45446</v>
      </c>
      <c r="BD2" s="46">
        <v>45453</v>
      </c>
      <c r="BE2" s="46">
        <v>45474</v>
      </c>
      <c r="BF2" s="46">
        <v>45493</v>
      </c>
      <c r="BG2" s="46">
        <v>45511</v>
      </c>
      <c r="BH2" s="46">
        <v>45523</v>
      </c>
      <c r="BI2" s="46">
        <v>45579</v>
      </c>
      <c r="BJ2" s="46">
        <v>45600</v>
      </c>
      <c r="BK2" s="46">
        <v>45607</v>
      </c>
      <c r="BL2" s="46">
        <v>45651</v>
      </c>
    </row>
    <row r="3" spans="1:64" s="8" customFormat="1" ht="45" hidden="1">
      <c r="A3" s="28" t="s">
        <v>1526</v>
      </c>
      <c r="B3" s="29" t="s">
        <v>1533</v>
      </c>
      <c r="C3" s="29" t="s">
        <v>1527</v>
      </c>
      <c r="D3" s="28" t="s">
        <v>956</v>
      </c>
      <c r="E3" s="29" t="s">
        <v>1535</v>
      </c>
      <c r="F3" s="30" t="s">
        <v>1565</v>
      </c>
      <c r="G3" s="28" t="s">
        <v>1262</v>
      </c>
      <c r="H3" s="24" t="s">
        <v>1618</v>
      </c>
      <c r="I3" s="36" t="s">
        <v>1631</v>
      </c>
      <c r="J3" s="30" t="s">
        <v>1619</v>
      </c>
      <c r="K3" s="13" t="s">
        <v>1692</v>
      </c>
      <c r="L3" s="24">
        <v>15</v>
      </c>
      <c r="M3" s="28" t="s">
        <v>32</v>
      </c>
      <c r="N3" s="48">
        <v>45373</v>
      </c>
      <c r="O3" s="50"/>
      <c r="P3" s="31">
        <v>45435</v>
      </c>
      <c r="Q3" s="53">
        <f>NETWORKDAYS(N3,P3,AV3:AY3:AZ3:BA3:BB3:BC3:BD3:BE3:BF3:BG3:BH3:BL3)</f>
        <v>40</v>
      </c>
      <c r="R3" s="53">
        <v>41</v>
      </c>
      <c r="S3" s="91" t="s">
        <v>1532</v>
      </c>
      <c r="T3" s="14" t="s">
        <v>1643</v>
      </c>
      <c r="U3" s="29" t="s">
        <v>1643</v>
      </c>
      <c r="V3" s="29" t="s">
        <v>1643</v>
      </c>
      <c r="W3" s="29" t="s">
        <v>1643</v>
      </c>
      <c r="X3" s="30" t="s">
        <v>1643</v>
      </c>
      <c r="Y3" s="29"/>
      <c r="Z3" s="35"/>
      <c r="AV3" s="46">
        <v>45292</v>
      </c>
      <c r="AW3" s="46">
        <v>45299</v>
      </c>
      <c r="AX3" s="46">
        <v>45376</v>
      </c>
      <c r="AY3" s="46">
        <v>45379</v>
      </c>
      <c r="AZ3" s="46">
        <v>45380</v>
      </c>
      <c r="BA3" s="46">
        <v>45413</v>
      </c>
      <c r="BB3" s="46">
        <v>45425</v>
      </c>
      <c r="BC3" s="46">
        <v>45446</v>
      </c>
      <c r="BD3" s="46">
        <v>45453</v>
      </c>
      <c r="BE3" s="46">
        <v>45474</v>
      </c>
      <c r="BF3" s="46">
        <v>45493</v>
      </c>
      <c r="BG3" s="46">
        <v>45511</v>
      </c>
      <c r="BH3" s="46">
        <v>45523</v>
      </c>
      <c r="BI3" s="46">
        <v>45579</v>
      </c>
      <c r="BJ3" s="46">
        <v>45600</v>
      </c>
      <c r="BK3" s="46">
        <v>45607</v>
      </c>
      <c r="BL3" s="46">
        <v>45651</v>
      </c>
    </row>
    <row r="4" spans="1:64" ht="45" hidden="1">
      <c r="A4" s="13" t="s">
        <v>1526</v>
      </c>
      <c r="B4" s="14" t="s">
        <v>1533</v>
      </c>
      <c r="C4" s="14" t="s">
        <v>1583</v>
      </c>
      <c r="D4" s="13" t="s">
        <v>957</v>
      </c>
      <c r="E4" s="14" t="s">
        <v>1639</v>
      </c>
      <c r="F4" s="16" t="s">
        <v>1529</v>
      </c>
      <c r="G4" s="13" t="s">
        <v>1263</v>
      </c>
      <c r="H4" s="18" t="s">
        <v>1536</v>
      </c>
      <c r="I4" s="29" t="s">
        <v>1634</v>
      </c>
      <c r="J4" s="16" t="s">
        <v>1537</v>
      </c>
      <c r="K4" s="13" t="s">
        <v>1692</v>
      </c>
      <c r="L4" s="18">
        <v>15</v>
      </c>
      <c r="M4" s="13" t="s">
        <v>33</v>
      </c>
      <c r="N4" s="48">
        <v>45371</v>
      </c>
      <c r="O4" s="63" t="s">
        <v>1684</v>
      </c>
      <c r="P4" s="31">
        <v>45434</v>
      </c>
      <c r="Q4" s="53">
        <f>NETWORKDAYS(N4,P4,AV4:AY4:AZ4:BA4:BB4:BC4:BD4:BE4:BF4:BG4:BH4:BL4)</f>
        <v>41</v>
      </c>
      <c r="R4" s="53">
        <v>42</v>
      </c>
      <c r="S4" s="87" t="s">
        <v>1683</v>
      </c>
      <c r="T4" s="14" t="s">
        <v>1643</v>
      </c>
      <c r="U4" s="56">
        <v>45404</v>
      </c>
      <c r="V4" s="14" t="s">
        <v>1539</v>
      </c>
      <c r="W4" s="14" t="s">
        <v>1540</v>
      </c>
      <c r="X4" s="16" t="s">
        <v>1540</v>
      </c>
      <c r="Y4" s="14" t="s">
        <v>1685</v>
      </c>
      <c r="AV4" s="46">
        <v>45292</v>
      </c>
      <c r="AW4" s="46">
        <v>45299</v>
      </c>
      <c r="AX4" s="46">
        <v>45376</v>
      </c>
      <c r="AY4" s="46">
        <v>45379</v>
      </c>
      <c r="AZ4" s="46">
        <v>45380</v>
      </c>
      <c r="BA4" s="46">
        <v>45413</v>
      </c>
      <c r="BB4" s="46">
        <v>45425</v>
      </c>
      <c r="BC4" s="46">
        <v>45446</v>
      </c>
      <c r="BD4" s="46">
        <v>45453</v>
      </c>
      <c r="BE4" s="46">
        <v>45474</v>
      </c>
      <c r="BF4" s="46">
        <v>45493</v>
      </c>
      <c r="BG4" s="46">
        <v>45511</v>
      </c>
      <c r="BH4" s="46">
        <v>45523</v>
      </c>
      <c r="BI4" s="46">
        <v>45579</v>
      </c>
      <c r="BJ4" s="46">
        <v>45600</v>
      </c>
      <c r="BK4" s="46">
        <v>45607</v>
      </c>
      <c r="BL4" s="46">
        <v>45651</v>
      </c>
    </row>
    <row r="5" spans="1:64" ht="45">
      <c r="A5" s="13" t="s">
        <v>1526</v>
      </c>
      <c r="B5" s="14" t="s">
        <v>1533</v>
      </c>
      <c r="C5" s="14" t="s">
        <v>1527</v>
      </c>
      <c r="D5" s="13" t="s">
        <v>959</v>
      </c>
      <c r="E5" s="14" t="s">
        <v>1641</v>
      </c>
      <c r="F5" s="16" t="s">
        <v>1544</v>
      </c>
      <c r="G5" s="13" t="s">
        <v>1264</v>
      </c>
      <c r="H5" s="18" t="s">
        <v>1541</v>
      </c>
      <c r="I5" s="14" t="s">
        <v>1530</v>
      </c>
      <c r="J5" s="16" t="s">
        <v>1542</v>
      </c>
      <c r="K5" s="13" t="s">
        <v>1709</v>
      </c>
      <c r="L5" s="18">
        <v>10</v>
      </c>
      <c r="M5" s="13" t="s">
        <v>35</v>
      </c>
      <c r="N5" s="48">
        <v>45371</v>
      </c>
      <c r="O5" s="51"/>
      <c r="P5" s="31">
        <v>45435</v>
      </c>
      <c r="Q5" s="53">
        <f>NETWORKDAYS(N5,P5,AV5:AY5:AZ5:BA5:BB5:BC5:BD5:BE5:BF5:BG5:BH5:BL5)</f>
        <v>42</v>
      </c>
      <c r="R5" s="52"/>
      <c r="S5" s="91" t="s">
        <v>1538</v>
      </c>
      <c r="T5" s="14" t="s">
        <v>1643</v>
      </c>
      <c r="U5" s="31">
        <v>45373</v>
      </c>
      <c r="V5" s="14" t="s">
        <v>1539</v>
      </c>
      <c r="W5" s="14" t="s">
        <v>1643</v>
      </c>
      <c r="X5" s="16" t="s">
        <v>1643</v>
      </c>
      <c r="Y5" s="14" t="s">
        <v>1543</v>
      </c>
      <c r="AV5" s="46">
        <v>45292</v>
      </c>
      <c r="AW5" s="46">
        <v>45299</v>
      </c>
      <c r="AX5" s="46">
        <v>45376</v>
      </c>
      <c r="AY5" s="46">
        <v>45379</v>
      </c>
      <c r="AZ5" s="46">
        <v>45380</v>
      </c>
      <c r="BA5" s="46">
        <v>45413</v>
      </c>
      <c r="BB5" s="46">
        <v>45425</v>
      </c>
      <c r="BC5" s="46">
        <v>45446</v>
      </c>
      <c r="BD5" s="46">
        <v>45453</v>
      </c>
      <c r="BE5" s="46">
        <v>45474</v>
      </c>
      <c r="BF5" s="46">
        <v>45493</v>
      </c>
      <c r="BG5" s="46">
        <v>45511</v>
      </c>
      <c r="BH5" s="46">
        <v>45523</v>
      </c>
      <c r="BI5" s="46">
        <v>45579</v>
      </c>
      <c r="BJ5" s="46">
        <v>45600</v>
      </c>
      <c r="BK5" s="46">
        <v>45607</v>
      </c>
      <c r="BL5" s="46">
        <v>45651</v>
      </c>
    </row>
    <row r="6" spans="1:64" ht="60" hidden="1">
      <c r="A6" s="13" t="s">
        <v>1526</v>
      </c>
      <c r="B6" s="14" t="s">
        <v>1533</v>
      </c>
      <c r="C6" s="14" t="s">
        <v>1547</v>
      </c>
      <c r="D6" s="13" t="s">
        <v>961</v>
      </c>
      <c r="E6" s="14" t="s">
        <v>1535</v>
      </c>
      <c r="F6" s="16" t="s">
        <v>1550</v>
      </c>
      <c r="G6" s="13" t="s">
        <v>1265</v>
      </c>
      <c r="H6" s="18" t="s">
        <v>1549</v>
      </c>
      <c r="I6" s="14" t="s">
        <v>1549</v>
      </c>
      <c r="J6" s="16" t="s">
        <v>1549</v>
      </c>
      <c r="K6" s="13" t="s">
        <v>1691</v>
      </c>
      <c r="L6" s="18">
        <v>15</v>
      </c>
      <c r="M6" s="13" t="s">
        <v>38</v>
      </c>
      <c r="N6" s="48">
        <v>45371</v>
      </c>
      <c r="O6" s="51"/>
      <c r="P6" s="31">
        <v>45435</v>
      </c>
      <c r="Q6" s="53">
        <f>NETWORKDAYS(N6,P6,AV6:AY6:AZ6:BA6:BB6:BC6:BD6:BE6:BF6:BG6:BH6:BL6)</f>
        <v>42</v>
      </c>
      <c r="R6" s="53">
        <v>43</v>
      </c>
      <c r="S6" s="91" t="s">
        <v>1538</v>
      </c>
      <c r="T6" s="14" t="s">
        <v>1643</v>
      </c>
      <c r="U6" s="14" t="s">
        <v>1643</v>
      </c>
      <c r="V6" s="14" t="s">
        <v>1643</v>
      </c>
      <c r="W6" s="14" t="s">
        <v>1643</v>
      </c>
      <c r="X6" s="16" t="s">
        <v>1643</v>
      </c>
      <c r="Y6" s="14" t="s">
        <v>1551</v>
      </c>
      <c r="AV6" s="46">
        <v>45292</v>
      </c>
      <c r="AW6" s="46">
        <v>45299</v>
      </c>
      <c r="AX6" s="46">
        <v>45376</v>
      </c>
      <c r="AY6" s="46">
        <v>45379</v>
      </c>
      <c r="AZ6" s="46">
        <v>45380</v>
      </c>
      <c r="BA6" s="46">
        <v>45413</v>
      </c>
      <c r="BB6" s="46">
        <v>45425</v>
      </c>
      <c r="BC6" s="46">
        <v>45446</v>
      </c>
      <c r="BD6" s="46">
        <v>45453</v>
      </c>
      <c r="BE6" s="46">
        <v>45474</v>
      </c>
      <c r="BF6" s="46">
        <v>45493</v>
      </c>
      <c r="BG6" s="46">
        <v>45511</v>
      </c>
      <c r="BH6" s="46">
        <v>45523</v>
      </c>
      <c r="BI6" s="46">
        <v>45579</v>
      </c>
      <c r="BJ6" s="46">
        <v>45600</v>
      </c>
      <c r="BK6" s="46">
        <v>45607</v>
      </c>
      <c r="BL6" s="46">
        <v>45651</v>
      </c>
    </row>
    <row r="7" spans="1:64" ht="30">
      <c r="A7" s="13" t="s">
        <v>1526</v>
      </c>
      <c r="B7" s="14" t="s">
        <v>1533</v>
      </c>
      <c r="C7" s="14" t="s">
        <v>1527</v>
      </c>
      <c r="D7" s="13" t="s">
        <v>962</v>
      </c>
      <c r="E7" s="14" t="s">
        <v>1641</v>
      </c>
      <c r="F7" s="16" t="s">
        <v>1599</v>
      </c>
      <c r="G7" s="13" t="s">
        <v>1266</v>
      </c>
      <c r="H7" s="21" t="s">
        <v>1546</v>
      </c>
      <c r="I7" s="29" t="s">
        <v>1634</v>
      </c>
      <c r="J7" s="16" t="s">
        <v>1552</v>
      </c>
      <c r="K7" s="13" t="s">
        <v>1709</v>
      </c>
      <c r="L7" s="18">
        <v>10</v>
      </c>
      <c r="M7" s="13" t="s">
        <v>39</v>
      </c>
      <c r="N7" s="48">
        <v>45370</v>
      </c>
      <c r="O7" s="51"/>
      <c r="P7" s="31">
        <v>45435</v>
      </c>
      <c r="Q7" s="53">
        <f>NETWORKDAYS(N7,P7,AV7:AY7:AZ7:BA7:BB7:BC7:BD7:BE7:BF7:BG7:BH7:BL7)</f>
        <v>43</v>
      </c>
      <c r="R7" s="53">
        <v>44</v>
      </c>
      <c r="S7" s="91" t="s">
        <v>1538</v>
      </c>
      <c r="T7" s="14" t="s">
        <v>1643</v>
      </c>
      <c r="U7" s="14" t="s">
        <v>1643</v>
      </c>
      <c r="V7" s="14" t="s">
        <v>1643</v>
      </c>
      <c r="W7" s="14" t="s">
        <v>1643</v>
      </c>
      <c r="X7" s="16" t="s">
        <v>1643</v>
      </c>
      <c r="AV7" s="46">
        <v>45292</v>
      </c>
      <c r="AW7" s="46">
        <v>45299</v>
      </c>
      <c r="AX7" s="46">
        <v>45376</v>
      </c>
      <c r="AY7" s="46">
        <v>45379</v>
      </c>
      <c r="AZ7" s="46">
        <v>45380</v>
      </c>
      <c r="BA7" s="46">
        <v>45413</v>
      </c>
      <c r="BB7" s="46">
        <v>45425</v>
      </c>
      <c r="BC7" s="46">
        <v>45446</v>
      </c>
      <c r="BD7" s="46">
        <v>45453</v>
      </c>
      <c r="BE7" s="46">
        <v>45474</v>
      </c>
      <c r="BF7" s="46">
        <v>45493</v>
      </c>
      <c r="BG7" s="46">
        <v>45511</v>
      </c>
      <c r="BH7" s="46">
        <v>45523</v>
      </c>
      <c r="BI7" s="46">
        <v>45579</v>
      </c>
      <c r="BJ7" s="46">
        <v>45600</v>
      </c>
      <c r="BK7" s="46">
        <v>45607</v>
      </c>
      <c r="BL7" s="46">
        <v>45651</v>
      </c>
    </row>
    <row r="8" spans="1:64" s="8" customFormat="1" ht="45" hidden="1">
      <c r="A8" s="28" t="s">
        <v>1526</v>
      </c>
      <c r="B8" s="29" t="s">
        <v>1533</v>
      </c>
      <c r="C8" s="29" t="s">
        <v>1527</v>
      </c>
      <c r="D8" s="28" t="s">
        <v>964</v>
      </c>
      <c r="E8" s="14" t="s">
        <v>1528</v>
      </c>
      <c r="F8" s="30" t="s">
        <v>1565</v>
      </c>
      <c r="G8" s="28" t="s">
        <v>1267</v>
      </c>
      <c r="H8" s="24" t="s">
        <v>1618</v>
      </c>
      <c r="I8" s="29" t="s">
        <v>1530</v>
      </c>
      <c r="J8" s="30" t="s">
        <v>1619</v>
      </c>
      <c r="K8" s="13" t="s">
        <v>1692</v>
      </c>
      <c r="L8" s="24">
        <v>15</v>
      </c>
      <c r="M8" s="28" t="s">
        <v>41</v>
      </c>
      <c r="N8" s="49">
        <v>45370</v>
      </c>
      <c r="O8" s="50"/>
      <c r="P8" s="31">
        <v>45435</v>
      </c>
      <c r="Q8" s="53">
        <f>NETWORKDAYS(N8,P8,AV8:AY8:AZ8:BA8:BB8:BC8:BD8:BE8:BF8:BG8:BH8:BL8)</f>
        <v>43</v>
      </c>
      <c r="R8" s="53">
        <v>44</v>
      </c>
      <c r="S8" s="91" t="s">
        <v>1538</v>
      </c>
      <c r="T8" s="14" t="s">
        <v>1643</v>
      </c>
      <c r="U8" s="29" t="s">
        <v>1643</v>
      </c>
      <c r="V8" s="29" t="s">
        <v>1643</v>
      </c>
      <c r="W8" s="29" t="s">
        <v>1643</v>
      </c>
      <c r="X8" s="30" t="s">
        <v>1643</v>
      </c>
      <c r="Y8" s="29"/>
      <c r="Z8" s="35"/>
      <c r="AV8" s="46">
        <v>45292</v>
      </c>
      <c r="AW8" s="46">
        <v>45299</v>
      </c>
      <c r="AX8" s="46">
        <v>45376</v>
      </c>
      <c r="AY8" s="46">
        <v>45379</v>
      </c>
      <c r="AZ8" s="46">
        <v>45380</v>
      </c>
      <c r="BA8" s="46">
        <v>45413</v>
      </c>
      <c r="BB8" s="46">
        <v>45425</v>
      </c>
      <c r="BC8" s="46">
        <v>45446</v>
      </c>
      <c r="BD8" s="46">
        <v>45453</v>
      </c>
      <c r="BE8" s="46">
        <v>45474</v>
      </c>
      <c r="BF8" s="46">
        <v>45493</v>
      </c>
      <c r="BG8" s="46">
        <v>45511</v>
      </c>
      <c r="BH8" s="46">
        <v>45523</v>
      </c>
      <c r="BI8" s="46">
        <v>45579</v>
      </c>
      <c r="BJ8" s="46">
        <v>45600</v>
      </c>
      <c r="BK8" s="46">
        <v>45607</v>
      </c>
      <c r="BL8" s="46">
        <v>45651</v>
      </c>
    </row>
    <row r="9" spans="1:64" ht="45" hidden="1">
      <c r="A9" s="13" t="s">
        <v>1526</v>
      </c>
      <c r="B9" s="14" t="s">
        <v>1533</v>
      </c>
      <c r="C9" s="14" t="s">
        <v>1553</v>
      </c>
      <c r="D9" s="13" t="s">
        <v>966</v>
      </c>
      <c r="E9" s="14" t="s">
        <v>1535</v>
      </c>
      <c r="F9" s="16" t="s">
        <v>1550</v>
      </c>
      <c r="G9" s="13" t="s">
        <v>1268</v>
      </c>
      <c r="H9" s="18" t="s">
        <v>1536</v>
      </c>
      <c r="I9" s="29" t="s">
        <v>1634</v>
      </c>
      <c r="J9" s="16" t="s">
        <v>1537</v>
      </c>
      <c r="K9" s="13" t="s">
        <v>1691</v>
      </c>
      <c r="L9" s="18">
        <v>15</v>
      </c>
      <c r="M9" s="13" t="s">
        <v>43</v>
      </c>
      <c r="N9" s="48">
        <v>45370</v>
      </c>
      <c r="O9" s="63" t="s">
        <v>1663</v>
      </c>
      <c r="P9" s="31">
        <v>45434</v>
      </c>
      <c r="Q9" s="53">
        <f>NETWORKDAYS(N9,P9,AV9:AY9:AZ9:BA9:BB9:BC9:BD9:BE9:BF9:BG9:BH9:BL9)</f>
        <v>42</v>
      </c>
      <c r="R9" s="53">
        <v>43</v>
      </c>
      <c r="S9" s="87" t="s">
        <v>1683</v>
      </c>
      <c r="T9" s="14" t="s">
        <v>1643</v>
      </c>
      <c r="U9" s="31">
        <v>45390</v>
      </c>
      <c r="V9" s="14" t="s">
        <v>1539</v>
      </c>
      <c r="W9" s="14" t="s">
        <v>1540</v>
      </c>
      <c r="X9" s="16" t="s">
        <v>1540</v>
      </c>
      <c r="Y9" s="14" t="s">
        <v>1685</v>
      </c>
      <c r="AV9" s="46">
        <v>45292</v>
      </c>
      <c r="AW9" s="46">
        <v>45299</v>
      </c>
      <c r="AX9" s="46">
        <v>45376</v>
      </c>
      <c r="AY9" s="46">
        <v>45379</v>
      </c>
      <c r="AZ9" s="46">
        <v>45380</v>
      </c>
      <c r="BA9" s="46">
        <v>45413</v>
      </c>
      <c r="BB9" s="46">
        <v>45425</v>
      </c>
      <c r="BC9" s="46">
        <v>45446</v>
      </c>
      <c r="BD9" s="46">
        <v>45453</v>
      </c>
      <c r="BE9" s="46">
        <v>45474</v>
      </c>
      <c r="BF9" s="46">
        <v>45493</v>
      </c>
      <c r="BG9" s="46">
        <v>45511</v>
      </c>
      <c r="BH9" s="46">
        <v>45523</v>
      </c>
      <c r="BI9" s="46">
        <v>45579</v>
      </c>
      <c r="BJ9" s="46">
        <v>45600</v>
      </c>
      <c r="BK9" s="46">
        <v>45607</v>
      </c>
      <c r="BL9" s="46">
        <v>45651</v>
      </c>
    </row>
    <row r="10" spans="1:64" ht="45" hidden="1">
      <c r="A10" s="13" t="s">
        <v>1526</v>
      </c>
      <c r="B10" s="14" t="s">
        <v>1533</v>
      </c>
      <c r="C10" s="14" t="s">
        <v>1554</v>
      </c>
      <c r="D10" s="13" t="s">
        <v>954</v>
      </c>
      <c r="E10" s="14" t="s">
        <v>1639</v>
      </c>
      <c r="F10" s="16" t="s">
        <v>1529</v>
      </c>
      <c r="G10" s="13" t="s">
        <v>1261</v>
      </c>
      <c r="H10" s="18" t="s">
        <v>1536</v>
      </c>
      <c r="I10" s="29" t="s">
        <v>1634</v>
      </c>
      <c r="J10" s="16" t="s">
        <v>1537</v>
      </c>
      <c r="K10" s="13" t="s">
        <v>1692</v>
      </c>
      <c r="L10" s="18">
        <v>15</v>
      </c>
      <c r="M10" s="13" t="s">
        <v>44</v>
      </c>
      <c r="N10" s="48">
        <v>45370</v>
      </c>
      <c r="O10" s="51"/>
      <c r="P10" s="31">
        <v>45435</v>
      </c>
      <c r="Q10" s="53">
        <f>NETWORKDAYS(N10,P10,AV10:AY10:AZ10:BA10:BB10:BC10:BD10:BE10:BF10:BG10:BH10:BL10)</f>
        <v>43</v>
      </c>
      <c r="R10" s="52"/>
      <c r="S10" s="91" t="s">
        <v>1538</v>
      </c>
      <c r="T10" s="14" t="s">
        <v>1643</v>
      </c>
      <c r="U10" s="31">
        <v>45373</v>
      </c>
      <c r="V10" s="14" t="s">
        <v>1539</v>
      </c>
      <c r="W10" s="14" t="s">
        <v>1540</v>
      </c>
      <c r="X10" s="16" t="s">
        <v>1643</v>
      </c>
      <c r="Y10" s="14" t="s">
        <v>1543</v>
      </c>
      <c r="AV10" s="46">
        <v>45292</v>
      </c>
      <c r="AW10" s="46">
        <v>45299</v>
      </c>
      <c r="AX10" s="46">
        <v>45376</v>
      </c>
      <c r="AY10" s="46">
        <v>45379</v>
      </c>
      <c r="AZ10" s="46">
        <v>45380</v>
      </c>
      <c r="BA10" s="46">
        <v>45413</v>
      </c>
      <c r="BB10" s="46">
        <v>45425</v>
      </c>
      <c r="BC10" s="46">
        <v>45446</v>
      </c>
      <c r="BD10" s="46">
        <v>45453</v>
      </c>
      <c r="BE10" s="46">
        <v>45474</v>
      </c>
      <c r="BF10" s="46">
        <v>45493</v>
      </c>
      <c r="BG10" s="46">
        <v>45511</v>
      </c>
      <c r="BH10" s="46">
        <v>45523</v>
      </c>
      <c r="BI10" s="46">
        <v>45579</v>
      </c>
      <c r="BJ10" s="46">
        <v>45600</v>
      </c>
      <c r="BK10" s="46">
        <v>45607</v>
      </c>
      <c r="BL10" s="46">
        <v>45651</v>
      </c>
    </row>
    <row r="11" spans="1:64" ht="60">
      <c r="A11" s="13" t="s">
        <v>1526</v>
      </c>
      <c r="B11" s="14" t="s">
        <v>1533</v>
      </c>
      <c r="C11" s="14" t="s">
        <v>1527</v>
      </c>
      <c r="D11" s="13" t="s">
        <v>967</v>
      </c>
      <c r="E11" s="14" t="s">
        <v>1535</v>
      </c>
      <c r="F11" s="16" t="s">
        <v>1599</v>
      </c>
      <c r="G11" s="13" t="s">
        <v>1269</v>
      </c>
      <c r="H11" s="21" t="s">
        <v>1546</v>
      </c>
      <c r="I11" s="29" t="s">
        <v>1634</v>
      </c>
      <c r="J11" s="16" t="s">
        <v>1552</v>
      </c>
      <c r="K11" s="13" t="s">
        <v>1709</v>
      </c>
      <c r="L11" s="18">
        <v>10</v>
      </c>
      <c r="M11" s="13" t="s">
        <v>45</v>
      </c>
      <c r="N11" s="48">
        <v>45370</v>
      </c>
      <c r="O11" s="51"/>
      <c r="P11" s="31">
        <v>45435</v>
      </c>
      <c r="Q11" s="53">
        <f>NETWORKDAYS(N11,P11,AV11:AY11:AZ11:BA11:BB11:BC11:BD11:BE11:BF11:BG11:BH11:BL11)</f>
        <v>43</v>
      </c>
      <c r="R11" s="53">
        <v>44</v>
      </c>
      <c r="S11" s="91" t="s">
        <v>1538</v>
      </c>
      <c r="T11" s="14" t="s">
        <v>1643</v>
      </c>
      <c r="U11" s="14" t="s">
        <v>1643</v>
      </c>
      <c r="V11" s="14" t="s">
        <v>1643</v>
      </c>
      <c r="W11" s="14" t="s">
        <v>1643</v>
      </c>
      <c r="X11" s="16" t="s">
        <v>1643</v>
      </c>
      <c r="AV11" s="46">
        <v>45292</v>
      </c>
      <c r="AW11" s="46">
        <v>45299</v>
      </c>
      <c r="AX11" s="46">
        <v>45376</v>
      </c>
      <c r="AY11" s="46">
        <v>45379</v>
      </c>
      <c r="AZ11" s="46">
        <v>45380</v>
      </c>
      <c r="BA11" s="46">
        <v>45413</v>
      </c>
      <c r="BB11" s="46">
        <v>45425</v>
      </c>
      <c r="BC11" s="46">
        <v>45446</v>
      </c>
      <c r="BD11" s="46">
        <v>45453</v>
      </c>
      <c r="BE11" s="46">
        <v>45474</v>
      </c>
      <c r="BF11" s="46">
        <v>45493</v>
      </c>
      <c r="BG11" s="46">
        <v>45511</v>
      </c>
      <c r="BH11" s="46">
        <v>45523</v>
      </c>
      <c r="BI11" s="46">
        <v>45579</v>
      </c>
      <c r="BJ11" s="46">
        <v>45600</v>
      </c>
      <c r="BK11" s="46">
        <v>45607</v>
      </c>
      <c r="BL11" s="46">
        <v>45651</v>
      </c>
    </row>
    <row r="12" spans="1:64" ht="105" hidden="1">
      <c r="A12" s="13" t="s">
        <v>1526</v>
      </c>
      <c r="B12" s="14" t="s">
        <v>1533</v>
      </c>
      <c r="C12" s="14" t="s">
        <v>1555</v>
      </c>
      <c r="D12" s="13" t="s">
        <v>970</v>
      </c>
      <c r="E12" s="14" t="s">
        <v>1535</v>
      </c>
      <c r="F12" s="16" t="s">
        <v>1579</v>
      </c>
      <c r="G12" s="13" t="s">
        <v>1270</v>
      </c>
      <c r="H12" s="18" t="s">
        <v>1557</v>
      </c>
      <c r="I12" s="29" t="s">
        <v>1634</v>
      </c>
      <c r="J12" s="16" t="s">
        <v>1556</v>
      </c>
      <c r="K12" s="13" t="s">
        <v>1691</v>
      </c>
      <c r="L12" s="18">
        <v>15</v>
      </c>
      <c r="M12" s="13" t="s">
        <v>49</v>
      </c>
      <c r="N12" s="48">
        <v>45365</v>
      </c>
      <c r="O12" s="51"/>
      <c r="P12" s="31">
        <v>45435</v>
      </c>
      <c r="Q12" s="53">
        <f>NETWORKDAYS(N12,P12,AV12:AY12:AZ12:BA12:BB12:BC12:BD12:BE12:BF12:BG12:BH12:BL12)</f>
        <v>46</v>
      </c>
      <c r="R12" s="53">
        <v>47</v>
      </c>
      <c r="S12" s="91" t="s">
        <v>1538</v>
      </c>
      <c r="T12" s="14" t="s">
        <v>1643</v>
      </c>
      <c r="U12" s="29" t="s">
        <v>1643</v>
      </c>
      <c r="V12" s="29" t="s">
        <v>1643</v>
      </c>
      <c r="W12" s="29" t="s">
        <v>1643</v>
      </c>
      <c r="X12" s="30" t="s">
        <v>1643</v>
      </c>
      <c r="AV12" s="46">
        <v>45292</v>
      </c>
      <c r="AW12" s="46">
        <v>45299</v>
      </c>
      <c r="AX12" s="46">
        <v>45376</v>
      </c>
      <c r="AY12" s="46">
        <v>45379</v>
      </c>
      <c r="AZ12" s="46">
        <v>45380</v>
      </c>
      <c r="BA12" s="46">
        <v>45413</v>
      </c>
      <c r="BB12" s="46">
        <v>45425</v>
      </c>
      <c r="BC12" s="46">
        <v>45446</v>
      </c>
      <c r="BD12" s="46">
        <v>45453</v>
      </c>
      <c r="BE12" s="46">
        <v>45474</v>
      </c>
      <c r="BF12" s="46">
        <v>45493</v>
      </c>
      <c r="BG12" s="46">
        <v>45511</v>
      </c>
      <c r="BH12" s="46">
        <v>45523</v>
      </c>
      <c r="BI12" s="46">
        <v>45579</v>
      </c>
      <c r="BJ12" s="46">
        <v>45600</v>
      </c>
      <c r="BK12" s="46">
        <v>45607</v>
      </c>
      <c r="BL12" s="46">
        <v>45651</v>
      </c>
    </row>
    <row r="13" spans="1:64" ht="85.5" customHeight="1">
      <c r="A13" s="13" t="s">
        <v>1558</v>
      </c>
      <c r="B13" s="14" t="s">
        <v>1559</v>
      </c>
      <c r="C13" s="14" t="s">
        <v>1547</v>
      </c>
      <c r="D13" s="13" t="s">
        <v>971</v>
      </c>
      <c r="E13" s="14" t="s">
        <v>1535</v>
      </c>
      <c r="F13" s="16" t="s">
        <v>1599</v>
      </c>
      <c r="G13" s="13" t="s">
        <v>1271</v>
      </c>
      <c r="H13" s="25" t="s">
        <v>1560</v>
      </c>
      <c r="I13" s="14" t="s">
        <v>1530</v>
      </c>
      <c r="J13" s="16" t="s">
        <v>1531</v>
      </c>
      <c r="K13" s="13" t="s">
        <v>1709</v>
      </c>
      <c r="L13" s="18">
        <v>10</v>
      </c>
      <c r="M13" s="13" t="s">
        <v>50</v>
      </c>
      <c r="N13" s="48">
        <v>45365</v>
      </c>
      <c r="O13" s="63" t="s">
        <v>1662</v>
      </c>
      <c r="P13" s="31">
        <v>45415</v>
      </c>
      <c r="Q13" s="53">
        <f>NETWORKDAYS(N13,P13,AV13:AY13:AZ13:BA13:BB13:BC13:BD13:BE13:BF13:BG13:BH13:BL13)</f>
        <v>33</v>
      </c>
      <c r="R13" s="53">
        <v>34</v>
      </c>
      <c r="S13" s="87" t="s">
        <v>1683</v>
      </c>
      <c r="T13" s="14" t="s">
        <v>1643</v>
      </c>
      <c r="U13" s="31">
        <v>45412</v>
      </c>
      <c r="V13" s="14" t="s">
        <v>1539</v>
      </c>
      <c r="W13" s="14" t="s">
        <v>1540</v>
      </c>
      <c r="X13" s="16" t="s">
        <v>1540</v>
      </c>
      <c r="Y13" s="14" t="s">
        <v>1685</v>
      </c>
      <c r="AV13" s="46">
        <v>45292</v>
      </c>
      <c r="AW13" s="46">
        <v>45299</v>
      </c>
      <c r="AX13" s="46">
        <v>45376</v>
      </c>
      <c r="AY13" s="46">
        <v>45379</v>
      </c>
      <c r="AZ13" s="46">
        <v>45380</v>
      </c>
      <c r="BA13" s="46">
        <v>45413</v>
      </c>
      <c r="BB13" s="46">
        <v>45425</v>
      </c>
      <c r="BC13" s="46">
        <v>45446</v>
      </c>
      <c r="BD13" s="46">
        <v>45453</v>
      </c>
      <c r="BE13" s="46">
        <v>45474</v>
      </c>
      <c r="BF13" s="46">
        <v>45493</v>
      </c>
      <c r="BG13" s="46">
        <v>45511</v>
      </c>
      <c r="BH13" s="46">
        <v>45523</v>
      </c>
      <c r="BI13" s="46">
        <v>45579</v>
      </c>
      <c r="BJ13" s="46">
        <v>45600</v>
      </c>
      <c r="BK13" s="46">
        <v>45607</v>
      </c>
      <c r="BL13" s="46">
        <v>45651</v>
      </c>
    </row>
    <row r="14" spans="1:64" ht="90" hidden="1">
      <c r="A14" s="13" t="s">
        <v>1526</v>
      </c>
      <c r="B14" s="14" t="s">
        <v>1533</v>
      </c>
      <c r="C14" s="14" t="s">
        <v>1527</v>
      </c>
      <c r="D14" s="13" t="s">
        <v>974</v>
      </c>
      <c r="E14" s="14" t="s">
        <v>1535</v>
      </c>
      <c r="F14" s="16" t="s">
        <v>1599</v>
      </c>
      <c r="G14" s="13" t="s">
        <v>1272</v>
      </c>
      <c r="H14" s="21" t="s">
        <v>1546</v>
      </c>
      <c r="I14" s="29" t="s">
        <v>1634</v>
      </c>
      <c r="J14" s="16" t="s">
        <v>1552</v>
      </c>
      <c r="K14" s="13" t="s">
        <v>1692</v>
      </c>
      <c r="L14" s="18">
        <v>15</v>
      </c>
      <c r="M14" s="13" t="s">
        <v>53</v>
      </c>
      <c r="N14" s="48">
        <v>45364</v>
      </c>
      <c r="O14" s="51"/>
      <c r="P14" s="31">
        <v>45435</v>
      </c>
      <c r="Q14" s="53">
        <f>NETWORKDAYS(N14,P14,AV14:AY14:AZ14:BA14:BB14:BC14:BD14:BE14:BF14:BG14:BH14:BL14)</f>
        <v>47</v>
      </c>
      <c r="R14" s="53">
        <v>48</v>
      </c>
      <c r="S14" s="91" t="s">
        <v>1538</v>
      </c>
      <c r="T14" s="14" t="s">
        <v>1643</v>
      </c>
      <c r="U14" s="14" t="s">
        <v>1643</v>
      </c>
      <c r="V14" s="14" t="s">
        <v>1643</v>
      </c>
      <c r="W14" s="14" t="s">
        <v>1643</v>
      </c>
      <c r="X14" s="16" t="s">
        <v>1643</v>
      </c>
      <c r="AV14" s="46">
        <v>45292</v>
      </c>
      <c r="AW14" s="46">
        <v>45299</v>
      </c>
      <c r="AX14" s="46">
        <v>45376</v>
      </c>
      <c r="AY14" s="46">
        <v>45379</v>
      </c>
      <c r="AZ14" s="46">
        <v>45380</v>
      </c>
      <c r="BA14" s="46">
        <v>45413</v>
      </c>
      <c r="BB14" s="46">
        <v>45425</v>
      </c>
      <c r="BC14" s="46">
        <v>45446</v>
      </c>
      <c r="BD14" s="46">
        <v>45453</v>
      </c>
      <c r="BE14" s="46">
        <v>45474</v>
      </c>
      <c r="BF14" s="46">
        <v>45493</v>
      </c>
      <c r="BG14" s="46">
        <v>45511</v>
      </c>
      <c r="BH14" s="46">
        <v>45523</v>
      </c>
      <c r="BI14" s="46">
        <v>45579</v>
      </c>
      <c r="BJ14" s="46">
        <v>45600</v>
      </c>
      <c r="BK14" s="46">
        <v>45607</v>
      </c>
      <c r="BL14" s="46">
        <v>45651</v>
      </c>
    </row>
    <row r="15" spans="1:64" s="8" customFormat="1" ht="30" hidden="1">
      <c r="A15" s="28" t="s">
        <v>1526</v>
      </c>
      <c r="B15" s="29" t="s">
        <v>1533</v>
      </c>
      <c r="C15" s="29" t="s">
        <v>1527</v>
      </c>
      <c r="D15" s="28" t="s">
        <v>976</v>
      </c>
      <c r="E15" s="29" t="s">
        <v>1641</v>
      </c>
      <c r="F15" s="30" t="s">
        <v>1599</v>
      </c>
      <c r="G15" s="28" t="s">
        <v>1273</v>
      </c>
      <c r="H15" s="24" t="s">
        <v>1561</v>
      </c>
      <c r="I15" s="29" t="s">
        <v>1549</v>
      </c>
      <c r="J15" s="30" t="s">
        <v>1548</v>
      </c>
      <c r="K15" s="13" t="s">
        <v>1692</v>
      </c>
      <c r="L15" s="24">
        <v>15</v>
      </c>
      <c r="M15" s="28" t="s">
        <v>56</v>
      </c>
      <c r="N15" s="49">
        <v>45363</v>
      </c>
      <c r="O15" s="50"/>
      <c r="P15" s="31">
        <v>45435</v>
      </c>
      <c r="Q15" s="53">
        <f>NETWORKDAYS(N15,P15,AV15:AY15:AZ15:BA15:BB15:BC15:BD15:BE15:BF15:BG15:BH15:BL15)</f>
        <v>48</v>
      </c>
      <c r="R15" s="53">
        <v>49</v>
      </c>
      <c r="S15" s="91" t="s">
        <v>1538</v>
      </c>
      <c r="T15" s="14" t="s">
        <v>1643</v>
      </c>
      <c r="U15" s="29" t="s">
        <v>1643</v>
      </c>
      <c r="V15" s="29" t="s">
        <v>1643</v>
      </c>
      <c r="W15" s="29" t="s">
        <v>1643</v>
      </c>
      <c r="X15" s="30" t="s">
        <v>1643</v>
      </c>
      <c r="Y15" s="29"/>
      <c r="Z15" s="35"/>
      <c r="AV15" s="46">
        <v>45292</v>
      </c>
      <c r="AW15" s="46">
        <v>45299</v>
      </c>
      <c r="AX15" s="46">
        <v>45376</v>
      </c>
      <c r="AY15" s="46">
        <v>45379</v>
      </c>
      <c r="AZ15" s="46">
        <v>45380</v>
      </c>
      <c r="BA15" s="46">
        <v>45413</v>
      </c>
      <c r="BB15" s="46">
        <v>45425</v>
      </c>
      <c r="BC15" s="46">
        <v>45446</v>
      </c>
      <c r="BD15" s="46">
        <v>45453</v>
      </c>
      <c r="BE15" s="46">
        <v>45474</v>
      </c>
      <c r="BF15" s="46">
        <v>45493</v>
      </c>
      <c r="BG15" s="46">
        <v>45511</v>
      </c>
      <c r="BH15" s="46">
        <v>45523</v>
      </c>
      <c r="BI15" s="46">
        <v>45579</v>
      </c>
      <c r="BJ15" s="46">
        <v>45600</v>
      </c>
      <c r="BK15" s="46">
        <v>45607</v>
      </c>
      <c r="BL15" s="46">
        <v>45651</v>
      </c>
    </row>
    <row r="16" spans="1:64" ht="30" hidden="1">
      <c r="A16" s="13" t="s">
        <v>1526</v>
      </c>
      <c r="B16" s="14" t="s">
        <v>1533</v>
      </c>
      <c r="C16" s="14" t="s">
        <v>1527</v>
      </c>
      <c r="D16" s="13" t="s">
        <v>978</v>
      </c>
      <c r="E16" s="14" t="s">
        <v>1535</v>
      </c>
      <c r="F16" s="16" t="s">
        <v>1599</v>
      </c>
      <c r="G16" s="13" t="s">
        <v>1274</v>
      </c>
      <c r="H16" s="18" t="s">
        <v>1541</v>
      </c>
      <c r="I16" s="14" t="s">
        <v>1530</v>
      </c>
      <c r="J16" s="16" t="s">
        <v>1542</v>
      </c>
      <c r="K16" s="13" t="s">
        <v>1692</v>
      </c>
      <c r="L16" s="18">
        <v>15</v>
      </c>
      <c r="M16" s="13" t="s">
        <v>59</v>
      </c>
      <c r="N16" s="48">
        <v>45359</v>
      </c>
      <c r="O16" s="51"/>
      <c r="P16" s="31">
        <v>45435</v>
      </c>
      <c r="Q16" s="53">
        <f>NETWORKDAYS(N16,P16,AV16:AY16:AZ16:BA16:BB16:BC16:BD16:BE16:BF16:BG16:BH16:BL16)</f>
        <v>50</v>
      </c>
      <c r="R16" s="53">
        <v>51</v>
      </c>
      <c r="S16" s="91" t="s">
        <v>1538</v>
      </c>
      <c r="T16" s="14" t="s">
        <v>1643</v>
      </c>
      <c r="U16" s="29" t="s">
        <v>1643</v>
      </c>
      <c r="V16" s="29" t="s">
        <v>1643</v>
      </c>
      <c r="W16" s="29" t="s">
        <v>1643</v>
      </c>
      <c r="X16" s="30" t="s">
        <v>1643</v>
      </c>
      <c r="AV16" s="46">
        <v>45292</v>
      </c>
      <c r="AW16" s="46">
        <v>45299</v>
      </c>
      <c r="AX16" s="46">
        <v>45376</v>
      </c>
      <c r="AY16" s="46">
        <v>45379</v>
      </c>
      <c r="AZ16" s="46">
        <v>45380</v>
      </c>
      <c r="BA16" s="46">
        <v>45413</v>
      </c>
      <c r="BB16" s="46">
        <v>45425</v>
      </c>
      <c r="BC16" s="46">
        <v>45446</v>
      </c>
      <c r="BD16" s="46">
        <v>45453</v>
      </c>
      <c r="BE16" s="46">
        <v>45474</v>
      </c>
      <c r="BF16" s="46">
        <v>45493</v>
      </c>
      <c r="BG16" s="46">
        <v>45511</v>
      </c>
      <c r="BH16" s="46">
        <v>45523</v>
      </c>
      <c r="BI16" s="46">
        <v>45579</v>
      </c>
      <c r="BJ16" s="46">
        <v>45600</v>
      </c>
      <c r="BK16" s="46">
        <v>45607</v>
      </c>
      <c r="BL16" s="46">
        <v>45651</v>
      </c>
    </row>
    <row r="17" spans="1:64" ht="60" hidden="1">
      <c r="A17" s="13" t="s">
        <v>1526</v>
      </c>
      <c r="B17" s="14" t="s">
        <v>1533</v>
      </c>
      <c r="C17" s="14" t="s">
        <v>1547</v>
      </c>
      <c r="D17" s="13" t="s">
        <v>983</v>
      </c>
      <c r="E17" s="14" t="s">
        <v>1641</v>
      </c>
      <c r="F17" s="16" t="s">
        <v>1599</v>
      </c>
      <c r="G17" s="13" t="s">
        <v>1276</v>
      </c>
      <c r="H17" s="18" t="s">
        <v>1541</v>
      </c>
      <c r="I17" s="14" t="s">
        <v>1530</v>
      </c>
      <c r="J17" s="16" t="s">
        <v>1542</v>
      </c>
      <c r="K17" s="13" t="s">
        <v>1692</v>
      </c>
      <c r="L17" s="18">
        <v>15</v>
      </c>
      <c r="M17" s="13" t="s">
        <v>66</v>
      </c>
      <c r="N17" s="48">
        <v>45359</v>
      </c>
      <c r="O17" s="51"/>
      <c r="P17" s="31">
        <v>45435</v>
      </c>
      <c r="Q17" s="53">
        <f>NETWORKDAYS(N17,P17,AV17:AY17:AZ17:BA17:BB17:BC17:BD17:BE17:BF17:BG17:BH17:BL17)</f>
        <v>50</v>
      </c>
      <c r="R17" s="53">
        <v>51</v>
      </c>
      <c r="S17" s="91" t="s">
        <v>1538</v>
      </c>
      <c r="T17" s="14" t="s">
        <v>1643</v>
      </c>
      <c r="U17" s="29" t="s">
        <v>1643</v>
      </c>
      <c r="V17" s="29" t="s">
        <v>1643</v>
      </c>
      <c r="W17" s="29" t="s">
        <v>1643</v>
      </c>
      <c r="X17" s="30" t="s">
        <v>1643</v>
      </c>
      <c r="AV17" s="46">
        <v>45292</v>
      </c>
      <c r="AW17" s="46">
        <v>45299</v>
      </c>
      <c r="AX17" s="46">
        <v>45376</v>
      </c>
      <c r="AY17" s="46">
        <v>45379</v>
      </c>
      <c r="AZ17" s="46">
        <v>45380</v>
      </c>
      <c r="BA17" s="46">
        <v>45413</v>
      </c>
      <c r="BB17" s="46">
        <v>45425</v>
      </c>
      <c r="BC17" s="46">
        <v>45446</v>
      </c>
      <c r="BD17" s="46">
        <v>45453</v>
      </c>
      <c r="BE17" s="46">
        <v>45474</v>
      </c>
      <c r="BF17" s="46">
        <v>45493</v>
      </c>
      <c r="BG17" s="46">
        <v>45511</v>
      </c>
      <c r="BH17" s="46">
        <v>45523</v>
      </c>
      <c r="BI17" s="46">
        <v>45579</v>
      </c>
      <c r="BJ17" s="46">
        <v>45600</v>
      </c>
      <c r="BK17" s="46">
        <v>45607</v>
      </c>
      <c r="BL17" s="46">
        <v>45651</v>
      </c>
    </row>
    <row r="18" spans="1:64" ht="60" hidden="1">
      <c r="A18" s="13" t="s">
        <v>1526</v>
      </c>
      <c r="B18" s="14" t="s">
        <v>1533</v>
      </c>
      <c r="C18" s="14" t="s">
        <v>1527</v>
      </c>
      <c r="D18" s="13" t="s">
        <v>987</v>
      </c>
      <c r="E18" s="14" t="s">
        <v>1641</v>
      </c>
      <c r="F18" s="16" t="s">
        <v>1529</v>
      </c>
      <c r="G18" s="13" t="s">
        <v>1277</v>
      </c>
      <c r="H18" s="18" t="s">
        <v>1561</v>
      </c>
      <c r="I18" s="14" t="s">
        <v>1549</v>
      </c>
      <c r="J18" s="16" t="s">
        <v>1548</v>
      </c>
      <c r="K18" s="13" t="s">
        <v>1692</v>
      </c>
      <c r="L18" s="18">
        <v>15</v>
      </c>
      <c r="M18" s="13" t="s">
        <v>70</v>
      </c>
      <c r="N18" s="48">
        <v>45358</v>
      </c>
      <c r="O18" s="51"/>
      <c r="P18" s="31">
        <v>45435</v>
      </c>
      <c r="Q18" s="53">
        <f>NETWORKDAYS(N18,P18,AV18:AY18:AZ18:BA18:BB18:BC18:BD18:BE18:BF18:BG18:BH18:BL18)</f>
        <v>51</v>
      </c>
      <c r="R18" s="53">
        <v>52</v>
      </c>
      <c r="S18" s="91" t="s">
        <v>1538</v>
      </c>
      <c r="T18" s="14" t="s">
        <v>1643</v>
      </c>
      <c r="U18" s="29" t="s">
        <v>1643</v>
      </c>
      <c r="V18" s="29" t="s">
        <v>1643</v>
      </c>
      <c r="W18" s="29" t="s">
        <v>1643</v>
      </c>
      <c r="X18" s="30" t="s">
        <v>1643</v>
      </c>
      <c r="AV18" s="46">
        <v>45292</v>
      </c>
      <c r="AW18" s="46">
        <v>45299</v>
      </c>
      <c r="AX18" s="46">
        <v>45376</v>
      </c>
      <c r="AY18" s="46">
        <v>45379</v>
      </c>
      <c r="AZ18" s="46">
        <v>45380</v>
      </c>
      <c r="BA18" s="46">
        <v>45413</v>
      </c>
      <c r="BB18" s="46">
        <v>45425</v>
      </c>
      <c r="BC18" s="46">
        <v>45446</v>
      </c>
      <c r="BD18" s="46">
        <v>45453</v>
      </c>
      <c r="BE18" s="46">
        <v>45474</v>
      </c>
      <c r="BF18" s="46">
        <v>45493</v>
      </c>
      <c r="BG18" s="46">
        <v>45511</v>
      </c>
      <c r="BH18" s="46">
        <v>45523</v>
      </c>
      <c r="BI18" s="46">
        <v>45579</v>
      </c>
      <c r="BJ18" s="46">
        <v>45600</v>
      </c>
      <c r="BK18" s="46">
        <v>45607</v>
      </c>
      <c r="BL18" s="46">
        <v>45651</v>
      </c>
    </row>
    <row r="19" spans="1:64" ht="30" hidden="1">
      <c r="A19" s="13" t="s">
        <v>1558</v>
      </c>
      <c r="B19" s="14" t="s">
        <v>1559</v>
      </c>
      <c r="C19" s="14" t="s">
        <v>1527</v>
      </c>
      <c r="D19" s="13" t="s">
        <v>988</v>
      </c>
      <c r="E19" s="14" t="s">
        <v>1641</v>
      </c>
      <c r="F19" s="16" t="s">
        <v>1529</v>
      </c>
      <c r="G19" s="13" t="s">
        <v>1278</v>
      </c>
      <c r="H19" s="20" t="s">
        <v>1562</v>
      </c>
      <c r="I19" s="14" t="s">
        <v>1549</v>
      </c>
      <c r="J19" s="16" t="s">
        <v>1563</v>
      </c>
      <c r="K19" s="13" t="s">
        <v>1692</v>
      </c>
      <c r="L19" s="18">
        <v>15</v>
      </c>
      <c r="M19" s="13" t="s">
        <v>71</v>
      </c>
      <c r="N19" s="48">
        <v>45357</v>
      </c>
      <c r="O19" s="51"/>
      <c r="P19" s="31">
        <v>45435</v>
      </c>
      <c r="Q19" s="53">
        <f>NETWORKDAYS(N19,P19,AV19:AY19:AZ19:BA19:BB19:BC19:BD19:BE19:BF19:BG19:BH19:BL19)</f>
        <v>52</v>
      </c>
      <c r="R19" s="53">
        <v>53</v>
      </c>
      <c r="S19" s="91" t="s">
        <v>1538</v>
      </c>
      <c r="T19" s="14" t="s">
        <v>1643</v>
      </c>
      <c r="U19" s="29" t="s">
        <v>1643</v>
      </c>
      <c r="V19" s="29" t="s">
        <v>1643</v>
      </c>
      <c r="W19" s="29" t="s">
        <v>1643</v>
      </c>
      <c r="X19" s="30" t="s">
        <v>1643</v>
      </c>
      <c r="AV19" s="46">
        <v>45292</v>
      </c>
      <c r="AW19" s="46">
        <v>45299</v>
      </c>
      <c r="AX19" s="46">
        <v>45376</v>
      </c>
      <c r="AY19" s="46">
        <v>45379</v>
      </c>
      <c r="AZ19" s="46">
        <v>45380</v>
      </c>
      <c r="BA19" s="46">
        <v>45413</v>
      </c>
      <c r="BB19" s="46">
        <v>45425</v>
      </c>
      <c r="BC19" s="46">
        <v>45446</v>
      </c>
      <c r="BD19" s="46">
        <v>45453</v>
      </c>
      <c r="BE19" s="46">
        <v>45474</v>
      </c>
      <c r="BF19" s="46">
        <v>45493</v>
      </c>
      <c r="BG19" s="46">
        <v>45511</v>
      </c>
      <c r="BH19" s="46">
        <v>45523</v>
      </c>
      <c r="BI19" s="46">
        <v>45579</v>
      </c>
      <c r="BJ19" s="46">
        <v>45600</v>
      </c>
      <c r="BK19" s="46">
        <v>45607</v>
      </c>
      <c r="BL19" s="46">
        <v>45651</v>
      </c>
    </row>
    <row r="20" spans="1:64" s="8" customFormat="1" ht="45" hidden="1">
      <c r="A20" s="28" t="s">
        <v>1526</v>
      </c>
      <c r="B20" s="29" t="s">
        <v>1533</v>
      </c>
      <c r="C20" s="29" t="s">
        <v>1554</v>
      </c>
      <c r="D20" s="28" t="s">
        <v>991</v>
      </c>
      <c r="E20" s="29" t="s">
        <v>1535</v>
      </c>
      <c r="F20" s="30" t="s">
        <v>1565</v>
      </c>
      <c r="G20" s="28" t="s">
        <v>1279</v>
      </c>
      <c r="H20" s="24" t="s">
        <v>1564</v>
      </c>
      <c r="I20" s="29" t="s">
        <v>1634</v>
      </c>
      <c r="J20" s="30" t="s">
        <v>1568</v>
      </c>
      <c r="K20" s="13" t="s">
        <v>1692</v>
      </c>
      <c r="L20" s="24">
        <v>15</v>
      </c>
      <c r="M20" s="28" t="s">
        <v>74</v>
      </c>
      <c r="N20" s="49">
        <v>45356</v>
      </c>
      <c r="O20" s="79" t="s">
        <v>339</v>
      </c>
      <c r="P20" s="67">
        <v>45373</v>
      </c>
      <c r="Q20" s="53">
        <f>NETWORKDAYS(N20,P20,AV20:AY20:AZ20:BA20:BB20:BC20:BD20:BE20:BF20:BG20:BH20:BL20)</f>
        <v>14</v>
      </c>
      <c r="R20" s="53">
        <v>15</v>
      </c>
      <c r="S20" s="88" t="s">
        <v>1637</v>
      </c>
      <c r="T20" s="29" t="s">
        <v>1643</v>
      </c>
      <c r="U20" s="67">
        <v>45362</v>
      </c>
      <c r="V20" s="29" t="s">
        <v>1539</v>
      </c>
      <c r="W20" s="29" t="s">
        <v>1642</v>
      </c>
      <c r="X20" s="30" t="s">
        <v>1540</v>
      </c>
      <c r="Y20" s="29" t="s">
        <v>1686</v>
      </c>
      <c r="Z20" s="35"/>
      <c r="AV20" s="46">
        <v>45292</v>
      </c>
      <c r="AW20" s="46">
        <v>45299</v>
      </c>
      <c r="AX20" s="46">
        <v>45376</v>
      </c>
      <c r="AY20" s="46">
        <v>45379</v>
      </c>
      <c r="AZ20" s="46">
        <v>45380</v>
      </c>
      <c r="BA20" s="46">
        <v>45413</v>
      </c>
      <c r="BB20" s="46">
        <v>45425</v>
      </c>
      <c r="BC20" s="46">
        <v>45446</v>
      </c>
      <c r="BD20" s="46">
        <v>45453</v>
      </c>
      <c r="BE20" s="46">
        <v>45474</v>
      </c>
      <c r="BF20" s="46">
        <v>45493</v>
      </c>
      <c r="BG20" s="46">
        <v>45511</v>
      </c>
      <c r="BH20" s="46">
        <v>45523</v>
      </c>
      <c r="BI20" s="46">
        <v>45579</v>
      </c>
      <c r="BJ20" s="46">
        <v>45600</v>
      </c>
      <c r="BK20" s="46">
        <v>45607</v>
      </c>
      <c r="BL20" s="46">
        <v>45651</v>
      </c>
    </row>
    <row r="21" spans="1:64" ht="30" hidden="1">
      <c r="A21" s="13" t="s">
        <v>1526</v>
      </c>
      <c r="B21" s="14" t="s">
        <v>1533</v>
      </c>
      <c r="C21" s="14" t="s">
        <v>1566</v>
      </c>
      <c r="D21" s="13" t="s">
        <v>995</v>
      </c>
      <c r="E21" s="14" t="s">
        <v>1640</v>
      </c>
      <c r="F21" s="16" t="s">
        <v>1550</v>
      </c>
      <c r="G21" s="13" t="s">
        <v>1281</v>
      </c>
      <c r="H21" s="26" t="s">
        <v>1567</v>
      </c>
      <c r="I21" s="29" t="s">
        <v>1634</v>
      </c>
      <c r="J21" s="16" t="s">
        <v>1568</v>
      </c>
      <c r="K21" s="13" t="s">
        <v>1692</v>
      </c>
      <c r="L21" s="18">
        <v>15</v>
      </c>
      <c r="M21" s="13" t="s">
        <v>80</v>
      </c>
      <c r="N21" s="48">
        <v>45373</v>
      </c>
      <c r="O21" s="51"/>
      <c r="P21" s="31">
        <v>45435</v>
      </c>
      <c r="Q21" s="53">
        <f>NETWORKDAYS(N21,P21,AV21:AY21:AZ21:BA21:BB21:BC21:BD21:BE21:BF21:BG21:BH21:BL21)</f>
        <v>40</v>
      </c>
      <c r="R21" s="53">
        <v>41</v>
      </c>
      <c r="S21" s="91" t="s">
        <v>1538</v>
      </c>
      <c r="T21" s="14" t="s">
        <v>1643</v>
      </c>
      <c r="U21" s="29" t="s">
        <v>1643</v>
      </c>
      <c r="V21" s="29" t="s">
        <v>1643</v>
      </c>
      <c r="W21" s="29" t="s">
        <v>1643</v>
      </c>
      <c r="X21" s="30" t="s">
        <v>1643</v>
      </c>
      <c r="AV21" s="46">
        <v>45292</v>
      </c>
      <c r="AW21" s="46">
        <v>45299</v>
      </c>
      <c r="AX21" s="46">
        <v>45376</v>
      </c>
      <c r="AY21" s="46">
        <v>45379</v>
      </c>
      <c r="AZ21" s="46">
        <v>45380</v>
      </c>
      <c r="BA21" s="46">
        <v>45413</v>
      </c>
      <c r="BB21" s="46">
        <v>45425</v>
      </c>
      <c r="BC21" s="46">
        <v>45446</v>
      </c>
      <c r="BD21" s="46">
        <v>45453</v>
      </c>
      <c r="BE21" s="46">
        <v>45474</v>
      </c>
      <c r="BF21" s="46">
        <v>45493</v>
      </c>
      <c r="BG21" s="46">
        <v>45511</v>
      </c>
      <c r="BH21" s="46">
        <v>45523</v>
      </c>
      <c r="BI21" s="46">
        <v>45579</v>
      </c>
      <c r="BJ21" s="46">
        <v>45600</v>
      </c>
      <c r="BK21" s="46">
        <v>45607</v>
      </c>
      <c r="BL21" s="46">
        <v>45651</v>
      </c>
    </row>
    <row r="22" spans="1:64" ht="45" hidden="1">
      <c r="A22" s="13" t="s">
        <v>1526</v>
      </c>
      <c r="B22" s="14" t="s">
        <v>1533</v>
      </c>
      <c r="C22" s="14" t="s">
        <v>1555</v>
      </c>
      <c r="D22" s="13" t="s">
        <v>980</v>
      </c>
      <c r="E22" s="14" t="s">
        <v>1639</v>
      </c>
      <c r="F22" s="16" t="s">
        <v>1565</v>
      </c>
      <c r="G22" s="13" t="s">
        <v>1282</v>
      </c>
      <c r="H22" s="18" t="s">
        <v>1564</v>
      </c>
      <c r="I22" s="29" t="s">
        <v>1634</v>
      </c>
      <c r="J22" s="16" t="s">
        <v>1569</v>
      </c>
      <c r="K22" s="13" t="s">
        <v>1692</v>
      </c>
      <c r="L22" s="18">
        <v>15</v>
      </c>
      <c r="M22" s="13" t="s">
        <v>81</v>
      </c>
      <c r="N22" s="48">
        <v>45373</v>
      </c>
      <c r="O22" s="51"/>
      <c r="P22" s="31">
        <v>45435</v>
      </c>
      <c r="Q22" s="53">
        <f>NETWORKDAYS(N22,P22,AV22:AY22:AZ22:BA22:BB22:BC22:BD22:BE22:BF22:BG22:BH22:BL22)</f>
        <v>40</v>
      </c>
      <c r="R22" s="53">
        <v>41</v>
      </c>
      <c r="S22" s="91" t="s">
        <v>1538</v>
      </c>
      <c r="T22" s="14" t="s">
        <v>1643</v>
      </c>
      <c r="U22" s="29" t="s">
        <v>1643</v>
      </c>
      <c r="V22" s="29" t="s">
        <v>1643</v>
      </c>
      <c r="W22" s="29" t="s">
        <v>1643</v>
      </c>
      <c r="X22" s="30" t="s">
        <v>1643</v>
      </c>
      <c r="AV22" s="46">
        <v>45292</v>
      </c>
      <c r="AW22" s="46">
        <v>45299</v>
      </c>
      <c r="AX22" s="46">
        <v>45376</v>
      </c>
      <c r="AY22" s="46">
        <v>45379</v>
      </c>
      <c r="AZ22" s="46">
        <v>45380</v>
      </c>
      <c r="BA22" s="46">
        <v>45413</v>
      </c>
      <c r="BB22" s="46">
        <v>45425</v>
      </c>
      <c r="BC22" s="46">
        <v>45446</v>
      </c>
      <c r="BD22" s="46">
        <v>45453</v>
      </c>
      <c r="BE22" s="46">
        <v>45474</v>
      </c>
      <c r="BF22" s="46">
        <v>45493</v>
      </c>
      <c r="BG22" s="46">
        <v>45511</v>
      </c>
      <c r="BH22" s="46">
        <v>45523</v>
      </c>
      <c r="BI22" s="46">
        <v>45579</v>
      </c>
      <c r="BJ22" s="46">
        <v>45600</v>
      </c>
      <c r="BK22" s="46">
        <v>45607</v>
      </c>
      <c r="BL22" s="46">
        <v>45651</v>
      </c>
    </row>
    <row r="23" spans="1:64" ht="105" hidden="1">
      <c r="A23" s="13" t="s">
        <v>1526</v>
      </c>
      <c r="B23" s="14" t="s">
        <v>1533</v>
      </c>
      <c r="C23" s="14" t="s">
        <v>1554</v>
      </c>
      <c r="D23" s="13" t="s">
        <v>954</v>
      </c>
      <c r="E23" s="14" t="s">
        <v>1639</v>
      </c>
      <c r="F23" s="16" t="s">
        <v>1579</v>
      </c>
      <c r="G23" s="13" t="s">
        <v>1283</v>
      </c>
      <c r="H23" s="18" t="s">
        <v>1564</v>
      </c>
      <c r="I23" s="29" t="s">
        <v>1634</v>
      </c>
      <c r="J23" s="16" t="s">
        <v>1569</v>
      </c>
      <c r="K23" s="13" t="s">
        <v>1692</v>
      </c>
      <c r="L23" s="18">
        <v>15</v>
      </c>
      <c r="M23" s="13" t="s">
        <v>82</v>
      </c>
      <c r="N23" s="48">
        <v>45373</v>
      </c>
      <c r="O23" s="51"/>
      <c r="P23" s="31">
        <v>45435</v>
      </c>
      <c r="Q23" s="53">
        <f>NETWORKDAYS(N23,P23,AV23:AY23:AZ23:BA23:BB23:BC23:BD23:BE23:BF23:BG23:BH23:BL23)</f>
        <v>40</v>
      </c>
      <c r="R23" s="53">
        <v>41</v>
      </c>
      <c r="S23" s="91" t="s">
        <v>1538</v>
      </c>
      <c r="T23" s="14" t="s">
        <v>1643</v>
      </c>
      <c r="U23" s="29" t="s">
        <v>1643</v>
      </c>
      <c r="V23" s="29" t="s">
        <v>1643</v>
      </c>
      <c r="W23" s="29" t="s">
        <v>1643</v>
      </c>
      <c r="X23" s="30" t="s">
        <v>1643</v>
      </c>
      <c r="AV23" s="46">
        <v>45292</v>
      </c>
      <c r="AW23" s="46">
        <v>45299</v>
      </c>
      <c r="AX23" s="46">
        <v>45376</v>
      </c>
      <c r="AY23" s="46">
        <v>45379</v>
      </c>
      <c r="AZ23" s="46">
        <v>45380</v>
      </c>
      <c r="BA23" s="46">
        <v>45413</v>
      </c>
      <c r="BB23" s="46">
        <v>45425</v>
      </c>
      <c r="BC23" s="46">
        <v>45446</v>
      </c>
      <c r="BD23" s="46">
        <v>45453</v>
      </c>
      <c r="BE23" s="46">
        <v>45474</v>
      </c>
      <c r="BF23" s="46">
        <v>45493</v>
      </c>
      <c r="BG23" s="46">
        <v>45511</v>
      </c>
      <c r="BH23" s="46">
        <v>45523</v>
      </c>
      <c r="BI23" s="46">
        <v>45579</v>
      </c>
      <c r="BJ23" s="46">
        <v>45600</v>
      </c>
      <c r="BK23" s="46">
        <v>45607</v>
      </c>
      <c r="BL23" s="46">
        <v>45651</v>
      </c>
    </row>
    <row r="24" spans="1:64" ht="60" hidden="1">
      <c r="A24" s="13" t="s">
        <v>1526</v>
      </c>
      <c r="B24" s="14" t="s">
        <v>1533</v>
      </c>
      <c r="C24" s="14" t="s">
        <v>1553</v>
      </c>
      <c r="D24" s="13" t="s">
        <v>996</v>
      </c>
      <c r="E24" s="14" t="s">
        <v>1535</v>
      </c>
      <c r="F24" s="16" t="s">
        <v>1579</v>
      </c>
      <c r="G24" s="13" t="s">
        <v>1284</v>
      </c>
      <c r="H24" s="18" t="s">
        <v>1557</v>
      </c>
      <c r="I24" s="29" t="s">
        <v>1634</v>
      </c>
      <c r="J24" s="16" t="s">
        <v>1556</v>
      </c>
      <c r="K24" s="13" t="s">
        <v>1692</v>
      </c>
      <c r="L24" s="18">
        <v>15</v>
      </c>
      <c r="M24" s="13" t="s">
        <v>83</v>
      </c>
      <c r="N24" s="48">
        <v>45373</v>
      </c>
      <c r="O24" s="51"/>
      <c r="P24" s="31">
        <v>45435</v>
      </c>
      <c r="Q24" s="53">
        <f>NETWORKDAYS(N24,P24,AV24:AY24:AZ24:BA24:BB24:BC24:BD24:BE24:BF24:BG24:BH24:BL24)</f>
        <v>40</v>
      </c>
      <c r="R24" s="53">
        <v>41</v>
      </c>
      <c r="S24" s="91" t="s">
        <v>1538</v>
      </c>
      <c r="T24" s="14" t="s">
        <v>1643</v>
      </c>
      <c r="U24" s="29" t="s">
        <v>1643</v>
      </c>
      <c r="V24" s="29" t="s">
        <v>1643</v>
      </c>
      <c r="W24" s="29" t="s">
        <v>1643</v>
      </c>
      <c r="X24" s="30" t="s">
        <v>1643</v>
      </c>
      <c r="AV24" s="46">
        <v>45292</v>
      </c>
      <c r="AW24" s="46">
        <v>45299</v>
      </c>
      <c r="AX24" s="46">
        <v>45376</v>
      </c>
      <c r="AY24" s="46">
        <v>45379</v>
      </c>
      <c r="AZ24" s="46">
        <v>45380</v>
      </c>
      <c r="BA24" s="46">
        <v>45413</v>
      </c>
      <c r="BB24" s="46">
        <v>45425</v>
      </c>
      <c r="BC24" s="46">
        <v>45446</v>
      </c>
      <c r="BD24" s="46">
        <v>45453</v>
      </c>
      <c r="BE24" s="46">
        <v>45474</v>
      </c>
      <c r="BF24" s="46">
        <v>45493</v>
      </c>
      <c r="BG24" s="46">
        <v>45511</v>
      </c>
      <c r="BH24" s="46">
        <v>45523</v>
      </c>
      <c r="BI24" s="46">
        <v>45579</v>
      </c>
      <c r="BJ24" s="46">
        <v>45600</v>
      </c>
      <c r="BK24" s="46">
        <v>45607</v>
      </c>
      <c r="BL24" s="46">
        <v>45651</v>
      </c>
    </row>
    <row r="25" spans="1:64" ht="105" hidden="1">
      <c r="A25" s="13" t="s">
        <v>1558</v>
      </c>
      <c r="B25" s="14" t="s">
        <v>1559</v>
      </c>
      <c r="C25" s="14" t="s">
        <v>1527</v>
      </c>
      <c r="D25" s="13" t="s">
        <v>997</v>
      </c>
      <c r="E25" s="14" t="s">
        <v>1528</v>
      </c>
      <c r="F25" s="16" t="s">
        <v>1599</v>
      </c>
      <c r="G25" s="13" t="s">
        <v>1285</v>
      </c>
      <c r="H25" s="22" t="s">
        <v>1560</v>
      </c>
      <c r="I25" s="14" t="s">
        <v>1530</v>
      </c>
      <c r="J25" s="16" t="s">
        <v>1531</v>
      </c>
      <c r="K25" s="13" t="s">
        <v>1692</v>
      </c>
      <c r="L25" s="18">
        <v>15</v>
      </c>
      <c r="M25" s="13" t="s">
        <v>84</v>
      </c>
      <c r="N25" s="48">
        <v>45373</v>
      </c>
      <c r="O25" s="51"/>
      <c r="P25" s="31">
        <v>45435</v>
      </c>
      <c r="Q25" s="53">
        <f>NETWORKDAYS(N25,P25,AV25:AY25:AZ25:BA25:BB25:BC25:BD25:BE25:BF25:BG25:BH25:BL25)</f>
        <v>40</v>
      </c>
      <c r="R25" s="53">
        <v>41</v>
      </c>
      <c r="S25" s="91" t="s">
        <v>1538</v>
      </c>
      <c r="T25" s="14" t="s">
        <v>1643</v>
      </c>
      <c r="U25" s="29" t="s">
        <v>1643</v>
      </c>
      <c r="V25" s="29" t="s">
        <v>1643</v>
      </c>
      <c r="W25" s="29" t="s">
        <v>1643</v>
      </c>
      <c r="X25" s="30" t="s">
        <v>1643</v>
      </c>
      <c r="AV25" s="46">
        <v>45292</v>
      </c>
      <c r="AW25" s="46">
        <v>45299</v>
      </c>
      <c r="AX25" s="46">
        <v>45376</v>
      </c>
      <c r="AY25" s="46">
        <v>45379</v>
      </c>
      <c r="AZ25" s="46">
        <v>45380</v>
      </c>
      <c r="BA25" s="46">
        <v>45413</v>
      </c>
      <c r="BB25" s="46">
        <v>45425</v>
      </c>
      <c r="BC25" s="46">
        <v>45446</v>
      </c>
      <c r="BD25" s="46">
        <v>45453</v>
      </c>
      <c r="BE25" s="46">
        <v>45474</v>
      </c>
      <c r="BF25" s="46">
        <v>45493</v>
      </c>
      <c r="BG25" s="46">
        <v>45511</v>
      </c>
      <c r="BH25" s="46">
        <v>45523</v>
      </c>
      <c r="BI25" s="46">
        <v>45579</v>
      </c>
      <c r="BJ25" s="46">
        <v>45600</v>
      </c>
      <c r="BK25" s="46">
        <v>45607</v>
      </c>
      <c r="BL25" s="46">
        <v>45651</v>
      </c>
    </row>
    <row r="26" spans="1:64" ht="105" hidden="1">
      <c r="A26" s="13" t="s">
        <v>1558</v>
      </c>
      <c r="B26" s="14" t="s">
        <v>1559</v>
      </c>
      <c r="C26" s="14" t="s">
        <v>1527</v>
      </c>
      <c r="D26" s="13" t="s">
        <v>997</v>
      </c>
      <c r="E26" s="14" t="s">
        <v>1528</v>
      </c>
      <c r="F26" s="16" t="s">
        <v>1599</v>
      </c>
      <c r="G26" s="13" t="s">
        <v>1286</v>
      </c>
      <c r="H26" s="22" t="s">
        <v>1560</v>
      </c>
      <c r="I26" s="14" t="s">
        <v>1530</v>
      </c>
      <c r="J26" s="16" t="s">
        <v>1531</v>
      </c>
      <c r="K26" s="13" t="s">
        <v>1692</v>
      </c>
      <c r="L26" s="18">
        <v>15</v>
      </c>
      <c r="M26" s="13" t="s">
        <v>85</v>
      </c>
      <c r="N26" s="48">
        <v>45373</v>
      </c>
      <c r="O26" s="51"/>
      <c r="P26" s="31">
        <v>45435</v>
      </c>
      <c r="Q26" s="53">
        <f>NETWORKDAYS(N26,P26,AV26:AY26:AZ26:BA26:BB26:BC26:BD26:BE26:BF26:BG26:BH26:BL26)</f>
        <v>40</v>
      </c>
      <c r="R26" s="53">
        <v>41</v>
      </c>
      <c r="S26" s="91" t="s">
        <v>1538</v>
      </c>
      <c r="T26" s="14" t="s">
        <v>1643</v>
      </c>
      <c r="U26" s="14" t="s">
        <v>1643</v>
      </c>
      <c r="V26" s="14" t="s">
        <v>1643</v>
      </c>
      <c r="W26" s="14" t="s">
        <v>1643</v>
      </c>
      <c r="X26" s="16" t="s">
        <v>1643</v>
      </c>
      <c r="AV26" s="46">
        <v>45292</v>
      </c>
      <c r="AW26" s="46">
        <v>45299</v>
      </c>
      <c r="AX26" s="46">
        <v>45376</v>
      </c>
      <c r="AY26" s="46">
        <v>45379</v>
      </c>
      <c r="AZ26" s="46">
        <v>45380</v>
      </c>
      <c r="BA26" s="46">
        <v>45413</v>
      </c>
      <c r="BB26" s="46">
        <v>45425</v>
      </c>
      <c r="BC26" s="46">
        <v>45446</v>
      </c>
      <c r="BD26" s="46">
        <v>45453</v>
      </c>
      <c r="BE26" s="46">
        <v>45474</v>
      </c>
      <c r="BF26" s="46">
        <v>45493</v>
      </c>
      <c r="BG26" s="46">
        <v>45511</v>
      </c>
      <c r="BH26" s="46">
        <v>45523</v>
      </c>
      <c r="BI26" s="46">
        <v>45579</v>
      </c>
      <c r="BJ26" s="46">
        <v>45600</v>
      </c>
      <c r="BK26" s="46">
        <v>45607</v>
      </c>
      <c r="BL26" s="46">
        <v>45651</v>
      </c>
    </row>
    <row r="27" spans="1:64" ht="105" hidden="1">
      <c r="A27" s="13" t="s">
        <v>1558</v>
      </c>
      <c r="B27" s="14" t="s">
        <v>1559</v>
      </c>
      <c r="C27" s="14" t="s">
        <v>1527</v>
      </c>
      <c r="D27" s="13" t="s">
        <v>997</v>
      </c>
      <c r="E27" s="14" t="s">
        <v>1528</v>
      </c>
      <c r="F27" s="16" t="s">
        <v>1599</v>
      </c>
      <c r="G27" s="13" t="s">
        <v>1287</v>
      </c>
      <c r="H27" s="22" t="s">
        <v>1560</v>
      </c>
      <c r="I27" s="14" t="s">
        <v>1530</v>
      </c>
      <c r="J27" s="16" t="s">
        <v>1531</v>
      </c>
      <c r="K27" s="13" t="s">
        <v>1692</v>
      </c>
      <c r="L27" s="18">
        <v>15</v>
      </c>
      <c r="M27" s="13" t="s">
        <v>86</v>
      </c>
      <c r="N27" s="48">
        <v>45373</v>
      </c>
      <c r="O27" s="51"/>
      <c r="P27" s="31">
        <v>45435</v>
      </c>
      <c r="Q27" s="53">
        <f>NETWORKDAYS(N27,P27,AV27:AY27:AZ27:BA27:BB27:BC27:BD27:BE27:BF27:BG27:BH27:BL27)</f>
        <v>40</v>
      </c>
      <c r="R27" s="53"/>
      <c r="S27" s="91" t="s">
        <v>1538</v>
      </c>
      <c r="T27" s="40" t="s">
        <v>1643</v>
      </c>
      <c r="U27" s="14" t="s">
        <v>1643</v>
      </c>
      <c r="V27" s="14" t="s">
        <v>1643</v>
      </c>
      <c r="W27" s="14" t="s">
        <v>1643</v>
      </c>
      <c r="X27" s="16" t="s">
        <v>1643</v>
      </c>
      <c r="AV27" s="46">
        <v>45292</v>
      </c>
      <c r="AW27" s="46">
        <v>45299</v>
      </c>
      <c r="AX27" s="46">
        <v>45376</v>
      </c>
      <c r="AY27" s="46">
        <v>45379</v>
      </c>
      <c r="AZ27" s="46">
        <v>45380</v>
      </c>
      <c r="BA27" s="46">
        <v>45413</v>
      </c>
      <c r="BB27" s="46">
        <v>45425</v>
      </c>
      <c r="BC27" s="46">
        <v>45446</v>
      </c>
      <c r="BD27" s="46">
        <v>45453</v>
      </c>
      <c r="BE27" s="46">
        <v>45474</v>
      </c>
      <c r="BF27" s="46">
        <v>45493</v>
      </c>
      <c r="BG27" s="46">
        <v>45511</v>
      </c>
      <c r="BH27" s="46">
        <v>45523</v>
      </c>
      <c r="BI27" s="46">
        <v>45579</v>
      </c>
      <c r="BJ27" s="46">
        <v>45600</v>
      </c>
      <c r="BK27" s="46">
        <v>45607</v>
      </c>
      <c r="BL27" s="46">
        <v>45651</v>
      </c>
    </row>
    <row r="28" spans="1:64" ht="45" hidden="1">
      <c r="A28" s="13" t="s">
        <v>1526</v>
      </c>
      <c r="B28" s="14" t="s">
        <v>1533</v>
      </c>
      <c r="C28" s="14" t="s">
        <v>1570</v>
      </c>
      <c r="D28" s="13" t="s">
        <v>1000</v>
      </c>
      <c r="E28" s="14" t="s">
        <v>1639</v>
      </c>
      <c r="F28" s="16" t="s">
        <v>1573</v>
      </c>
      <c r="G28" s="13" t="s">
        <v>1288</v>
      </c>
      <c r="H28" s="22" t="s">
        <v>1571</v>
      </c>
      <c r="I28" s="29" t="s">
        <v>1634</v>
      </c>
      <c r="J28" s="16" t="s">
        <v>1572</v>
      </c>
      <c r="K28" s="13" t="s">
        <v>1692</v>
      </c>
      <c r="L28" s="18">
        <v>15</v>
      </c>
      <c r="M28" s="13" t="s">
        <v>94</v>
      </c>
      <c r="N28" s="48">
        <v>45373</v>
      </c>
      <c r="O28" s="83" t="s">
        <v>1689</v>
      </c>
      <c r="P28" s="67">
        <v>45383</v>
      </c>
      <c r="Q28" s="53">
        <f>NETWORKDAYS(N28,P28,AV28:AY28:AZ28:BA28:BB28:BC28:BD28:BE28:BF28:BG28:BH28:BL28)</f>
        <v>4</v>
      </c>
      <c r="R28" s="53">
        <v>5</v>
      </c>
      <c r="S28" s="89" t="s">
        <v>1637</v>
      </c>
      <c r="T28" s="40" t="s">
        <v>1643</v>
      </c>
      <c r="U28" s="67">
        <v>45383</v>
      </c>
      <c r="V28" s="29" t="s">
        <v>1539</v>
      </c>
      <c r="W28" s="14" t="s">
        <v>1540</v>
      </c>
      <c r="X28" s="16" t="s">
        <v>1690</v>
      </c>
      <c r="Y28" s="14" t="s">
        <v>1685</v>
      </c>
      <c r="AV28" s="46">
        <v>45292</v>
      </c>
      <c r="AW28" s="46">
        <v>45299</v>
      </c>
      <c r="AX28" s="46">
        <v>45376</v>
      </c>
      <c r="AY28" s="46">
        <v>45379</v>
      </c>
      <c r="AZ28" s="46">
        <v>45380</v>
      </c>
      <c r="BA28" s="46">
        <v>45413</v>
      </c>
      <c r="BB28" s="46">
        <v>45425</v>
      </c>
      <c r="BC28" s="46">
        <v>45446</v>
      </c>
      <c r="BD28" s="46">
        <v>45453</v>
      </c>
      <c r="BE28" s="46">
        <v>45474</v>
      </c>
      <c r="BF28" s="46">
        <v>45493</v>
      </c>
      <c r="BG28" s="46">
        <v>45511</v>
      </c>
      <c r="BH28" s="46">
        <v>45523</v>
      </c>
      <c r="BI28" s="46">
        <v>45579</v>
      </c>
      <c r="BJ28" s="46">
        <v>45600</v>
      </c>
      <c r="BK28" s="46">
        <v>45607</v>
      </c>
      <c r="BL28" s="46">
        <v>45651</v>
      </c>
    </row>
    <row r="29" spans="1:64" ht="45" hidden="1">
      <c r="A29" s="13" t="s">
        <v>1526</v>
      </c>
      <c r="B29" s="14" t="s">
        <v>1533</v>
      </c>
      <c r="C29" s="14" t="s">
        <v>1555</v>
      </c>
      <c r="D29" s="13" t="s">
        <v>1001</v>
      </c>
      <c r="E29" s="14" t="s">
        <v>1639</v>
      </c>
      <c r="F29" s="16" t="s">
        <v>1573</v>
      </c>
      <c r="G29" s="13" t="s">
        <v>1289</v>
      </c>
      <c r="H29" s="22" t="s">
        <v>1571</v>
      </c>
      <c r="I29" s="29" t="s">
        <v>1634</v>
      </c>
      <c r="J29" s="16" t="s">
        <v>1572</v>
      </c>
      <c r="K29" s="13" t="s">
        <v>1692</v>
      </c>
      <c r="L29" s="18">
        <v>15</v>
      </c>
      <c r="M29" s="13" t="s">
        <v>95</v>
      </c>
      <c r="N29" s="48">
        <v>45373</v>
      </c>
      <c r="O29" s="63" t="s">
        <v>1652</v>
      </c>
      <c r="P29" s="31">
        <v>45392</v>
      </c>
      <c r="Q29" s="53">
        <f>NETWORKDAYS(N29,P29,AV29:AY29:AZ29:BA29:BB29:BC29:BD29:BE29:BF29:BG29:BH29:BL29)</f>
        <v>11</v>
      </c>
      <c r="R29" s="53">
        <v>12</v>
      </c>
      <c r="S29" s="88" t="s">
        <v>1637</v>
      </c>
      <c r="T29" s="29" t="s">
        <v>1643</v>
      </c>
      <c r="U29" s="31">
        <v>45392</v>
      </c>
      <c r="V29" s="14" t="s">
        <v>1539</v>
      </c>
      <c r="W29" s="29" t="s">
        <v>1642</v>
      </c>
      <c r="X29" s="30" t="s">
        <v>1540</v>
      </c>
      <c r="Y29" s="29" t="s">
        <v>1686</v>
      </c>
      <c r="AV29" s="46">
        <v>45292</v>
      </c>
      <c r="AW29" s="46">
        <v>45299</v>
      </c>
      <c r="AX29" s="46">
        <v>45376</v>
      </c>
      <c r="AY29" s="46">
        <v>45379</v>
      </c>
      <c r="AZ29" s="46">
        <v>45380</v>
      </c>
      <c r="BA29" s="46">
        <v>45413</v>
      </c>
      <c r="BB29" s="46">
        <v>45425</v>
      </c>
      <c r="BC29" s="46">
        <v>45446</v>
      </c>
      <c r="BD29" s="46">
        <v>45453</v>
      </c>
      <c r="BE29" s="46">
        <v>45474</v>
      </c>
      <c r="BF29" s="46">
        <v>45493</v>
      </c>
      <c r="BG29" s="46">
        <v>45511</v>
      </c>
      <c r="BH29" s="46">
        <v>45523</v>
      </c>
      <c r="BI29" s="46">
        <v>45579</v>
      </c>
      <c r="BJ29" s="46">
        <v>45600</v>
      </c>
      <c r="BK29" s="46">
        <v>45607</v>
      </c>
      <c r="BL29" s="46">
        <v>45651</v>
      </c>
    </row>
    <row r="30" spans="1:64" ht="45" hidden="1">
      <c r="A30" s="13" t="s">
        <v>1526</v>
      </c>
      <c r="B30" s="14" t="s">
        <v>1533</v>
      </c>
      <c r="C30" s="14" t="s">
        <v>1574</v>
      </c>
      <c r="D30" s="13" t="s">
        <v>1002</v>
      </c>
      <c r="E30" s="14" t="s">
        <v>1639</v>
      </c>
      <c r="F30" s="16" t="s">
        <v>1573</v>
      </c>
      <c r="G30" s="13" t="s">
        <v>1290</v>
      </c>
      <c r="H30" s="22" t="s">
        <v>1571</v>
      </c>
      <c r="I30" s="29" t="s">
        <v>1634</v>
      </c>
      <c r="J30" s="16" t="s">
        <v>1572</v>
      </c>
      <c r="K30" s="13" t="s">
        <v>1692</v>
      </c>
      <c r="L30" s="18">
        <v>15</v>
      </c>
      <c r="M30" s="13" t="s">
        <v>96</v>
      </c>
      <c r="N30" s="48">
        <v>45373</v>
      </c>
      <c r="O30" s="64" t="s">
        <v>1651</v>
      </c>
      <c r="P30" s="31">
        <v>45404</v>
      </c>
      <c r="Q30" s="53">
        <f>NETWORKDAYS(N30,P30,AV30:AY30:AZ30:BA30:BB30:BC30:BD30:BE30:BF30:BG30:BH30:BL30)</f>
        <v>19</v>
      </c>
      <c r="R30" s="53">
        <v>20</v>
      </c>
      <c r="S30" s="87" t="s">
        <v>1683</v>
      </c>
      <c r="T30" s="29" t="s">
        <v>1643</v>
      </c>
      <c r="U30" s="31">
        <v>45404</v>
      </c>
      <c r="V30" s="14" t="s">
        <v>1539</v>
      </c>
      <c r="W30" s="29" t="s">
        <v>1642</v>
      </c>
      <c r="X30" s="30" t="s">
        <v>1540</v>
      </c>
      <c r="Y30" s="29" t="s">
        <v>1686</v>
      </c>
      <c r="AV30" s="46">
        <v>45292</v>
      </c>
      <c r="AW30" s="46">
        <v>45299</v>
      </c>
      <c r="AX30" s="46">
        <v>45376</v>
      </c>
      <c r="AY30" s="46">
        <v>45379</v>
      </c>
      <c r="AZ30" s="46">
        <v>45380</v>
      </c>
      <c r="BA30" s="46">
        <v>45413</v>
      </c>
      <c r="BB30" s="46">
        <v>45425</v>
      </c>
      <c r="BC30" s="46">
        <v>45446</v>
      </c>
      <c r="BD30" s="46">
        <v>45453</v>
      </c>
      <c r="BE30" s="46">
        <v>45474</v>
      </c>
      <c r="BF30" s="46">
        <v>45493</v>
      </c>
      <c r="BG30" s="46">
        <v>45511</v>
      </c>
      <c r="BH30" s="46">
        <v>45523</v>
      </c>
      <c r="BI30" s="46">
        <v>45579</v>
      </c>
      <c r="BJ30" s="46">
        <v>45600</v>
      </c>
      <c r="BK30" s="46">
        <v>45607</v>
      </c>
      <c r="BL30" s="46">
        <v>45651</v>
      </c>
    </row>
    <row r="31" spans="1:64" s="8" customFormat="1" ht="45" hidden="1">
      <c r="A31" s="28" t="s">
        <v>1526</v>
      </c>
      <c r="B31" s="29" t="s">
        <v>1533</v>
      </c>
      <c r="C31" s="29" t="s">
        <v>1574</v>
      </c>
      <c r="D31" s="28" t="s">
        <v>1003</v>
      </c>
      <c r="E31" s="29" t="s">
        <v>1639</v>
      </c>
      <c r="F31" s="30" t="s">
        <v>1573</v>
      </c>
      <c r="G31" s="28" t="s">
        <v>1290</v>
      </c>
      <c r="H31" s="24" t="s">
        <v>1575</v>
      </c>
      <c r="I31" s="29" t="s">
        <v>1634</v>
      </c>
      <c r="J31" s="30" t="s">
        <v>1572</v>
      </c>
      <c r="K31" s="13" t="s">
        <v>1692</v>
      </c>
      <c r="L31" s="24">
        <v>15</v>
      </c>
      <c r="M31" s="28" t="s">
        <v>97</v>
      </c>
      <c r="N31" s="49">
        <v>45373</v>
      </c>
      <c r="O31" s="69" t="s">
        <v>96</v>
      </c>
      <c r="P31" s="67">
        <v>45426</v>
      </c>
      <c r="Q31" s="53">
        <f>NETWORKDAYS(N31,P31,AV31:AY31:AZ31:BA31:BB31:BC31:BD31:BE31:BF31:BG31:BH31:BL31)</f>
        <v>33</v>
      </c>
      <c r="R31" s="53">
        <v>34</v>
      </c>
      <c r="S31" s="87" t="s">
        <v>1683</v>
      </c>
      <c r="T31" s="75" t="s">
        <v>1645</v>
      </c>
      <c r="U31" s="29" t="s">
        <v>1643</v>
      </c>
      <c r="V31" s="29" t="s">
        <v>1539</v>
      </c>
      <c r="W31" s="29" t="s">
        <v>1642</v>
      </c>
      <c r="X31" s="30" t="s">
        <v>1540</v>
      </c>
      <c r="Y31" s="29"/>
      <c r="Z31" s="35"/>
      <c r="AV31" s="46">
        <v>45292</v>
      </c>
      <c r="AW31" s="46">
        <v>45299</v>
      </c>
      <c r="AX31" s="46">
        <v>45376</v>
      </c>
      <c r="AY31" s="46">
        <v>45379</v>
      </c>
      <c r="AZ31" s="46">
        <v>45380</v>
      </c>
      <c r="BA31" s="46">
        <v>45413</v>
      </c>
      <c r="BB31" s="46">
        <v>45425</v>
      </c>
      <c r="BC31" s="46">
        <v>45446</v>
      </c>
      <c r="BD31" s="46">
        <v>45453</v>
      </c>
      <c r="BE31" s="46">
        <v>45474</v>
      </c>
      <c r="BF31" s="46">
        <v>45493</v>
      </c>
      <c r="BG31" s="46">
        <v>45511</v>
      </c>
      <c r="BH31" s="46">
        <v>45523</v>
      </c>
      <c r="BI31" s="46">
        <v>45579</v>
      </c>
      <c r="BJ31" s="46">
        <v>45600</v>
      </c>
      <c r="BK31" s="46">
        <v>45607</v>
      </c>
      <c r="BL31" s="46">
        <v>45651</v>
      </c>
    </row>
    <row r="32" spans="1:64" ht="45" hidden="1">
      <c r="A32" s="13" t="s">
        <v>1526</v>
      </c>
      <c r="B32" s="14" t="s">
        <v>1533</v>
      </c>
      <c r="C32" s="14" t="s">
        <v>1576</v>
      </c>
      <c r="D32" s="13" t="s">
        <v>1004</v>
      </c>
      <c r="E32" s="14" t="s">
        <v>1639</v>
      </c>
      <c r="F32" s="16" t="s">
        <v>1573</v>
      </c>
      <c r="G32" s="13" t="s">
        <v>1290</v>
      </c>
      <c r="H32" s="18" t="s">
        <v>1575</v>
      </c>
      <c r="I32" s="29" t="s">
        <v>1634</v>
      </c>
      <c r="J32" s="16" t="s">
        <v>1572</v>
      </c>
      <c r="K32" s="13" t="s">
        <v>1692</v>
      </c>
      <c r="L32" s="18">
        <v>15</v>
      </c>
      <c r="M32" s="13" t="s">
        <v>98</v>
      </c>
      <c r="N32" s="48">
        <v>45373</v>
      </c>
      <c r="O32" s="51" t="s">
        <v>1643</v>
      </c>
      <c r="P32" s="31">
        <v>45435</v>
      </c>
      <c r="Q32" s="53">
        <f>NETWORKDAYS(N32,P32,AV32:AY32:AZ32:BA32:BB32:BC32:BD32:BE32:BF32:BG32:BH32:BL32)</f>
        <v>40</v>
      </c>
      <c r="R32" s="53"/>
      <c r="S32" s="91" t="s">
        <v>1538</v>
      </c>
      <c r="T32" s="14" t="s">
        <v>1643</v>
      </c>
      <c r="U32" s="14" t="s">
        <v>1643</v>
      </c>
      <c r="V32" s="14" t="s">
        <v>1643</v>
      </c>
      <c r="W32" s="14" t="s">
        <v>1643</v>
      </c>
      <c r="X32" s="16" t="s">
        <v>1643</v>
      </c>
      <c r="AV32" s="46">
        <v>45292</v>
      </c>
      <c r="AW32" s="46">
        <v>45299</v>
      </c>
      <c r="AX32" s="46">
        <v>45376</v>
      </c>
      <c r="AY32" s="46">
        <v>45379</v>
      </c>
      <c r="AZ32" s="46">
        <v>45380</v>
      </c>
      <c r="BA32" s="46">
        <v>45413</v>
      </c>
      <c r="BB32" s="46">
        <v>45425</v>
      </c>
      <c r="BC32" s="46">
        <v>45446</v>
      </c>
      <c r="BD32" s="46">
        <v>45453</v>
      </c>
      <c r="BE32" s="46">
        <v>45474</v>
      </c>
      <c r="BF32" s="46">
        <v>45493</v>
      </c>
      <c r="BG32" s="46">
        <v>45511</v>
      </c>
      <c r="BH32" s="46">
        <v>45523</v>
      </c>
      <c r="BI32" s="46">
        <v>45579</v>
      </c>
      <c r="BJ32" s="46">
        <v>45600</v>
      </c>
      <c r="BK32" s="46">
        <v>45607</v>
      </c>
      <c r="BL32" s="46">
        <v>45651</v>
      </c>
    </row>
    <row r="33" spans="1:64" ht="60" hidden="1">
      <c r="A33" s="13" t="s">
        <v>1526</v>
      </c>
      <c r="B33" s="14" t="s">
        <v>1533</v>
      </c>
      <c r="C33" s="14" t="s">
        <v>1577</v>
      </c>
      <c r="D33" s="13" t="s">
        <v>1000</v>
      </c>
      <c r="E33" s="14" t="s">
        <v>1639</v>
      </c>
      <c r="F33" s="16" t="s">
        <v>1573</v>
      </c>
      <c r="G33" s="13" t="s">
        <v>1291</v>
      </c>
      <c r="H33" s="22" t="s">
        <v>1571</v>
      </c>
      <c r="I33" s="29" t="s">
        <v>1634</v>
      </c>
      <c r="J33" s="16" t="s">
        <v>1572</v>
      </c>
      <c r="K33" s="13" t="s">
        <v>1692</v>
      </c>
      <c r="L33" s="18">
        <v>15</v>
      </c>
      <c r="M33" s="13" t="s">
        <v>99</v>
      </c>
      <c r="N33" s="48">
        <v>45373</v>
      </c>
      <c r="O33" s="62" t="s">
        <v>1643</v>
      </c>
      <c r="P33" s="31">
        <v>45435</v>
      </c>
      <c r="Q33" s="53">
        <f>NETWORKDAYS(N33,P33,AV33:AY33:AZ33:BA33:BB33:BC33:BD33:BE33:BF33:BG33:BH33:BL33)</f>
        <v>40</v>
      </c>
      <c r="R33" s="53"/>
      <c r="S33" s="91" t="s">
        <v>1538</v>
      </c>
      <c r="T33" s="14" t="s">
        <v>1643</v>
      </c>
      <c r="U33" s="14" t="s">
        <v>1643</v>
      </c>
      <c r="V33" s="14" t="s">
        <v>1643</v>
      </c>
      <c r="W33" s="14" t="s">
        <v>1643</v>
      </c>
      <c r="X33" s="16" t="s">
        <v>1643</v>
      </c>
      <c r="AV33" s="46">
        <v>45292</v>
      </c>
      <c r="AW33" s="46">
        <v>45299</v>
      </c>
      <c r="AX33" s="46">
        <v>45376</v>
      </c>
      <c r="AY33" s="46">
        <v>45379</v>
      </c>
      <c r="AZ33" s="46">
        <v>45380</v>
      </c>
      <c r="BA33" s="46">
        <v>45413</v>
      </c>
      <c r="BB33" s="46">
        <v>45425</v>
      </c>
      <c r="BC33" s="46">
        <v>45446</v>
      </c>
      <c r="BD33" s="46">
        <v>45453</v>
      </c>
      <c r="BE33" s="46">
        <v>45474</v>
      </c>
      <c r="BF33" s="46">
        <v>45493</v>
      </c>
      <c r="BG33" s="46">
        <v>45511</v>
      </c>
      <c r="BH33" s="46">
        <v>45523</v>
      </c>
      <c r="BI33" s="46">
        <v>45579</v>
      </c>
      <c r="BJ33" s="46">
        <v>45600</v>
      </c>
      <c r="BK33" s="46">
        <v>45607</v>
      </c>
      <c r="BL33" s="46">
        <v>45651</v>
      </c>
    </row>
    <row r="34" spans="1:64" ht="30" hidden="1">
      <c r="A34" s="13" t="s">
        <v>1526</v>
      </c>
      <c r="B34" s="14" t="s">
        <v>1533</v>
      </c>
      <c r="C34" s="14" t="s">
        <v>1554</v>
      </c>
      <c r="D34" s="13" t="s">
        <v>1005</v>
      </c>
      <c r="E34" s="14" t="s">
        <v>1535</v>
      </c>
      <c r="F34" s="16" t="s">
        <v>1565</v>
      </c>
      <c r="G34" s="13" t="s">
        <v>1292</v>
      </c>
      <c r="H34" s="23" t="s">
        <v>1564</v>
      </c>
      <c r="I34" s="29" t="s">
        <v>1634</v>
      </c>
      <c r="J34" s="16" t="s">
        <v>1569</v>
      </c>
      <c r="K34" s="13" t="s">
        <v>1692</v>
      </c>
      <c r="L34" s="18">
        <v>15</v>
      </c>
      <c r="M34" s="13" t="s">
        <v>100</v>
      </c>
      <c r="N34" s="48">
        <v>45373</v>
      </c>
      <c r="O34" s="51"/>
      <c r="P34" s="31">
        <v>45435</v>
      </c>
      <c r="Q34" s="53">
        <f>NETWORKDAYS(N34,P34,AV34:AY34:AZ34:BA34:BB34:BC34:BD34:BE34:BF34:BG34:BH34:BL34)</f>
        <v>40</v>
      </c>
      <c r="R34" s="53"/>
      <c r="S34" s="91" t="s">
        <v>1538</v>
      </c>
      <c r="T34" s="14" t="s">
        <v>1643</v>
      </c>
      <c r="U34" s="14" t="s">
        <v>1643</v>
      </c>
      <c r="V34" s="14" t="s">
        <v>1643</v>
      </c>
      <c r="W34" s="14" t="s">
        <v>1643</v>
      </c>
      <c r="X34" s="16" t="s">
        <v>1643</v>
      </c>
      <c r="AV34" s="46">
        <v>45292</v>
      </c>
      <c r="AW34" s="46">
        <v>45299</v>
      </c>
      <c r="AX34" s="46">
        <v>45376</v>
      </c>
      <c r="AY34" s="46">
        <v>45379</v>
      </c>
      <c r="AZ34" s="46">
        <v>45380</v>
      </c>
      <c r="BA34" s="46">
        <v>45413</v>
      </c>
      <c r="BB34" s="46">
        <v>45425</v>
      </c>
      <c r="BC34" s="46">
        <v>45446</v>
      </c>
      <c r="BD34" s="46">
        <v>45453</v>
      </c>
      <c r="BE34" s="46">
        <v>45474</v>
      </c>
      <c r="BF34" s="46">
        <v>45493</v>
      </c>
      <c r="BG34" s="46">
        <v>45511</v>
      </c>
      <c r="BH34" s="46">
        <v>45523</v>
      </c>
      <c r="BI34" s="46">
        <v>45579</v>
      </c>
      <c r="BJ34" s="46">
        <v>45600</v>
      </c>
      <c r="BK34" s="46">
        <v>45607</v>
      </c>
      <c r="BL34" s="46">
        <v>45651</v>
      </c>
    </row>
    <row r="35" spans="1:64" ht="90" hidden="1">
      <c r="A35" s="13" t="s">
        <v>1526</v>
      </c>
      <c r="B35" s="14" t="s">
        <v>1533</v>
      </c>
      <c r="C35" s="14" t="s">
        <v>1554</v>
      </c>
      <c r="D35" s="13" t="s">
        <v>991</v>
      </c>
      <c r="E35" s="14" t="s">
        <v>1639</v>
      </c>
      <c r="F35" s="16" t="s">
        <v>1599</v>
      </c>
      <c r="G35" s="13" t="s">
        <v>1293</v>
      </c>
      <c r="H35" s="18" t="s">
        <v>1541</v>
      </c>
      <c r="I35" s="14" t="s">
        <v>1530</v>
      </c>
      <c r="J35" s="16" t="s">
        <v>1542</v>
      </c>
      <c r="K35" s="13" t="s">
        <v>1692</v>
      </c>
      <c r="L35" s="18">
        <v>15</v>
      </c>
      <c r="M35" s="13" t="s">
        <v>101</v>
      </c>
      <c r="N35" s="48">
        <v>45373</v>
      </c>
      <c r="O35" s="51"/>
      <c r="P35" s="31">
        <v>45435</v>
      </c>
      <c r="Q35" s="53">
        <f>NETWORKDAYS(N35,P35,AV35:AY35:AZ35:BA35:BB35:BC35:BD35:BE35:BF35:BG35:BH35:BL35)</f>
        <v>40</v>
      </c>
      <c r="R35" s="53"/>
      <c r="S35" s="91" t="s">
        <v>1538</v>
      </c>
      <c r="T35" s="14" t="s">
        <v>1643</v>
      </c>
      <c r="U35" s="14" t="s">
        <v>1643</v>
      </c>
      <c r="V35" s="14" t="s">
        <v>1643</v>
      </c>
      <c r="W35" s="14" t="s">
        <v>1643</v>
      </c>
      <c r="X35" s="16" t="s">
        <v>1643</v>
      </c>
      <c r="AV35" s="46">
        <v>45292</v>
      </c>
      <c r="AW35" s="46">
        <v>45299</v>
      </c>
      <c r="AX35" s="46">
        <v>45376</v>
      </c>
      <c r="AY35" s="46">
        <v>45379</v>
      </c>
      <c r="AZ35" s="46">
        <v>45380</v>
      </c>
      <c r="BA35" s="46">
        <v>45413</v>
      </c>
      <c r="BB35" s="46">
        <v>45425</v>
      </c>
      <c r="BC35" s="46">
        <v>45446</v>
      </c>
      <c r="BD35" s="46">
        <v>45453</v>
      </c>
      <c r="BE35" s="46">
        <v>45474</v>
      </c>
      <c r="BF35" s="46">
        <v>45493</v>
      </c>
      <c r="BG35" s="46">
        <v>45511</v>
      </c>
      <c r="BH35" s="46">
        <v>45523</v>
      </c>
      <c r="BI35" s="46">
        <v>45579</v>
      </c>
      <c r="BJ35" s="46">
        <v>45600</v>
      </c>
      <c r="BK35" s="46">
        <v>45607</v>
      </c>
      <c r="BL35" s="46">
        <v>45651</v>
      </c>
    </row>
    <row r="36" spans="1:64" ht="75" hidden="1">
      <c r="A36" s="13" t="s">
        <v>1526</v>
      </c>
      <c r="B36" s="14" t="s">
        <v>1533</v>
      </c>
      <c r="C36" s="14" t="s">
        <v>1578</v>
      </c>
      <c r="D36" s="13" t="s">
        <v>1006</v>
      </c>
      <c r="E36" s="14" t="s">
        <v>1640</v>
      </c>
      <c r="F36" s="16" t="s">
        <v>1579</v>
      </c>
      <c r="G36" s="13" t="s">
        <v>1294</v>
      </c>
      <c r="H36" s="18" t="s">
        <v>1557</v>
      </c>
      <c r="I36" s="29" t="s">
        <v>1634</v>
      </c>
      <c r="J36" s="16" t="s">
        <v>1556</v>
      </c>
      <c r="K36" s="13" t="s">
        <v>1691</v>
      </c>
      <c r="L36" s="18">
        <v>15</v>
      </c>
      <c r="M36" s="13" t="s">
        <v>102</v>
      </c>
      <c r="N36" s="48">
        <v>45373</v>
      </c>
      <c r="O36" s="51"/>
      <c r="P36" s="31">
        <v>45435</v>
      </c>
      <c r="Q36" s="53">
        <f>NETWORKDAYS(N36,P36,AV36:AY36:AZ36:BA36:BB36:BC36:BD36:BE36:BF36:BG36:BH36:BL36)</f>
        <v>40</v>
      </c>
      <c r="R36" s="53"/>
      <c r="S36" s="91" t="s">
        <v>1538</v>
      </c>
      <c r="T36" s="14" t="s">
        <v>1643</v>
      </c>
      <c r="U36" s="14" t="s">
        <v>1643</v>
      </c>
      <c r="V36" s="14" t="s">
        <v>1643</v>
      </c>
      <c r="W36" s="14" t="s">
        <v>1643</v>
      </c>
      <c r="X36" s="16" t="s">
        <v>1643</v>
      </c>
      <c r="AV36" s="46">
        <v>45292</v>
      </c>
      <c r="AW36" s="46">
        <v>45299</v>
      </c>
      <c r="AX36" s="46">
        <v>45376</v>
      </c>
      <c r="AY36" s="46">
        <v>45379</v>
      </c>
      <c r="AZ36" s="46">
        <v>45380</v>
      </c>
      <c r="BA36" s="46">
        <v>45413</v>
      </c>
      <c r="BB36" s="46">
        <v>45425</v>
      </c>
      <c r="BC36" s="46">
        <v>45446</v>
      </c>
      <c r="BD36" s="46">
        <v>45453</v>
      </c>
      <c r="BE36" s="46">
        <v>45474</v>
      </c>
      <c r="BF36" s="46">
        <v>45493</v>
      </c>
      <c r="BG36" s="46">
        <v>45511</v>
      </c>
      <c r="BH36" s="46">
        <v>45523</v>
      </c>
      <c r="BI36" s="46">
        <v>45579</v>
      </c>
      <c r="BJ36" s="46">
        <v>45600</v>
      </c>
      <c r="BK36" s="46">
        <v>45607</v>
      </c>
      <c r="BL36" s="46">
        <v>45651</v>
      </c>
    </row>
    <row r="37" spans="1:64" ht="60" hidden="1">
      <c r="A37" s="13" t="s">
        <v>1526</v>
      </c>
      <c r="B37" s="14" t="s">
        <v>1533</v>
      </c>
      <c r="C37" s="14" t="s">
        <v>1527</v>
      </c>
      <c r="D37" s="13" t="s">
        <v>1007</v>
      </c>
      <c r="E37" s="14" t="s">
        <v>1535</v>
      </c>
      <c r="F37" s="16" t="s">
        <v>1529</v>
      </c>
      <c r="G37" s="13" t="s">
        <v>1295</v>
      </c>
      <c r="H37" s="18" t="s">
        <v>1536</v>
      </c>
      <c r="I37" s="29" t="s">
        <v>1634</v>
      </c>
      <c r="J37" s="16" t="s">
        <v>1537</v>
      </c>
      <c r="K37" s="13" t="s">
        <v>1692</v>
      </c>
      <c r="L37" s="18">
        <v>15</v>
      </c>
      <c r="M37" s="13" t="s">
        <v>103</v>
      </c>
      <c r="N37" s="48">
        <v>45372</v>
      </c>
      <c r="O37" s="51"/>
      <c r="P37" s="31">
        <v>45435</v>
      </c>
      <c r="Q37" s="53">
        <f>NETWORKDAYS(N37,P37,AV37:AY37:AZ37:BA37:BB37:BC37:BD37:BE37:BF37:BG37:BH37:BL37)</f>
        <v>41</v>
      </c>
      <c r="R37" s="53"/>
      <c r="S37" s="91" t="s">
        <v>1538</v>
      </c>
      <c r="T37" s="14" t="s">
        <v>1643</v>
      </c>
      <c r="U37" s="14" t="s">
        <v>1643</v>
      </c>
      <c r="V37" s="14" t="s">
        <v>1643</v>
      </c>
      <c r="W37" s="14" t="s">
        <v>1643</v>
      </c>
      <c r="X37" s="16" t="s">
        <v>1643</v>
      </c>
      <c r="AV37" s="46">
        <v>45292</v>
      </c>
      <c r="AW37" s="46">
        <v>45299</v>
      </c>
      <c r="AX37" s="46">
        <v>45376</v>
      </c>
      <c r="AY37" s="46">
        <v>45379</v>
      </c>
      <c r="AZ37" s="46">
        <v>45380</v>
      </c>
      <c r="BA37" s="46">
        <v>45413</v>
      </c>
      <c r="BB37" s="46">
        <v>45425</v>
      </c>
      <c r="BC37" s="46">
        <v>45446</v>
      </c>
      <c r="BD37" s="46">
        <v>45453</v>
      </c>
      <c r="BE37" s="46">
        <v>45474</v>
      </c>
      <c r="BF37" s="46">
        <v>45493</v>
      </c>
      <c r="BG37" s="46">
        <v>45511</v>
      </c>
      <c r="BH37" s="46">
        <v>45523</v>
      </c>
      <c r="BI37" s="46">
        <v>45579</v>
      </c>
      <c r="BJ37" s="46">
        <v>45600</v>
      </c>
      <c r="BK37" s="46">
        <v>45607</v>
      </c>
      <c r="BL37" s="46">
        <v>45651</v>
      </c>
    </row>
    <row r="38" spans="1:64" ht="30" hidden="1">
      <c r="A38" s="13" t="s">
        <v>1526</v>
      </c>
      <c r="B38" s="14" t="s">
        <v>1533</v>
      </c>
      <c r="C38" s="14" t="s">
        <v>1578</v>
      </c>
      <c r="D38" s="13" t="s">
        <v>1009</v>
      </c>
      <c r="E38" s="14" t="s">
        <v>1639</v>
      </c>
      <c r="F38" s="16" t="s">
        <v>1565</v>
      </c>
      <c r="G38" s="13" t="s">
        <v>1296</v>
      </c>
      <c r="H38" s="18" t="s">
        <v>1564</v>
      </c>
      <c r="I38" s="29" t="s">
        <v>1634</v>
      </c>
      <c r="J38" s="16" t="s">
        <v>1569</v>
      </c>
      <c r="K38" s="13" t="s">
        <v>1692</v>
      </c>
      <c r="L38" s="18">
        <v>15</v>
      </c>
      <c r="M38" s="13" t="s">
        <v>105</v>
      </c>
      <c r="N38" s="48">
        <v>45372</v>
      </c>
      <c r="O38" s="51"/>
      <c r="P38" s="31">
        <v>45436</v>
      </c>
      <c r="Q38" s="53">
        <f>NETWORKDAYS(N38,P38,AV38:AY38:AZ38:BA38:BB38:BC38:BD38:BE38:BF38:BG38:BH38:BL38)</f>
        <v>42</v>
      </c>
      <c r="R38" s="53"/>
      <c r="S38" s="91" t="s">
        <v>1538</v>
      </c>
      <c r="T38" s="14" t="s">
        <v>1643</v>
      </c>
      <c r="U38" s="14" t="s">
        <v>1643</v>
      </c>
      <c r="V38" s="14" t="s">
        <v>1643</v>
      </c>
      <c r="W38" s="14" t="s">
        <v>1643</v>
      </c>
      <c r="X38" s="16" t="s">
        <v>1643</v>
      </c>
      <c r="AV38" s="46">
        <v>45292</v>
      </c>
      <c r="AW38" s="46">
        <v>45299</v>
      </c>
      <c r="AX38" s="46">
        <v>45376</v>
      </c>
      <c r="AY38" s="46">
        <v>45379</v>
      </c>
      <c r="AZ38" s="46">
        <v>45380</v>
      </c>
      <c r="BA38" s="46">
        <v>45413</v>
      </c>
      <c r="BB38" s="46">
        <v>45425</v>
      </c>
      <c r="BC38" s="46">
        <v>45446</v>
      </c>
      <c r="BD38" s="46">
        <v>45453</v>
      </c>
      <c r="BE38" s="46">
        <v>45474</v>
      </c>
      <c r="BF38" s="46">
        <v>45493</v>
      </c>
      <c r="BG38" s="46">
        <v>45511</v>
      </c>
      <c r="BH38" s="46">
        <v>45523</v>
      </c>
      <c r="BI38" s="46">
        <v>45579</v>
      </c>
      <c r="BJ38" s="46">
        <v>45600</v>
      </c>
      <c r="BK38" s="46">
        <v>45607</v>
      </c>
      <c r="BL38" s="46">
        <v>45651</v>
      </c>
    </row>
    <row r="39" spans="1:64" s="8" customFormat="1" ht="45" hidden="1">
      <c r="A39" s="28" t="s">
        <v>1526</v>
      </c>
      <c r="B39" s="29" t="s">
        <v>1533</v>
      </c>
      <c r="C39" s="29" t="s">
        <v>1583</v>
      </c>
      <c r="D39" s="28" t="s">
        <v>1010</v>
      </c>
      <c r="E39" s="29" t="s">
        <v>1535</v>
      </c>
      <c r="F39" s="30" t="s">
        <v>1573</v>
      </c>
      <c r="G39" s="28" t="s">
        <v>1297</v>
      </c>
      <c r="H39" s="24" t="s">
        <v>1584</v>
      </c>
      <c r="I39" s="29" t="s">
        <v>1634</v>
      </c>
      <c r="J39" s="30" t="s">
        <v>1572</v>
      </c>
      <c r="K39" s="13" t="s">
        <v>1692</v>
      </c>
      <c r="L39" s="24">
        <v>15</v>
      </c>
      <c r="M39" s="28" t="s">
        <v>106</v>
      </c>
      <c r="N39" s="49">
        <v>45372</v>
      </c>
      <c r="O39" s="28" t="s">
        <v>1664</v>
      </c>
      <c r="P39" s="67">
        <v>45428</v>
      </c>
      <c r="Q39" s="53">
        <f>NETWORKDAYS(N39,P39,AV39:AY39:AZ39:BA39:BB39:BC39:BD39:BE39:BF39:BG39:BH39:BL39)</f>
        <v>36</v>
      </c>
      <c r="R39" s="53">
        <v>37</v>
      </c>
      <c r="S39" s="87" t="s">
        <v>1683</v>
      </c>
      <c r="T39" s="29" t="s">
        <v>1643</v>
      </c>
      <c r="U39" s="67">
        <v>45418</v>
      </c>
      <c r="V39" s="29" t="s">
        <v>1539</v>
      </c>
      <c r="W39" s="29" t="s">
        <v>1540</v>
      </c>
      <c r="X39" s="30" t="s">
        <v>1540</v>
      </c>
      <c r="Y39" s="29" t="s">
        <v>1685</v>
      </c>
      <c r="Z39" s="35"/>
      <c r="AV39" s="46">
        <v>45292</v>
      </c>
      <c r="AW39" s="46">
        <v>45299</v>
      </c>
      <c r="AX39" s="46">
        <v>45376</v>
      </c>
      <c r="AY39" s="46">
        <v>45379</v>
      </c>
      <c r="AZ39" s="46">
        <v>45380</v>
      </c>
      <c r="BA39" s="46">
        <v>45413</v>
      </c>
      <c r="BB39" s="46">
        <v>45425</v>
      </c>
      <c r="BC39" s="46">
        <v>45446</v>
      </c>
      <c r="BD39" s="46">
        <v>45453</v>
      </c>
      <c r="BE39" s="46">
        <v>45474</v>
      </c>
      <c r="BF39" s="46">
        <v>45493</v>
      </c>
      <c r="BG39" s="46">
        <v>45511</v>
      </c>
      <c r="BH39" s="46">
        <v>45523</v>
      </c>
      <c r="BI39" s="46">
        <v>45579</v>
      </c>
      <c r="BJ39" s="46">
        <v>45600</v>
      </c>
      <c r="BK39" s="46">
        <v>45607</v>
      </c>
      <c r="BL39" s="46">
        <v>45651</v>
      </c>
    </row>
    <row r="40" spans="1:64" ht="45" hidden="1">
      <c r="A40" s="13" t="s">
        <v>1526</v>
      </c>
      <c r="B40" s="14" t="s">
        <v>1533</v>
      </c>
      <c r="C40" s="14" t="s">
        <v>1583</v>
      </c>
      <c r="D40" s="13" t="s">
        <v>1010</v>
      </c>
      <c r="E40" s="14" t="s">
        <v>1535</v>
      </c>
      <c r="F40" s="16" t="s">
        <v>1573</v>
      </c>
      <c r="G40" s="13" t="s">
        <v>1298</v>
      </c>
      <c r="H40" s="18" t="s">
        <v>1584</v>
      </c>
      <c r="I40" s="29" t="s">
        <v>1634</v>
      </c>
      <c r="J40" s="16" t="s">
        <v>1572</v>
      </c>
      <c r="K40" s="13" t="s">
        <v>1692</v>
      </c>
      <c r="L40" s="18">
        <v>15</v>
      </c>
      <c r="M40" s="13" t="s">
        <v>111</v>
      </c>
      <c r="N40" s="48">
        <v>45372</v>
      </c>
      <c r="O40" s="28" t="s">
        <v>1687</v>
      </c>
      <c r="P40" s="31">
        <v>45434</v>
      </c>
      <c r="Q40" s="53">
        <f>NETWORKDAYS(N40,P40,AV40:AY40:AZ40:BA40:BB40:BC40:BD40:BE40:BF40:BG40:BH40:BL40)</f>
        <v>40</v>
      </c>
      <c r="R40" s="53">
        <v>41</v>
      </c>
      <c r="S40" s="87" t="s">
        <v>1683</v>
      </c>
      <c r="T40" s="29" t="s">
        <v>1643</v>
      </c>
      <c r="U40" s="31">
        <v>45422</v>
      </c>
      <c r="V40" s="14" t="s">
        <v>1539</v>
      </c>
      <c r="W40" s="14" t="s">
        <v>1540</v>
      </c>
      <c r="X40" s="16" t="s">
        <v>1540</v>
      </c>
      <c r="Y40" s="14" t="s">
        <v>1685</v>
      </c>
      <c r="AV40" s="46">
        <v>45292</v>
      </c>
      <c r="AW40" s="46">
        <v>45299</v>
      </c>
      <c r="AX40" s="46">
        <v>45376</v>
      </c>
      <c r="AY40" s="46">
        <v>45379</v>
      </c>
      <c r="AZ40" s="46">
        <v>45380</v>
      </c>
      <c r="BA40" s="46">
        <v>45413</v>
      </c>
      <c r="BB40" s="46">
        <v>45425</v>
      </c>
      <c r="BC40" s="46">
        <v>45446</v>
      </c>
      <c r="BD40" s="46">
        <v>45453</v>
      </c>
      <c r="BE40" s="46">
        <v>45474</v>
      </c>
      <c r="BF40" s="46">
        <v>45493</v>
      </c>
      <c r="BG40" s="46">
        <v>45511</v>
      </c>
      <c r="BH40" s="46">
        <v>45523</v>
      </c>
      <c r="BI40" s="46">
        <v>45579</v>
      </c>
      <c r="BJ40" s="46">
        <v>45600</v>
      </c>
      <c r="BK40" s="46">
        <v>45607</v>
      </c>
      <c r="BL40" s="46">
        <v>45651</v>
      </c>
    </row>
    <row r="41" spans="1:64" ht="45" hidden="1">
      <c r="A41" s="13" t="s">
        <v>1586</v>
      </c>
      <c r="B41" s="14" t="s">
        <v>1587</v>
      </c>
      <c r="C41" s="14" t="s">
        <v>1583</v>
      </c>
      <c r="D41" s="13" t="s">
        <v>1014</v>
      </c>
      <c r="E41" s="14" t="s">
        <v>1535</v>
      </c>
      <c r="F41" s="16" t="s">
        <v>1529</v>
      </c>
      <c r="G41" s="13" t="s">
        <v>1299</v>
      </c>
      <c r="H41" s="18" t="s">
        <v>1588</v>
      </c>
      <c r="I41" s="29" t="s">
        <v>1634</v>
      </c>
      <c r="J41" s="16" t="s">
        <v>1537</v>
      </c>
      <c r="K41" s="13" t="s">
        <v>1691</v>
      </c>
      <c r="L41" s="18">
        <v>15</v>
      </c>
      <c r="M41" s="13" t="s">
        <v>113</v>
      </c>
      <c r="N41" s="48">
        <v>45372</v>
      </c>
      <c r="O41" s="59" t="s">
        <v>1678</v>
      </c>
      <c r="P41" s="31">
        <v>45436</v>
      </c>
      <c r="Q41" s="53">
        <f>NETWORKDAYS(N41,P41,AV41:AY41:AZ41:BA41:BB41:BC41:BD41:BE41:BF41:BG41:BH41:BL41)</f>
        <v>42</v>
      </c>
      <c r="R41" s="52"/>
      <c r="S41" s="91" t="s">
        <v>1538</v>
      </c>
      <c r="T41" s="14" t="s">
        <v>1643</v>
      </c>
      <c r="U41" s="31">
        <v>45433</v>
      </c>
      <c r="V41" s="14" t="s">
        <v>1539</v>
      </c>
      <c r="W41" s="14" t="s">
        <v>1643</v>
      </c>
      <c r="X41" s="16" t="s">
        <v>1643</v>
      </c>
      <c r="Y41" s="14" t="s">
        <v>1543</v>
      </c>
      <c r="AV41" s="46">
        <v>45292</v>
      </c>
      <c r="AW41" s="46">
        <v>45299</v>
      </c>
      <c r="AX41" s="46">
        <v>45376</v>
      </c>
      <c r="AY41" s="46">
        <v>45379</v>
      </c>
      <c r="AZ41" s="46">
        <v>45380</v>
      </c>
      <c r="BA41" s="46">
        <v>45413</v>
      </c>
      <c r="BB41" s="46">
        <v>45425</v>
      </c>
      <c r="BC41" s="46">
        <v>45446</v>
      </c>
      <c r="BD41" s="46">
        <v>45453</v>
      </c>
      <c r="BE41" s="46">
        <v>45474</v>
      </c>
      <c r="BF41" s="46">
        <v>45493</v>
      </c>
      <c r="BG41" s="46">
        <v>45511</v>
      </c>
      <c r="BH41" s="46">
        <v>45523</v>
      </c>
      <c r="BI41" s="46">
        <v>45579</v>
      </c>
      <c r="BJ41" s="46">
        <v>45600</v>
      </c>
      <c r="BK41" s="46">
        <v>45607</v>
      </c>
      <c r="BL41" s="46">
        <v>45651</v>
      </c>
    </row>
    <row r="42" spans="1:64" ht="45" hidden="1">
      <c r="A42" s="13" t="s">
        <v>1526</v>
      </c>
      <c r="B42" s="14" t="s">
        <v>1533</v>
      </c>
      <c r="C42" s="14" t="s">
        <v>1589</v>
      </c>
      <c r="D42" s="13" t="s">
        <v>1016</v>
      </c>
      <c r="E42" s="14" t="s">
        <v>1640</v>
      </c>
      <c r="F42" s="16" t="s">
        <v>1579</v>
      </c>
      <c r="G42" s="13" t="s">
        <v>1300</v>
      </c>
      <c r="H42" s="18" t="s">
        <v>1536</v>
      </c>
      <c r="I42" s="29" t="s">
        <v>1634</v>
      </c>
      <c r="J42" s="16" t="s">
        <v>1537</v>
      </c>
      <c r="K42" s="13" t="s">
        <v>1691</v>
      </c>
      <c r="L42" s="18">
        <v>15</v>
      </c>
      <c r="M42" s="13" t="s">
        <v>116</v>
      </c>
      <c r="N42" s="48">
        <v>45372</v>
      </c>
      <c r="O42" s="51"/>
      <c r="P42" s="31">
        <v>45436</v>
      </c>
      <c r="Q42" s="53">
        <f>NETWORKDAYS(N42,P42,AV42:AY42:AZ42:BA42:BB42:BC42:BD42:BE42:BF42:BG42:BH42:BL42)</f>
        <v>42</v>
      </c>
      <c r="R42" s="53"/>
      <c r="S42" s="91" t="s">
        <v>1538</v>
      </c>
      <c r="T42" s="14" t="s">
        <v>1643</v>
      </c>
      <c r="U42" s="14" t="s">
        <v>1643</v>
      </c>
      <c r="V42" s="14" t="s">
        <v>1643</v>
      </c>
      <c r="W42" s="14" t="s">
        <v>1643</v>
      </c>
      <c r="X42" s="16" t="s">
        <v>1643</v>
      </c>
      <c r="AV42" s="46">
        <v>45292</v>
      </c>
      <c r="AW42" s="46">
        <v>45299</v>
      </c>
      <c r="AX42" s="46">
        <v>45376</v>
      </c>
      <c r="AY42" s="46">
        <v>45379</v>
      </c>
      <c r="AZ42" s="46">
        <v>45380</v>
      </c>
      <c r="BA42" s="46">
        <v>45413</v>
      </c>
      <c r="BB42" s="46">
        <v>45425</v>
      </c>
      <c r="BC42" s="46">
        <v>45446</v>
      </c>
      <c r="BD42" s="46">
        <v>45453</v>
      </c>
      <c r="BE42" s="46">
        <v>45474</v>
      </c>
      <c r="BF42" s="46">
        <v>45493</v>
      </c>
      <c r="BG42" s="46">
        <v>45511</v>
      </c>
      <c r="BH42" s="46">
        <v>45523</v>
      </c>
      <c r="BI42" s="46">
        <v>45579</v>
      </c>
      <c r="BJ42" s="46">
        <v>45600</v>
      </c>
      <c r="BK42" s="46">
        <v>45607</v>
      </c>
      <c r="BL42" s="46">
        <v>45651</v>
      </c>
    </row>
    <row r="43" spans="1:64" ht="90" hidden="1">
      <c r="A43" s="13" t="s">
        <v>1526</v>
      </c>
      <c r="B43" s="14" t="s">
        <v>1533</v>
      </c>
      <c r="C43" s="14" t="s">
        <v>1574</v>
      </c>
      <c r="D43" s="13" t="s">
        <v>1017</v>
      </c>
      <c r="E43" s="14" t="s">
        <v>1639</v>
      </c>
      <c r="F43" s="16" t="s">
        <v>1599</v>
      </c>
      <c r="G43" s="13" t="s">
        <v>1301</v>
      </c>
      <c r="H43" s="18" t="s">
        <v>1588</v>
      </c>
      <c r="I43" s="29" t="s">
        <v>1634</v>
      </c>
      <c r="J43" s="16" t="s">
        <v>1537</v>
      </c>
      <c r="K43" s="13" t="s">
        <v>1692</v>
      </c>
      <c r="L43" s="18">
        <v>15</v>
      </c>
      <c r="M43" s="13" t="s">
        <v>117</v>
      </c>
      <c r="N43" s="48">
        <v>45372</v>
      </c>
      <c r="O43" s="51"/>
      <c r="P43" s="31">
        <v>45436</v>
      </c>
      <c r="Q43" s="53">
        <f>NETWORKDAYS(N43,P43,AV43:AY43:AZ43:BA43:BB43:BC43:BD43:BE43:BF43:BG43:BH43:BL43)</f>
        <v>42</v>
      </c>
      <c r="R43" s="53"/>
      <c r="S43" s="91" t="s">
        <v>1538</v>
      </c>
      <c r="T43" s="14" t="s">
        <v>1643</v>
      </c>
      <c r="U43" s="14" t="s">
        <v>1643</v>
      </c>
      <c r="V43" s="14" t="s">
        <v>1643</v>
      </c>
      <c r="W43" s="14" t="s">
        <v>1643</v>
      </c>
      <c r="X43" s="16" t="s">
        <v>1643</v>
      </c>
      <c r="AV43" s="46">
        <v>45292</v>
      </c>
      <c r="AW43" s="46">
        <v>45299</v>
      </c>
      <c r="AX43" s="46">
        <v>45376</v>
      </c>
      <c r="AY43" s="46">
        <v>45379</v>
      </c>
      <c r="AZ43" s="46">
        <v>45380</v>
      </c>
      <c r="BA43" s="46">
        <v>45413</v>
      </c>
      <c r="BB43" s="46">
        <v>45425</v>
      </c>
      <c r="BC43" s="46">
        <v>45446</v>
      </c>
      <c r="BD43" s="46">
        <v>45453</v>
      </c>
      <c r="BE43" s="46">
        <v>45474</v>
      </c>
      <c r="BF43" s="46">
        <v>45493</v>
      </c>
      <c r="BG43" s="46">
        <v>45511</v>
      </c>
      <c r="BH43" s="46">
        <v>45523</v>
      </c>
      <c r="BI43" s="46">
        <v>45579</v>
      </c>
      <c r="BJ43" s="46">
        <v>45600</v>
      </c>
      <c r="BK43" s="46">
        <v>45607</v>
      </c>
      <c r="BL43" s="46">
        <v>45651</v>
      </c>
    </row>
    <row r="44" spans="1:64" ht="45">
      <c r="A44" s="13" t="s">
        <v>1526</v>
      </c>
      <c r="B44" s="14" t="s">
        <v>1533</v>
      </c>
      <c r="C44" s="14" t="s">
        <v>1547</v>
      </c>
      <c r="D44" s="13" t="s">
        <v>961</v>
      </c>
      <c r="E44" s="14" t="s">
        <v>1641</v>
      </c>
      <c r="F44" s="16" t="s">
        <v>1550</v>
      </c>
      <c r="G44" s="13" t="s">
        <v>1302</v>
      </c>
      <c r="H44" s="18" t="s">
        <v>1581</v>
      </c>
      <c r="I44" s="29" t="s">
        <v>1634</v>
      </c>
      <c r="J44" s="16" t="s">
        <v>1568</v>
      </c>
      <c r="K44" s="13" t="s">
        <v>1709</v>
      </c>
      <c r="L44" s="24">
        <v>10</v>
      </c>
      <c r="M44" s="13" t="s">
        <v>118</v>
      </c>
      <c r="N44" s="48">
        <v>45372</v>
      </c>
      <c r="O44" s="51"/>
      <c r="P44" s="31">
        <v>45436</v>
      </c>
      <c r="Q44" s="53">
        <f>NETWORKDAYS(N44,P44,AV44:AY44:AZ44:BA44:BB44:BC44:BD44:BE44:BF44:BG44:BH44:BL44)</f>
        <v>42</v>
      </c>
      <c r="R44" s="53"/>
      <c r="S44" s="91" t="s">
        <v>1538</v>
      </c>
      <c r="T44" s="14" t="s">
        <v>1643</v>
      </c>
      <c r="U44" s="14" t="s">
        <v>1643</v>
      </c>
      <c r="V44" s="14" t="s">
        <v>1643</v>
      </c>
      <c r="W44" s="14" t="s">
        <v>1643</v>
      </c>
      <c r="X44" s="16" t="s">
        <v>1643</v>
      </c>
      <c r="AV44" s="46">
        <v>45292</v>
      </c>
      <c r="AW44" s="46">
        <v>45299</v>
      </c>
      <c r="AX44" s="46">
        <v>45376</v>
      </c>
      <c r="AY44" s="46">
        <v>45379</v>
      </c>
      <c r="AZ44" s="46">
        <v>45380</v>
      </c>
      <c r="BA44" s="46">
        <v>45413</v>
      </c>
      <c r="BB44" s="46">
        <v>45425</v>
      </c>
      <c r="BC44" s="46">
        <v>45446</v>
      </c>
      <c r="BD44" s="46">
        <v>45453</v>
      </c>
      <c r="BE44" s="46">
        <v>45474</v>
      </c>
      <c r="BF44" s="46">
        <v>45493</v>
      </c>
      <c r="BG44" s="46">
        <v>45511</v>
      </c>
      <c r="BH44" s="46">
        <v>45523</v>
      </c>
      <c r="BI44" s="46">
        <v>45579</v>
      </c>
      <c r="BJ44" s="46">
        <v>45600</v>
      </c>
      <c r="BK44" s="46">
        <v>45607</v>
      </c>
      <c r="BL44" s="46">
        <v>45651</v>
      </c>
    </row>
    <row r="45" spans="1:64" ht="60" hidden="1">
      <c r="A45" s="13" t="s">
        <v>1526</v>
      </c>
      <c r="B45" s="14" t="s">
        <v>1533</v>
      </c>
      <c r="C45" s="14" t="s">
        <v>1553</v>
      </c>
      <c r="D45" s="13" t="s">
        <v>1019</v>
      </c>
      <c r="E45" s="14" t="s">
        <v>1639</v>
      </c>
      <c r="F45" s="16" t="s">
        <v>1573</v>
      </c>
      <c r="G45" s="13" t="s">
        <v>1303</v>
      </c>
      <c r="H45" s="18" t="s">
        <v>1571</v>
      </c>
      <c r="I45" s="29" t="s">
        <v>1634</v>
      </c>
      <c r="J45" s="16" t="s">
        <v>1572</v>
      </c>
      <c r="K45" s="13" t="s">
        <v>1692</v>
      </c>
      <c r="L45" s="18">
        <v>15</v>
      </c>
      <c r="M45" s="13" t="s">
        <v>121</v>
      </c>
      <c r="N45" s="48">
        <v>45372</v>
      </c>
      <c r="O45" s="64" t="s">
        <v>120</v>
      </c>
      <c r="P45" s="31">
        <v>45372</v>
      </c>
      <c r="Q45" s="53">
        <f>NETWORKDAYS(N45,P45,AV45:AY45:AZ45:BA45:BB45:BC45:BD45:BE45:BF45:BG45:BH45:BL45)</f>
        <v>1</v>
      </c>
      <c r="R45" s="53">
        <v>2</v>
      </c>
      <c r="S45" s="88" t="s">
        <v>1637</v>
      </c>
      <c r="T45" s="29" t="s">
        <v>1643</v>
      </c>
      <c r="U45" s="31">
        <v>45372</v>
      </c>
      <c r="V45" s="14" t="s">
        <v>1539</v>
      </c>
      <c r="W45" s="14" t="s">
        <v>1642</v>
      </c>
      <c r="X45" s="16" t="s">
        <v>1540</v>
      </c>
      <c r="Y45" s="29" t="s">
        <v>1686</v>
      </c>
      <c r="AV45" s="46">
        <v>45292</v>
      </c>
      <c r="AW45" s="46">
        <v>45299</v>
      </c>
      <c r="AX45" s="46">
        <v>45376</v>
      </c>
      <c r="AY45" s="46">
        <v>45379</v>
      </c>
      <c r="AZ45" s="46">
        <v>45380</v>
      </c>
      <c r="BA45" s="46">
        <v>45413</v>
      </c>
      <c r="BB45" s="46">
        <v>45425</v>
      </c>
      <c r="BC45" s="46">
        <v>45446</v>
      </c>
      <c r="BD45" s="46">
        <v>45453</v>
      </c>
      <c r="BE45" s="46">
        <v>45474</v>
      </c>
      <c r="BF45" s="46">
        <v>45493</v>
      </c>
      <c r="BG45" s="46">
        <v>45511</v>
      </c>
      <c r="BH45" s="46">
        <v>45523</v>
      </c>
      <c r="BI45" s="46">
        <v>45579</v>
      </c>
      <c r="BJ45" s="46">
        <v>45600</v>
      </c>
      <c r="BK45" s="46">
        <v>45607</v>
      </c>
      <c r="BL45" s="46">
        <v>45651</v>
      </c>
    </row>
    <row r="46" spans="1:64" s="8" customFormat="1" ht="45" hidden="1">
      <c r="A46" s="28" t="s">
        <v>1526</v>
      </c>
      <c r="B46" s="29" t="s">
        <v>1533</v>
      </c>
      <c r="C46" s="29" t="s">
        <v>1566</v>
      </c>
      <c r="D46" s="28" t="s">
        <v>1025</v>
      </c>
      <c r="E46" s="29" t="s">
        <v>1639</v>
      </c>
      <c r="F46" s="30" t="s">
        <v>1573</v>
      </c>
      <c r="G46" s="28" t="s">
        <v>1304</v>
      </c>
      <c r="H46" s="24" t="s">
        <v>1571</v>
      </c>
      <c r="I46" s="29" t="s">
        <v>1634</v>
      </c>
      <c r="J46" s="30" t="s">
        <v>1572</v>
      </c>
      <c r="K46" s="13" t="s">
        <v>1692</v>
      </c>
      <c r="L46" s="24">
        <v>15</v>
      </c>
      <c r="M46" s="28" t="s">
        <v>128</v>
      </c>
      <c r="N46" s="49">
        <v>45372</v>
      </c>
      <c r="O46" s="28" t="s">
        <v>1653</v>
      </c>
      <c r="P46" s="67">
        <v>45385</v>
      </c>
      <c r="Q46" s="53">
        <f>NETWORKDAYS(N46,P46,AV46:AY46:AZ46:BA46:BB46:BC46:BD46:BE46:BF46:BG46:BH46:BL46)</f>
        <v>7</v>
      </c>
      <c r="R46" s="53">
        <v>8</v>
      </c>
      <c r="S46" s="88" t="s">
        <v>1637</v>
      </c>
      <c r="T46" s="29" t="s">
        <v>1643</v>
      </c>
      <c r="U46" s="29" t="s">
        <v>1643</v>
      </c>
      <c r="V46" s="29" t="s">
        <v>1539</v>
      </c>
      <c r="W46" s="29" t="s">
        <v>1540</v>
      </c>
      <c r="X46" s="30" t="s">
        <v>1540</v>
      </c>
      <c r="Y46" s="29" t="s">
        <v>1685</v>
      </c>
      <c r="Z46" s="35"/>
      <c r="AV46" s="46">
        <v>45292</v>
      </c>
      <c r="AW46" s="46">
        <v>45299</v>
      </c>
      <c r="AX46" s="46">
        <v>45376</v>
      </c>
      <c r="AY46" s="46">
        <v>45379</v>
      </c>
      <c r="AZ46" s="46">
        <v>45380</v>
      </c>
      <c r="BA46" s="46">
        <v>45413</v>
      </c>
      <c r="BB46" s="46">
        <v>45425</v>
      </c>
      <c r="BC46" s="46">
        <v>45446</v>
      </c>
      <c r="BD46" s="46">
        <v>45453</v>
      </c>
      <c r="BE46" s="46">
        <v>45474</v>
      </c>
      <c r="BF46" s="46">
        <v>45493</v>
      </c>
      <c r="BG46" s="46">
        <v>45511</v>
      </c>
      <c r="BH46" s="46">
        <v>45523</v>
      </c>
      <c r="BI46" s="46">
        <v>45579</v>
      </c>
      <c r="BJ46" s="46">
        <v>45600</v>
      </c>
      <c r="BK46" s="46">
        <v>45607</v>
      </c>
      <c r="BL46" s="46">
        <v>45651</v>
      </c>
    </row>
    <row r="47" spans="1:64" ht="45" hidden="1">
      <c r="A47" s="13" t="s">
        <v>1526</v>
      </c>
      <c r="B47" s="14" t="s">
        <v>1533</v>
      </c>
      <c r="C47" s="14" t="s">
        <v>1583</v>
      </c>
      <c r="D47" s="13" t="s">
        <v>1026</v>
      </c>
      <c r="E47" s="14" t="s">
        <v>1535</v>
      </c>
      <c r="F47" s="16" t="s">
        <v>1550</v>
      </c>
      <c r="G47" s="13" t="s">
        <v>1305</v>
      </c>
      <c r="H47" s="18" t="s">
        <v>1567</v>
      </c>
      <c r="I47" s="29" t="s">
        <v>1634</v>
      </c>
      <c r="J47" s="16" t="s">
        <v>1568</v>
      </c>
      <c r="K47" s="13" t="s">
        <v>1692</v>
      </c>
      <c r="L47" s="18">
        <v>15</v>
      </c>
      <c r="M47" s="13" t="s">
        <v>129</v>
      </c>
      <c r="N47" s="48">
        <v>45372</v>
      </c>
      <c r="O47" s="51"/>
      <c r="P47" s="31">
        <v>45436</v>
      </c>
      <c r="Q47" s="53">
        <f>NETWORKDAYS(N47,P47,AV47:AY47:AZ47:BA47:BB47:BC47:BD47:BE47:BF47:BG47:BH47:BL47)</f>
        <v>42</v>
      </c>
      <c r="R47" s="53"/>
      <c r="S47" s="91" t="s">
        <v>1538</v>
      </c>
      <c r="T47" s="14" t="s">
        <v>1643</v>
      </c>
      <c r="U47" s="14" t="s">
        <v>1643</v>
      </c>
      <c r="V47" s="14" t="s">
        <v>1643</v>
      </c>
      <c r="W47" s="14" t="s">
        <v>1643</v>
      </c>
      <c r="X47" s="16" t="s">
        <v>1643</v>
      </c>
      <c r="AV47" s="46">
        <v>45292</v>
      </c>
      <c r="AW47" s="46">
        <v>45299</v>
      </c>
      <c r="AX47" s="46">
        <v>45376</v>
      </c>
      <c r="AY47" s="46">
        <v>45379</v>
      </c>
      <c r="AZ47" s="46">
        <v>45380</v>
      </c>
      <c r="BA47" s="46">
        <v>45413</v>
      </c>
      <c r="BB47" s="46">
        <v>45425</v>
      </c>
      <c r="BC47" s="46">
        <v>45446</v>
      </c>
      <c r="BD47" s="46">
        <v>45453</v>
      </c>
      <c r="BE47" s="46">
        <v>45474</v>
      </c>
      <c r="BF47" s="46">
        <v>45493</v>
      </c>
      <c r="BG47" s="46">
        <v>45511</v>
      </c>
      <c r="BH47" s="46">
        <v>45523</v>
      </c>
      <c r="BI47" s="46">
        <v>45579</v>
      </c>
      <c r="BJ47" s="46">
        <v>45600</v>
      </c>
      <c r="BK47" s="46">
        <v>45607</v>
      </c>
      <c r="BL47" s="46">
        <v>45651</v>
      </c>
    </row>
    <row r="48" spans="1:64" ht="30" hidden="1">
      <c r="A48" s="13" t="s">
        <v>1526</v>
      </c>
      <c r="B48" s="14" t="s">
        <v>1533</v>
      </c>
      <c r="C48" s="14" t="s">
        <v>1527</v>
      </c>
      <c r="D48" s="13" t="s">
        <v>1027</v>
      </c>
      <c r="E48" s="14" t="s">
        <v>1535</v>
      </c>
      <c r="F48" s="16" t="s">
        <v>1599</v>
      </c>
      <c r="G48" s="13" t="s">
        <v>1306</v>
      </c>
      <c r="H48" s="18" t="s">
        <v>1546</v>
      </c>
      <c r="I48" s="29" t="s">
        <v>1634</v>
      </c>
      <c r="J48" s="16" t="s">
        <v>1552</v>
      </c>
      <c r="K48" s="13" t="s">
        <v>1692</v>
      </c>
      <c r="L48" s="18">
        <v>15</v>
      </c>
      <c r="M48" s="13" t="s">
        <v>130</v>
      </c>
      <c r="N48" s="48">
        <v>45372</v>
      </c>
      <c r="O48" s="51"/>
      <c r="P48" s="31">
        <v>45436</v>
      </c>
      <c r="Q48" s="53">
        <f>NETWORKDAYS(N48,P48,AV48:AY48:AZ48:BA48:BB48:BC48:BD48:BE48:BF48:BG48:BH48:BL48)</f>
        <v>42</v>
      </c>
      <c r="R48" s="53"/>
      <c r="S48" s="91" t="s">
        <v>1538</v>
      </c>
      <c r="T48" s="14" t="s">
        <v>1643</v>
      </c>
      <c r="U48" s="14" t="s">
        <v>1643</v>
      </c>
      <c r="V48" s="14" t="s">
        <v>1643</v>
      </c>
      <c r="W48" s="14" t="s">
        <v>1643</v>
      </c>
      <c r="X48" s="16" t="s">
        <v>1643</v>
      </c>
      <c r="AV48" s="46">
        <v>45292</v>
      </c>
      <c r="AW48" s="46">
        <v>45299</v>
      </c>
      <c r="AX48" s="46">
        <v>45376</v>
      </c>
      <c r="AY48" s="46">
        <v>45379</v>
      </c>
      <c r="AZ48" s="46">
        <v>45380</v>
      </c>
      <c r="BA48" s="46">
        <v>45413</v>
      </c>
      <c r="BB48" s="46">
        <v>45425</v>
      </c>
      <c r="BC48" s="46">
        <v>45446</v>
      </c>
      <c r="BD48" s="46">
        <v>45453</v>
      </c>
      <c r="BE48" s="46">
        <v>45474</v>
      </c>
      <c r="BF48" s="46">
        <v>45493</v>
      </c>
      <c r="BG48" s="46">
        <v>45511</v>
      </c>
      <c r="BH48" s="46">
        <v>45523</v>
      </c>
      <c r="BI48" s="46">
        <v>45579</v>
      </c>
      <c r="BJ48" s="46">
        <v>45600</v>
      </c>
      <c r="BK48" s="46">
        <v>45607</v>
      </c>
      <c r="BL48" s="46">
        <v>45651</v>
      </c>
    </row>
    <row r="49" spans="1:64" ht="90" hidden="1">
      <c r="A49" s="13" t="s">
        <v>1526</v>
      </c>
      <c r="B49" s="14" t="s">
        <v>1533</v>
      </c>
      <c r="C49" s="14" t="s">
        <v>1589</v>
      </c>
      <c r="D49" s="13" t="s">
        <v>1028</v>
      </c>
      <c r="E49" s="14" t="s">
        <v>1639</v>
      </c>
      <c r="F49" s="16" t="s">
        <v>1544</v>
      </c>
      <c r="G49" s="13" t="s">
        <v>1307</v>
      </c>
      <c r="H49" s="18" t="s">
        <v>1588</v>
      </c>
      <c r="I49" s="29" t="s">
        <v>1634</v>
      </c>
      <c r="J49" s="16" t="s">
        <v>1537</v>
      </c>
      <c r="K49" s="13" t="s">
        <v>1692</v>
      </c>
      <c r="L49" s="18">
        <v>15</v>
      </c>
      <c r="M49" s="13" t="s">
        <v>131</v>
      </c>
      <c r="N49" s="48">
        <v>45372</v>
      </c>
      <c r="O49" s="51"/>
      <c r="P49" s="31">
        <v>45436</v>
      </c>
      <c r="Q49" s="53">
        <f>NETWORKDAYS(N49,P49,AV49:AY49:AZ49:BA49:BB49:BC49:BD49:BE49:BF49:BG49:BH49:BL49)</f>
        <v>42</v>
      </c>
      <c r="R49" s="53"/>
      <c r="S49" s="91" t="s">
        <v>1538</v>
      </c>
      <c r="T49" s="40" t="s">
        <v>1643</v>
      </c>
      <c r="U49" s="14" t="s">
        <v>1643</v>
      </c>
      <c r="V49" s="14" t="s">
        <v>1643</v>
      </c>
      <c r="W49" s="14" t="s">
        <v>1643</v>
      </c>
      <c r="X49" s="16" t="s">
        <v>1643</v>
      </c>
      <c r="AV49" s="46">
        <v>45292</v>
      </c>
      <c r="AW49" s="46">
        <v>45299</v>
      </c>
      <c r="AX49" s="46">
        <v>45376</v>
      </c>
      <c r="AY49" s="46">
        <v>45379</v>
      </c>
      <c r="AZ49" s="46">
        <v>45380</v>
      </c>
      <c r="BA49" s="46">
        <v>45413</v>
      </c>
      <c r="BB49" s="46">
        <v>45425</v>
      </c>
      <c r="BC49" s="46">
        <v>45446</v>
      </c>
      <c r="BD49" s="46">
        <v>45453</v>
      </c>
      <c r="BE49" s="46">
        <v>45474</v>
      </c>
      <c r="BF49" s="46">
        <v>45493</v>
      </c>
      <c r="BG49" s="46">
        <v>45511</v>
      </c>
      <c r="BH49" s="46">
        <v>45523</v>
      </c>
      <c r="BI49" s="46">
        <v>45579</v>
      </c>
      <c r="BJ49" s="46">
        <v>45600</v>
      </c>
      <c r="BK49" s="46">
        <v>45607</v>
      </c>
      <c r="BL49" s="46">
        <v>45651</v>
      </c>
    </row>
    <row r="50" spans="1:64" ht="45" hidden="1">
      <c r="A50" s="13" t="s">
        <v>1526</v>
      </c>
      <c r="B50" s="14" t="s">
        <v>1533</v>
      </c>
      <c r="C50" s="14" t="s">
        <v>1555</v>
      </c>
      <c r="D50" s="13" t="s">
        <v>1029</v>
      </c>
      <c r="E50" s="14" t="s">
        <v>1535</v>
      </c>
      <c r="F50" s="16" t="s">
        <v>1529</v>
      </c>
      <c r="G50" s="13" t="s">
        <v>1308</v>
      </c>
      <c r="H50" s="24" t="s">
        <v>1606</v>
      </c>
      <c r="I50" s="29" t="s">
        <v>1634</v>
      </c>
      <c r="J50" s="30" t="s">
        <v>1632</v>
      </c>
      <c r="K50" s="13" t="s">
        <v>1692</v>
      </c>
      <c r="L50" s="18">
        <v>15</v>
      </c>
      <c r="M50" s="13" t="s">
        <v>132</v>
      </c>
      <c r="N50" s="48">
        <v>45372</v>
      </c>
      <c r="O50" s="51"/>
      <c r="P50" s="31">
        <v>45385</v>
      </c>
      <c r="Q50" s="53">
        <f>NETWORKDAYS(N50,P50,AV50:AY50:AZ50:BA50:BB50:BC50:BD50:BE50:BF50:BG50:BH50:BL50)</f>
        <v>7</v>
      </c>
      <c r="R50" s="53">
        <v>8</v>
      </c>
      <c r="S50" s="88" t="s">
        <v>1637</v>
      </c>
      <c r="T50" s="29" t="s">
        <v>1643</v>
      </c>
      <c r="U50" s="31">
        <v>45385</v>
      </c>
      <c r="V50" s="14" t="s">
        <v>1539</v>
      </c>
      <c r="W50" s="14" t="s">
        <v>1642</v>
      </c>
      <c r="X50" s="16" t="s">
        <v>1643</v>
      </c>
      <c r="Y50" s="29" t="s">
        <v>1686</v>
      </c>
      <c r="AV50" s="46">
        <v>45292</v>
      </c>
      <c r="AW50" s="46">
        <v>45299</v>
      </c>
      <c r="AX50" s="46">
        <v>45376</v>
      </c>
      <c r="AY50" s="46">
        <v>45379</v>
      </c>
      <c r="AZ50" s="46">
        <v>45380</v>
      </c>
      <c r="BA50" s="46">
        <v>45413</v>
      </c>
      <c r="BB50" s="46">
        <v>45425</v>
      </c>
      <c r="BC50" s="46">
        <v>45446</v>
      </c>
      <c r="BD50" s="46">
        <v>45453</v>
      </c>
      <c r="BE50" s="46">
        <v>45474</v>
      </c>
      <c r="BF50" s="46">
        <v>45493</v>
      </c>
      <c r="BG50" s="46">
        <v>45511</v>
      </c>
      <c r="BH50" s="46">
        <v>45523</v>
      </c>
      <c r="BI50" s="46">
        <v>45579</v>
      </c>
      <c r="BJ50" s="46">
        <v>45600</v>
      </c>
      <c r="BK50" s="46">
        <v>45607</v>
      </c>
      <c r="BL50" s="46">
        <v>45651</v>
      </c>
    </row>
    <row r="51" spans="1:64" ht="45" hidden="1">
      <c r="A51" s="13" t="s">
        <v>1558</v>
      </c>
      <c r="B51" s="14" t="s">
        <v>1559</v>
      </c>
      <c r="C51" s="14" t="s">
        <v>1547</v>
      </c>
      <c r="D51" s="13" t="s">
        <v>994</v>
      </c>
      <c r="E51" s="14" t="s">
        <v>1535</v>
      </c>
      <c r="F51" s="16" t="s">
        <v>1599</v>
      </c>
      <c r="G51" s="13" t="s">
        <v>1309</v>
      </c>
      <c r="H51" s="18" t="s">
        <v>1590</v>
      </c>
      <c r="I51" s="14" t="s">
        <v>1530</v>
      </c>
      <c r="J51" s="16" t="s">
        <v>1531</v>
      </c>
      <c r="K51" s="13" t="s">
        <v>1692</v>
      </c>
      <c r="L51" s="18">
        <v>15</v>
      </c>
      <c r="M51" s="13" t="s">
        <v>133</v>
      </c>
      <c r="N51" s="48">
        <v>45372</v>
      </c>
      <c r="O51" s="51"/>
      <c r="P51" s="31">
        <v>45406</v>
      </c>
      <c r="Q51" s="53">
        <f>NETWORKDAYS(N51,P51,AV51:AY51:AZ51:BA51:BB51:BC51:BD51:BE51:BF51:BG51:BH51:BL51)</f>
        <v>22</v>
      </c>
      <c r="R51" s="53"/>
      <c r="S51" s="91" t="s">
        <v>1538</v>
      </c>
      <c r="T51" s="14" t="s">
        <v>1643</v>
      </c>
      <c r="U51" s="14" t="s">
        <v>1643</v>
      </c>
      <c r="V51" s="14" t="s">
        <v>1643</v>
      </c>
      <c r="W51" s="14" t="s">
        <v>1643</v>
      </c>
      <c r="X51" s="16" t="s">
        <v>1643</v>
      </c>
      <c r="AV51" s="46">
        <v>45292</v>
      </c>
      <c r="AW51" s="46">
        <v>45299</v>
      </c>
      <c r="AX51" s="46">
        <v>45376</v>
      </c>
      <c r="AY51" s="46">
        <v>45379</v>
      </c>
      <c r="AZ51" s="46">
        <v>45380</v>
      </c>
      <c r="BA51" s="46">
        <v>45413</v>
      </c>
      <c r="BB51" s="46">
        <v>45425</v>
      </c>
      <c r="BC51" s="46">
        <v>45446</v>
      </c>
      <c r="BD51" s="46">
        <v>45453</v>
      </c>
      <c r="BE51" s="46">
        <v>45474</v>
      </c>
      <c r="BF51" s="46">
        <v>45493</v>
      </c>
      <c r="BG51" s="46">
        <v>45511</v>
      </c>
      <c r="BH51" s="46">
        <v>45523</v>
      </c>
      <c r="BI51" s="46">
        <v>45579</v>
      </c>
      <c r="BJ51" s="46">
        <v>45600</v>
      </c>
      <c r="BK51" s="46">
        <v>45607</v>
      </c>
      <c r="BL51" s="46">
        <v>45651</v>
      </c>
    </row>
    <row r="52" spans="1:64" ht="90" hidden="1">
      <c r="A52" s="13" t="s">
        <v>1526</v>
      </c>
      <c r="B52" s="14" t="s">
        <v>1533</v>
      </c>
      <c r="C52" s="14" t="s">
        <v>1591</v>
      </c>
      <c r="D52" s="13" t="s">
        <v>1030</v>
      </c>
      <c r="E52" s="14" t="s">
        <v>1640</v>
      </c>
      <c r="F52" s="16" t="s">
        <v>1573</v>
      </c>
      <c r="G52" s="13" t="s">
        <v>1310</v>
      </c>
      <c r="H52" s="18" t="s">
        <v>1567</v>
      </c>
      <c r="I52" s="29" t="s">
        <v>1634</v>
      </c>
      <c r="J52" s="30" t="s">
        <v>1568</v>
      </c>
      <c r="K52" s="13" t="s">
        <v>1692</v>
      </c>
      <c r="L52" s="18">
        <v>15</v>
      </c>
      <c r="M52" s="13" t="s">
        <v>134</v>
      </c>
      <c r="N52" s="48">
        <v>45372</v>
      </c>
      <c r="O52" s="51"/>
      <c r="P52" s="31">
        <v>45436</v>
      </c>
      <c r="Q52" s="53">
        <f>NETWORKDAYS(N52,P52,AV52:AY52:AZ52:BA52:BB52:BC52:BD52:BE52:BF52:BG52:BH52:BL52)</f>
        <v>42</v>
      </c>
      <c r="R52" s="53"/>
      <c r="S52" s="91" t="s">
        <v>1538</v>
      </c>
      <c r="T52" s="14" t="s">
        <v>1643</v>
      </c>
      <c r="U52" s="14" t="s">
        <v>1643</v>
      </c>
      <c r="V52" s="14" t="s">
        <v>1643</v>
      </c>
      <c r="W52" s="14" t="s">
        <v>1643</v>
      </c>
      <c r="X52" s="16" t="s">
        <v>1643</v>
      </c>
      <c r="AV52" s="46">
        <v>45292</v>
      </c>
      <c r="AW52" s="46">
        <v>45299</v>
      </c>
      <c r="AX52" s="46">
        <v>45376</v>
      </c>
      <c r="AY52" s="46">
        <v>45379</v>
      </c>
      <c r="AZ52" s="46">
        <v>45380</v>
      </c>
      <c r="BA52" s="46">
        <v>45413</v>
      </c>
      <c r="BB52" s="46">
        <v>45425</v>
      </c>
      <c r="BC52" s="46">
        <v>45446</v>
      </c>
      <c r="BD52" s="46">
        <v>45453</v>
      </c>
      <c r="BE52" s="46">
        <v>45474</v>
      </c>
      <c r="BF52" s="46">
        <v>45493</v>
      </c>
      <c r="BG52" s="46">
        <v>45511</v>
      </c>
      <c r="BH52" s="46">
        <v>45523</v>
      </c>
      <c r="BI52" s="46">
        <v>45579</v>
      </c>
      <c r="BJ52" s="46">
        <v>45600</v>
      </c>
      <c r="BK52" s="46">
        <v>45607</v>
      </c>
      <c r="BL52" s="46">
        <v>45651</v>
      </c>
    </row>
    <row r="53" spans="1:64" ht="45" hidden="1">
      <c r="A53" s="13" t="s">
        <v>1526</v>
      </c>
      <c r="B53" s="14" t="s">
        <v>1533</v>
      </c>
      <c r="C53" s="14" t="s">
        <v>1592</v>
      </c>
      <c r="D53" s="13" t="s">
        <v>1031</v>
      </c>
      <c r="E53" s="14" t="s">
        <v>1639</v>
      </c>
      <c r="F53" s="16" t="s">
        <v>1579</v>
      </c>
      <c r="G53" s="13" t="s">
        <v>1297</v>
      </c>
      <c r="H53" s="18" t="s">
        <v>1594</v>
      </c>
      <c r="I53" s="14" t="s">
        <v>1530</v>
      </c>
      <c r="J53" s="16" t="s">
        <v>1593</v>
      </c>
      <c r="K53" s="13" t="s">
        <v>1692</v>
      </c>
      <c r="L53" s="18">
        <v>15</v>
      </c>
      <c r="M53" s="13" t="s">
        <v>135</v>
      </c>
      <c r="N53" s="48">
        <v>45372</v>
      </c>
      <c r="O53" s="64" t="s">
        <v>1665</v>
      </c>
      <c r="P53" s="31">
        <v>45393</v>
      </c>
      <c r="Q53" s="53">
        <f>NETWORKDAYS(N53,P53,AV53:AY53:AZ53:BA53:BB53:BC53:BD53:BE53:BF53:BG53:BH53:BL53)</f>
        <v>13</v>
      </c>
      <c r="R53" s="53">
        <v>14</v>
      </c>
      <c r="S53" s="88" t="s">
        <v>1637</v>
      </c>
      <c r="T53" s="29" t="s">
        <v>1643</v>
      </c>
      <c r="U53" s="31">
        <v>45393</v>
      </c>
      <c r="V53" s="14" t="s">
        <v>1539</v>
      </c>
      <c r="W53" s="14" t="s">
        <v>1540</v>
      </c>
      <c r="X53" s="16" t="s">
        <v>1540</v>
      </c>
      <c r="Y53" s="14" t="s">
        <v>1685</v>
      </c>
      <c r="AV53" s="46">
        <v>45292</v>
      </c>
      <c r="AW53" s="46">
        <v>45299</v>
      </c>
      <c r="AX53" s="46">
        <v>45376</v>
      </c>
      <c r="AY53" s="46">
        <v>45379</v>
      </c>
      <c r="AZ53" s="46">
        <v>45380</v>
      </c>
      <c r="BA53" s="46">
        <v>45413</v>
      </c>
      <c r="BB53" s="46">
        <v>45425</v>
      </c>
      <c r="BC53" s="46">
        <v>45446</v>
      </c>
      <c r="BD53" s="46">
        <v>45453</v>
      </c>
      <c r="BE53" s="46">
        <v>45474</v>
      </c>
      <c r="BF53" s="46">
        <v>45493</v>
      </c>
      <c r="BG53" s="46">
        <v>45511</v>
      </c>
      <c r="BH53" s="46">
        <v>45523</v>
      </c>
      <c r="BI53" s="46">
        <v>45579</v>
      </c>
      <c r="BJ53" s="46">
        <v>45600</v>
      </c>
      <c r="BK53" s="46">
        <v>45607</v>
      </c>
      <c r="BL53" s="46">
        <v>45651</v>
      </c>
    </row>
    <row r="54" spans="1:64" ht="105" hidden="1">
      <c r="A54" s="13" t="s">
        <v>1558</v>
      </c>
      <c r="B54" s="14" t="s">
        <v>1559</v>
      </c>
      <c r="C54" s="14" t="s">
        <v>1547</v>
      </c>
      <c r="D54" s="13" t="s">
        <v>1032</v>
      </c>
      <c r="E54" s="14" t="s">
        <v>1535</v>
      </c>
      <c r="F54" s="16" t="s">
        <v>1599</v>
      </c>
      <c r="G54" s="13" t="s">
        <v>1311</v>
      </c>
      <c r="H54" s="18" t="s">
        <v>1595</v>
      </c>
      <c r="I54" s="14" t="s">
        <v>1530</v>
      </c>
      <c r="J54" s="16" t="s">
        <v>1531</v>
      </c>
      <c r="K54" s="13" t="s">
        <v>1692</v>
      </c>
      <c r="L54" s="18">
        <v>15</v>
      </c>
      <c r="M54" s="13" t="s">
        <v>136</v>
      </c>
      <c r="N54" s="48">
        <v>45372</v>
      </c>
      <c r="O54" s="70" t="s">
        <v>1666</v>
      </c>
      <c r="P54" s="31">
        <v>45399</v>
      </c>
      <c r="Q54" s="53">
        <v>14</v>
      </c>
      <c r="R54" s="53">
        <v>15</v>
      </c>
      <c r="S54" s="88" t="s">
        <v>1637</v>
      </c>
      <c r="T54" s="29" t="s">
        <v>1643</v>
      </c>
      <c r="U54" s="14" t="s">
        <v>1643</v>
      </c>
      <c r="V54" s="14" t="s">
        <v>1539</v>
      </c>
      <c r="W54" s="14" t="s">
        <v>1540</v>
      </c>
      <c r="X54" s="16" t="s">
        <v>1540</v>
      </c>
      <c r="Y54" s="14" t="s">
        <v>1685</v>
      </c>
      <c r="AV54" s="46">
        <v>45292</v>
      </c>
      <c r="AW54" s="46">
        <v>45299</v>
      </c>
      <c r="AX54" s="46">
        <v>45376</v>
      </c>
      <c r="AY54" s="46">
        <v>45379</v>
      </c>
      <c r="AZ54" s="46">
        <v>45380</v>
      </c>
      <c r="BA54" s="46">
        <v>45413</v>
      </c>
      <c r="BB54" s="46">
        <v>45425</v>
      </c>
      <c r="BC54" s="46">
        <v>45446</v>
      </c>
      <c r="BD54" s="46">
        <v>45453</v>
      </c>
      <c r="BE54" s="46">
        <v>45474</v>
      </c>
      <c r="BF54" s="46">
        <v>45493</v>
      </c>
      <c r="BG54" s="46">
        <v>45511</v>
      </c>
      <c r="BH54" s="46">
        <v>45523</v>
      </c>
      <c r="BI54" s="46">
        <v>45579</v>
      </c>
      <c r="BJ54" s="46">
        <v>45600</v>
      </c>
      <c r="BK54" s="46">
        <v>45607</v>
      </c>
      <c r="BL54" s="46">
        <v>45651</v>
      </c>
    </row>
    <row r="55" spans="1:64" ht="45" hidden="1">
      <c r="A55" s="13" t="s">
        <v>1526</v>
      </c>
      <c r="B55" s="14" t="s">
        <v>1533</v>
      </c>
      <c r="C55" s="14" t="s">
        <v>1596</v>
      </c>
      <c r="D55" s="13" t="s">
        <v>1036</v>
      </c>
      <c r="E55" s="14" t="s">
        <v>1639</v>
      </c>
      <c r="F55" s="16" t="s">
        <v>1544</v>
      </c>
      <c r="G55" s="13" t="s">
        <v>1312</v>
      </c>
      <c r="H55" s="18" t="s">
        <v>1597</v>
      </c>
      <c r="I55" s="29" t="s">
        <v>1634</v>
      </c>
      <c r="J55" s="16" t="s">
        <v>1537</v>
      </c>
      <c r="K55" s="13" t="s">
        <v>1692</v>
      </c>
      <c r="L55" s="18">
        <v>15</v>
      </c>
      <c r="M55" s="13" t="s">
        <v>140</v>
      </c>
      <c r="N55" s="48">
        <v>45371</v>
      </c>
      <c r="O55" s="71" t="s">
        <v>1667</v>
      </c>
      <c r="P55" s="31">
        <v>45436</v>
      </c>
      <c r="Q55" s="53">
        <f>NETWORKDAYS(N55,P55,AV55:AY55:AZ55:BA55:BB55:BC55:BD55:BE55:BF55:BG55:BH55:BL55)</f>
        <v>43</v>
      </c>
      <c r="R55" s="52"/>
      <c r="S55" s="91" t="s">
        <v>1538</v>
      </c>
      <c r="T55" s="57" t="s">
        <v>1668</v>
      </c>
      <c r="U55" s="31">
        <v>45385</v>
      </c>
      <c r="V55" s="14" t="s">
        <v>1539</v>
      </c>
      <c r="W55" s="14" t="s">
        <v>1643</v>
      </c>
      <c r="X55" s="16" t="s">
        <v>1643</v>
      </c>
      <c r="Y55" s="14" t="s">
        <v>1543</v>
      </c>
      <c r="AV55" s="46">
        <v>45292</v>
      </c>
      <c r="AW55" s="46">
        <v>45299</v>
      </c>
      <c r="AX55" s="46">
        <v>45376</v>
      </c>
      <c r="AY55" s="46">
        <v>45379</v>
      </c>
      <c r="AZ55" s="46">
        <v>45380</v>
      </c>
      <c r="BA55" s="46">
        <v>45413</v>
      </c>
      <c r="BB55" s="46">
        <v>45425</v>
      </c>
      <c r="BC55" s="46">
        <v>45446</v>
      </c>
      <c r="BD55" s="46">
        <v>45453</v>
      </c>
      <c r="BE55" s="46">
        <v>45474</v>
      </c>
      <c r="BF55" s="46">
        <v>45493</v>
      </c>
      <c r="BG55" s="46">
        <v>45511</v>
      </c>
      <c r="BH55" s="46">
        <v>45523</v>
      </c>
      <c r="BI55" s="46">
        <v>45579</v>
      </c>
      <c r="BJ55" s="46">
        <v>45600</v>
      </c>
      <c r="BK55" s="46">
        <v>45607</v>
      </c>
      <c r="BL55" s="46">
        <v>45651</v>
      </c>
    </row>
    <row r="56" spans="1:64" ht="45">
      <c r="A56" s="13" t="s">
        <v>1526</v>
      </c>
      <c r="B56" s="14" t="s">
        <v>1533</v>
      </c>
      <c r="C56" s="14" t="s">
        <v>1527</v>
      </c>
      <c r="D56" s="13" t="s">
        <v>1038</v>
      </c>
      <c r="E56" s="14" t="s">
        <v>1528</v>
      </c>
      <c r="F56" s="16" t="s">
        <v>1599</v>
      </c>
      <c r="G56" s="13" t="s">
        <v>1313</v>
      </c>
      <c r="H56" s="18" t="s">
        <v>1595</v>
      </c>
      <c r="I56" s="14" t="s">
        <v>1530</v>
      </c>
      <c r="J56" s="16" t="s">
        <v>1531</v>
      </c>
      <c r="K56" s="13" t="s">
        <v>1709</v>
      </c>
      <c r="L56" s="18">
        <v>10</v>
      </c>
      <c r="M56" s="13" t="s">
        <v>142</v>
      </c>
      <c r="N56" s="48">
        <v>45371</v>
      </c>
      <c r="O56" s="72" t="s">
        <v>1666</v>
      </c>
      <c r="P56" s="31">
        <v>45399</v>
      </c>
      <c r="Q56" s="90">
        <f>NETWORKDAYS(N56,P56,AV56:AY56:AZ56:BA56:BB56:BC56:BD56:BE56:BF56:BG56:BH56:BL56)</f>
        <v>18</v>
      </c>
      <c r="R56" s="90"/>
      <c r="S56" s="87" t="s">
        <v>1683</v>
      </c>
      <c r="T56" s="14" t="s">
        <v>1643</v>
      </c>
      <c r="U56" s="14" t="s">
        <v>1643</v>
      </c>
      <c r="V56" s="14" t="s">
        <v>1539</v>
      </c>
      <c r="W56" s="14" t="s">
        <v>1540</v>
      </c>
      <c r="X56" s="16" t="s">
        <v>1540</v>
      </c>
      <c r="Y56" s="14" t="s">
        <v>1685</v>
      </c>
      <c r="AV56" s="46">
        <v>45292</v>
      </c>
      <c r="AW56" s="46">
        <v>45299</v>
      </c>
      <c r="AX56" s="46">
        <v>45376</v>
      </c>
      <c r="AY56" s="46">
        <v>45379</v>
      </c>
      <c r="AZ56" s="46">
        <v>45380</v>
      </c>
      <c r="BA56" s="46">
        <v>45413</v>
      </c>
      <c r="BB56" s="46">
        <v>45425</v>
      </c>
      <c r="BC56" s="46">
        <v>45446</v>
      </c>
      <c r="BD56" s="46">
        <v>45453</v>
      </c>
      <c r="BE56" s="46">
        <v>45474</v>
      </c>
      <c r="BF56" s="46">
        <v>45493</v>
      </c>
      <c r="BG56" s="46">
        <v>45511</v>
      </c>
      <c r="BH56" s="46">
        <v>45523</v>
      </c>
      <c r="BI56" s="46">
        <v>45579</v>
      </c>
      <c r="BJ56" s="46">
        <v>45600</v>
      </c>
      <c r="BK56" s="46">
        <v>45607</v>
      </c>
      <c r="BL56" s="46">
        <v>45651</v>
      </c>
    </row>
    <row r="57" spans="1:64" ht="90" hidden="1">
      <c r="A57" s="13" t="s">
        <v>1526</v>
      </c>
      <c r="B57" s="14" t="s">
        <v>1533</v>
      </c>
      <c r="C57" s="14" t="s">
        <v>1547</v>
      </c>
      <c r="D57" s="13" t="s">
        <v>1039</v>
      </c>
      <c r="E57" s="14" t="s">
        <v>1535</v>
      </c>
      <c r="F57" s="16" t="s">
        <v>1529</v>
      </c>
      <c r="G57" s="13" t="s">
        <v>1314</v>
      </c>
      <c r="H57" s="18" t="s">
        <v>1597</v>
      </c>
      <c r="I57" s="29" t="s">
        <v>1634</v>
      </c>
      <c r="J57" s="16" t="s">
        <v>1537</v>
      </c>
      <c r="K57" s="13" t="s">
        <v>1692</v>
      </c>
      <c r="L57" s="18">
        <v>15</v>
      </c>
      <c r="M57" s="13" t="s">
        <v>143</v>
      </c>
      <c r="N57" s="48">
        <v>45371</v>
      </c>
      <c r="O57" s="54" t="s">
        <v>1679</v>
      </c>
      <c r="P57" s="31">
        <v>45436</v>
      </c>
      <c r="Q57" s="53">
        <f>NETWORKDAYS(N57,P57,AV57:AY57:AZ57:BA57:BB57:BC57:BD57:BE57:BF57:BG57:BH57:BL57)</f>
        <v>43</v>
      </c>
      <c r="R57" s="52"/>
      <c r="S57" s="91" t="s">
        <v>1538</v>
      </c>
      <c r="T57" s="14" t="s">
        <v>1643</v>
      </c>
      <c r="U57" s="31">
        <v>45386</v>
      </c>
      <c r="V57" s="14" t="s">
        <v>1539</v>
      </c>
      <c r="W57" s="14" t="s">
        <v>1643</v>
      </c>
      <c r="X57" s="16" t="s">
        <v>1643</v>
      </c>
      <c r="Y57" s="14" t="s">
        <v>1543</v>
      </c>
      <c r="AV57" s="46">
        <v>45292</v>
      </c>
      <c r="AW57" s="46">
        <v>45299</v>
      </c>
      <c r="AX57" s="46">
        <v>45376</v>
      </c>
      <c r="AY57" s="46">
        <v>45379</v>
      </c>
      <c r="AZ57" s="46">
        <v>45380</v>
      </c>
      <c r="BA57" s="46">
        <v>45413</v>
      </c>
      <c r="BB57" s="46">
        <v>45425</v>
      </c>
      <c r="BC57" s="46">
        <v>45446</v>
      </c>
      <c r="BD57" s="46">
        <v>45453</v>
      </c>
      <c r="BE57" s="46">
        <v>45474</v>
      </c>
      <c r="BF57" s="46">
        <v>45493</v>
      </c>
      <c r="BG57" s="46">
        <v>45511</v>
      </c>
      <c r="BH57" s="46">
        <v>45523</v>
      </c>
      <c r="BI57" s="46">
        <v>45579</v>
      </c>
      <c r="BJ57" s="46">
        <v>45600</v>
      </c>
      <c r="BK57" s="46">
        <v>45607</v>
      </c>
      <c r="BL57" s="46">
        <v>45651</v>
      </c>
    </row>
    <row r="58" spans="1:64" ht="90" hidden="1">
      <c r="A58" s="13" t="s">
        <v>1526</v>
      </c>
      <c r="B58" s="14" t="s">
        <v>1533</v>
      </c>
      <c r="C58" s="14" t="s">
        <v>1553</v>
      </c>
      <c r="D58" s="13" t="s">
        <v>1041</v>
      </c>
      <c r="E58" s="14" t="s">
        <v>1639</v>
      </c>
      <c r="F58" s="16" t="s">
        <v>1599</v>
      </c>
      <c r="G58" s="13" t="s">
        <v>1316</v>
      </c>
      <c r="H58" s="18" t="s">
        <v>1567</v>
      </c>
      <c r="I58" s="29" t="s">
        <v>1634</v>
      </c>
      <c r="J58" s="16" t="s">
        <v>1568</v>
      </c>
      <c r="K58" s="13" t="s">
        <v>1692</v>
      </c>
      <c r="L58" s="18">
        <v>15</v>
      </c>
      <c r="M58" s="13" t="s">
        <v>146</v>
      </c>
      <c r="N58" s="48">
        <v>45371</v>
      </c>
      <c r="O58" s="51"/>
      <c r="P58" s="31">
        <v>45436</v>
      </c>
      <c r="Q58" s="53">
        <f>NETWORKDAYS(N58,P58,AV58:AY58:AZ58:BA58:BB58:BC58:BD58:BE58:BF58:BG58:BH58:BL58)</f>
        <v>43</v>
      </c>
      <c r="R58" s="53"/>
      <c r="S58" s="91" t="s">
        <v>1538</v>
      </c>
      <c r="T58" s="14" t="s">
        <v>1643</v>
      </c>
      <c r="U58" s="14" t="s">
        <v>1643</v>
      </c>
      <c r="V58" s="14" t="s">
        <v>1643</v>
      </c>
      <c r="W58" s="14" t="s">
        <v>1643</v>
      </c>
      <c r="X58" s="14" t="s">
        <v>1643</v>
      </c>
      <c r="AV58" s="46">
        <v>45292</v>
      </c>
      <c r="AW58" s="46">
        <v>45299</v>
      </c>
      <c r="AX58" s="46">
        <v>45376</v>
      </c>
      <c r="AY58" s="46">
        <v>45379</v>
      </c>
      <c r="AZ58" s="46">
        <v>45380</v>
      </c>
      <c r="BA58" s="46">
        <v>45413</v>
      </c>
      <c r="BB58" s="46">
        <v>45425</v>
      </c>
      <c r="BC58" s="46">
        <v>45446</v>
      </c>
      <c r="BD58" s="46">
        <v>45453</v>
      </c>
      <c r="BE58" s="46">
        <v>45474</v>
      </c>
      <c r="BF58" s="46">
        <v>45493</v>
      </c>
      <c r="BG58" s="46">
        <v>45511</v>
      </c>
      <c r="BH58" s="46">
        <v>45523</v>
      </c>
      <c r="BI58" s="46">
        <v>45579</v>
      </c>
      <c r="BJ58" s="46">
        <v>45600</v>
      </c>
      <c r="BK58" s="46">
        <v>45607</v>
      </c>
      <c r="BL58" s="46">
        <v>45651</v>
      </c>
    </row>
    <row r="59" spans="1:64" ht="45" hidden="1">
      <c r="A59" s="13" t="s">
        <v>1526</v>
      </c>
      <c r="B59" s="14" t="s">
        <v>1533</v>
      </c>
      <c r="C59" s="14" t="s">
        <v>1570</v>
      </c>
      <c r="D59" s="13" t="s">
        <v>1042</v>
      </c>
      <c r="E59" s="14" t="s">
        <v>1528</v>
      </c>
      <c r="F59" s="16" t="s">
        <v>1599</v>
      </c>
      <c r="G59" s="13" t="s">
        <v>1317</v>
      </c>
      <c r="H59" s="18" t="s">
        <v>1597</v>
      </c>
      <c r="I59" s="29" t="s">
        <v>1634</v>
      </c>
      <c r="J59" s="16" t="s">
        <v>1537</v>
      </c>
      <c r="K59" s="13" t="s">
        <v>1692</v>
      </c>
      <c r="L59" s="18">
        <v>15</v>
      </c>
      <c r="M59" s="13" t="s">
        <v>147</v>
      </c>
      <c r="N59" s="48">
        <v>45371</v>
      </c>
      <c r="O59" s="51"/>
      <c r="P59" s="31">
        <v>45436</v>
      </c>
      <c r="Q59" s="53">
        <f>NETWORKDAYS(N59,P59,AV59:AY59:AZ59:BA59:BB59:BC59:BD59:BE59:BF59:BG59:BH59:BL59)</f>
        <v>43</v>
      </c>
      <c r="R59" s="53"/>
      <c r="S59" s="91" t="s">
        <v>1538</v>
      </c>
      <c r="T59" s="14" t="s">
        <v>1643</v>
      </c>
      <c r="U59" s="14" t="s">
        <v>1643</v>
      </c>
      <c r="V59" s="14" t="s">
        <v>1643</v>
      </c>
      <c r="W59" s="14" t="s">
        <v>1643</v>
      </c>
      <c r="X59" s="14" t="s">
        <v>1643</v>
      </c>
      <c r="AV59" s="46">
        <v>45292</v>
      </c>
      <c r="AW59" s="46">
        <v>45299</v>
      </c>
      <c r="AX59" s="46">
        <v>45376</v>
      </c>
      <c r="AY59" s="46">
        <v>45379</v>
      </c>
      <c r="AZ59" s="46">
        <v>45380</v>
      </c>
      <c r="BA59" s="46">
        <v>45413</v>
      </c>
      <c r="BB59" s="46">
        <v>45425</v>
      </c>
      <c r="BC59" s="46">
        <v>45446</v>
      </c>
      <c r="BD59" s="46">
        <v>45453</v>
      </c>
      <c r="BE59" s="46">
        <v>45474</v>
      </c>
      <c r="BF59" s="46">
        <v>45493</v>
      </c>
      <c r="BG59" s="46">
        <v>45511</v>
      </c>
      <c r="BH59" s="46">
        <v>45523</v>
      </c>
      <c r="BI59" s="46">
        <v>45579</v>
      </c>
      <c r="BJ59" s="46">
        <v>45600</v>
      </c>
      <c r="BK59" s="46">
        <v>45607</v>
      </c>
      <c r="BL59" s="46">
        <v>45651</v>
      </c>
    </row>
    <row r="60" spans="1:64" ht="60" hidden="1">
      <c r="A60" s="13" t="s">
        <v>1526</v>
      </c>
      <c r="B60" s="14" t="s">
        <v>1533</v>
      </c>
      <c r="C60" s="14" t="s">
        <v>1547</v>
      </c>
      <c r="D60" s="13" t="s">
        <v>1045</v>
      </c>
      <c r="E60" s="14" t="s">
        <v>1639</v>
      </c>
      <c r="F60" s="16" t="s">
        <v>1529</v>
      </c>
      <c r="G60" s="13" t="s">
        <v>1318</v>
      </c>
      <c r="H60" s="18" t="s">
        <v>1536</v>
      </c>
      <c r="I60" s="29" t="s">
        <v>1634</v>
      </c>
      <c r="J60" s="16" t="s">
        <v>1537</v>
      </c>
      <c r="K60" s="13" t="s">
        <v>1692</v>
      </c>
      <c r="L60" s="18">
        <v>15</v>
      </c>
      <c r="M60" s="13" t="s">
        <v>151</v>
      </c>
      <c r="N60" s="48">
        <v>45371</v>
      </c>
      <c r="O60" s="51"/>
      <c r="P60" s="31">
        <v>45436</v>
      </c>
      <c r="Q60" s="53">
        <f>NETWORKDAYS(N60,P60,AV60:AY60:AZ60:BA60:BB60:BC60:BD60:BE60:BF60:BG60:BH60:BL60)</f>
        <v>43</v>
      </c>
      <c r="R60" s="53"/>
      <c r="S60" s="91" t="s">
        <v>1598</v>
      </c>
      <c r="T60" s="14" t="s">
        <v>1643</v>
      </c>
      <c r="U60" s="14" t="s">
        <v>1643</v>
      </c>
      <c r="V60" s="14" t="s">
        <v>1643</v>
      </c>
      <c r="W60" s="14" t="s">
        <v>1643</v>
      </c>
      <c r="X60" s="14" t="s">
        <v>1643</v>
      </c>
      <c r="AV60" s="46">
        <v>45292</v>
      </c>
      <c r="AW60" s="46">
        <v>45299</v>
      </c>
      <c r="AX60" s="46">
        <v>45376</v>
      </c>
      <c r="AY60" s="46">
        <v>45379</v>
      </c>
      <c r="AZ60" s="46">
        <v>45380</v>
      </c>
      <c r="BA60" s="46">
        <v>45413</v>
      </c>
      <c r="BB60" s="46">
        <v>45425</v>
      </c>
      <c r="BC60" s="46">
        <v>45446</v>
      </c>
      <c r="BD60" s="46">
        <v>45453</v>
      </c>
      <c r="BE60" s="46">
        <v>45474</v>
      </c>
      <c r="BF60" s="46">
        <v>45493</v>
      </c>
      <c r="BG60" s="46">
        <v>45511</v>
      </c>
      <c r="BH60" s="46">
        <v>45523</v>
      </c>
      <c r="BI60" s="46">
        <v>45579</v>
      </c>
      <c r="BJ60" s="46">
        <v>45600</v>
      </c>
      <c r="BK60" s="46">
        <v>45607</v>
      </c>
      <c r="BL60" s="46">
        <v>45651</v>
      </c>
    </row>
    <row r="61" spans="1:64" ht="45" hidden="1">
      <c r="A61" s="13" t="s">
        <v>1526</v>
      </c>
      <c r="B61" s="14" t="s">
        <v>1533</v>
      </c>
      <c r="C61" s="14" t="s">
        <v>1527</v>
      </c>
      <c r="D61" s="13" t="s">
        <v>1047</v>
      </c>
      <c r="E61" s="14" t="s">
        <v>1639</v>
      </c>
      <c r="F61" s="16" t="s">
        <v>1544</v>
      </c>
      <c r="G61" s="13" t="s">
        <v>1319</v>
      </c>
      <c r="H61" s="18" t="s">
        <v>1549</v>
      </c>
      <c r="I61" s="14" t="s">
        <v>1549</v>
      </c>
      <c r="J61" s="16" t="s">
        <v>1549</v>
      </c>
      <c r="K61" s="13" t="s">
        <v>1692</v>
      </c>
      <c r="L61" s="18">
        <v>15</v>
      </c>
      <c r="M61" s="13" t="s">
        <v>153</v>
      </c>
      <c r="N61" s="48">
        <v>45371</v>
      </c>
      <c r="O61" s="51"/>
      <c r="P61" s="31">
        <v>45436</v>
      </c>
      <c r="Q61" s="53">
        <f>NETWORKDAYS(N61,P61,AV61:AY61:AZ61:BA61:BB61:BC61:BD61:BE61:BF61:BG61:BH61:BL61)</f>
        <v>43</v>
      </c>
      <c r="R61" s="53"/>
      <c r="S61" s="91" t="s">
        <v>1598</v>
      </c>
      <c r="T61" s="14" t="s">
        <v>1643</v>
      </c>
      <c r="U61" s="14" t="s">
        <v>1643</v>
      </c>
      <c r="V61" s="14" t="s">
        <v>1643</v>
      </c>
      <c r="W61" s="14" t="s">
        <v>1643</v>
      </c>
      <c r="X61" s="14" t="s">
        <v>1643</v>
      </c>
      <c r="AV61" s="46">
        <v>45292</v>
      </c>
      <c r="AW61" s="46">
        <v>45299</v>
      </c>
      <c r="AX61" s="46">
        <v>45376</v>
      </c>
      <c r="AY61" s="46">
        <v>45379</v>
      </c>
      <c r="AZ61" s="46">
        <v>45380</v>
      </c>
      <c r="BA61" s="46">
        <v>45413</v>
      </c>
      <c r="BB61" s="46">
        <v>45425</v>
      </c>
      <c r="BC61" s="46">
        <v>45446</v>
      </c>
      <c r="BD61" s="46">
        <v>45453</v>
      </c>
      <c r="BE61" s="46">
        <v>45474</v>
      </c>
      <c r="BF61" s="46">
        <v>45493</v>
      </c>
      <c r="BG61" s="46">
        <v>45511</v>
      </c>
      <c r="BH61" s="46">
        <v>45523</v>
      </c>
      <c r="BI61" s="46">
        <v>45579</v>
      </c>
      <c r="BJ61" s="46">
        <v>45600</v>
      </c>
      <c r="BK61" s="46">
        <v>45607</v>
      </c>
      <c r="BL61" s="46">
        <v>45651</v>
      </c>
    </row>
    <row r="62" spans="1:64" ht="90" hidden="1">
      <c r="A62" s="13" t="s">
        <v>1558</v>
      </c>
      <c r="B62" s="14" t="s">
        <v>1559</v>
      </c>
      <c r="C62" s="14" t="s">
        <v>1554</v>
      </c>
      <c r="D62" s="13" t="s">
        <v>954</v>
      </c>
      <c r="E62" s="14" t="s">
        <v>1639</v>
      </c>
      <c r="F62" s="16" t="s">
        <v>1573</v>
      </c>
      <c r="G62" s="13" t="s">
        <v>1321</v>
      </c>
      <c r="H62" s="18" t="s">
        <v>1571</v>
      </c>
      <c r="I62" s="29" t="s">
        <v>1634</v>
      </c>
      <c r="J62" s="16" t="s">
        <v>1572</v>
      </c>
      <c r="K62" s="13" t="s">
        <v>1692</v>
      </c>
      <c r="L62" s="18">
        <v>15</v>
      </c>
      <c r="M62" s="13" t="s">
        <v>156</v>
      </c>
      <c r="N62" s="48">
        <v>45371</v>
      </c>
      <c r="O62" s="62" t="s">
        <v>1643</v>
      </c>
      <c r="P62" s="31">
        <v>45436</v>
      </c>
      <c r="Q62" s="53">
        <f>NETWORKDAYS(N62,P62,AV62:AY62:AZ62:BA62:BB62:BC62:BD62:BE62:BF62:BG62:BH62:BL62)</f>
        <v>43</v>
      </c>
      <c r="R62" s="53"/>
      <c r="S62" s="91" t="s">
        <v>1598</v>
      </c>
      <c r="T62" s="14" t="s">
        <v>1643</v>
      </c>
      <c r="U62" s="14" t="s">
        <v>1643</v>
      </c>
      <c r="V62" s="14" t="s">
        <v>1643</v>
      </c>
      <c r="W62" s="14" t="s">
        <v>1643</v>
      </c>
      <c r="X62" s="16" t="s">
        <v>1643</v>
      </c>
      <c r="AV62" s="46">
        <v>45292</v>
      </c>
      <c r="AW62" s="46">
        <v>45299</v>
      </c>
      <c r="AX62" s="46">
        <v>45376</v>
      </c>
      <c r="AY62" s="46">
        <v>45379</v>
      </c>
      <c r="AZ62" s="46">
        <v>45380</v>
      </c>
      <c r="BA62" s="46">
        <v>45413</v>
      </c>
      <c r="BB62" s="46">
        <v>45425</v>
      </c>
      <c r="BC62" s="46">
        <v>45446</v>
      </c>
      <c r="BD62" s="46">
        <v>45453</v>
      </c>
      <c r="BE62" s="46">
        <v>45474</v>
      </c>
      <c r="BF62" s="46">
        <v>45493</v>
      </c>
      <c r="BG62" s="46">
        <v>45511</v>
      </c>
      <c r="BH62" s="46">
        <v>45523</v>
      </c>
      <c r="BI62" s="46">
        <v>45579</v>
      </c>
      <c r="BJ62" s="46">
        <v>45600</v>
      </c>
      <c r="BK62" s="46">
        <v>45607</v>
      </c>
      <c r="BL62" s="46">
        <v>45651</v>
      </c>
    </row>
    <row r="63" spans="1:64" ht="60" hidden="1">
      <c r="A63" s="13" t="s">
        <v>1526</v>
      </c>
      <c r="B63" s="14" t="s">
        <v>1533</v>
      </c>
      <c r="C63" s="14" t="s">
        <v>1570</v>
      </c>
      <c r="D63" s="13" t="s">
        <v>1050</v>
      </c>
      <c r="E63" s="14" t="s">
        <v>1535</v>
      </c>
      <c r="F63" s="16" t="s">
        <v>1573</v>
      </c>
      <c r="G63" s="13" t="s">
        <v>1322</v>
      </c>
      <c r="H63" s="18" t="s">
        <v>1571</v>
      </c>
      <c r="I63" s="29" t="s">
        <v>1634</v>
      </c>
      <c r="J63" s="16" t="s">
        <v>1572</v>
      </c>
      <c r="K63" s="13" t="s">
        <v>1692</v>
      </c>
      <c r="L63" s="18">
        <v>15</v>
      </c>
      <c r="M63" s="13" t="s">
        <v>158</v>
      </c>
      <c r="N63" s="48">
        <v>45371</v>
      </c>
      <c r="O63" s="62" t="s">
        <v>1643</v>
      </c>
      <c r="P63" s="31">
        <v>45436</v>
      </c>
      <c r="Q63" s="53">
        <f>NETWORKDAYS(N63,P63,AV63:AY63:AZ63:BA63:BB63:BC63:BD63:BE63:BF63:BG63:BH63:BL63)</f>
        <v>43</v>
      </c>
      <c r="R63" s="53"/>
      <c r="S63" s="91" t="s">
        <v>1598</v>
      </c>
      <c r="T63" s="14" t="s">
        <v>1643</v>
      </c>
      <c r="U63" s="14" t="s">
        <v>1643</v>
      </c>
      <c r="V63" s="14" t="s">
        <v>1643</v>
      </c>
      <c r="W63" s="14" t="s">
        <v>1643</v>
      </c>
      <c r="X63" s="16" t="s">
        <v>1643</v>
      </c>
      <c r="AV63" s="46">
        <v>45292</v>
      </c>
      <c r="AW63" s="46">
        <v>45299</v>
      </c>
      <c r="AX63" s="46">
        <v>45376</v>
      </c>
      <c r="AY63" s="46">
        <v>45379</v>
      </c>
      <c r="AZ63" s="46">
        <v>45380</v>
      </c>
      <c r="BA63" s="46">
        <v>45413</v>
      </c>
      <c r="BB63" s="46">
        <v>45425</v>
      </c>
      <c r="BC63" s="46">
        <v>45446</v>
      </c>
      <c r="BD63" s="46">
        <v>45453</v>
      </c>
      <c r="BE63" s="46">
        <v>45474</v>
      </c>
      <c r="BF63" s="46">
        <v>45493</v>
      </c>
      <c r="BG63" s="46">
        <v>45511</v>
      </c>
      <c r="BH63" s="46">
        <v>45523</v>
      </c>
      <c r="BI63" s="46">
        <v>45579</v>
      </c>
      <c r="BJ63" s="46">
        <v>45600</v>
      </c>
      <c r="BK63" s="46">
        <v>45607</v>
      </c>
      <c r="BL63" s="46">
        <v>45651</v>
      </c>
    </row>
    <row r="64" spans="1:64" ht="45" hidden="1">
      <c r="A64" s="13" t="s">
        <v>1526</v>
      </c>
      <c r="B64" s="14" t="s">
        <v>1533</v>
      </c>
      <c r="C64" s="14" t="s">
        <v>1554</v>
      </c>
      <c r="D64" s="13" t="s">
        <v>1051</v>
      </c>
      <c r="E64" s="14" t="s">
        <v>1535</v>
      </c>
      <c r="F64" s="16" t="s">
        <v>1599</v>
      </c>
      <c r="G64" s="13" t="s">
        <v>1323</v>
      </c>
      <c r="H64" s="18" t="s">
        <v>1588</v>
      </c>
      <c r="I64" s="29" t="s">
        <v>1634</v>
      </c>
      <c r="J64" s="16" t="s">
        <v>1537</v>
      </c>
      <c r="K64" s="13" t="s">
        <v>1692</v>
      </c>
      <c r="L64" s="18">
        <v>15</v>
      </c>
      <c r="M64" s="13" t="s">
        <v>159</v>
      </c>
      <c r="N64" s="48">
        <v>45371</v>
      </c>
      <c r="O64" s="51"/>
      <c r="P64" s="31">
        <v>45436</v>
      </c>
      <c r="Q64" s="53">
        <f>NETWORKDAYS(N64,P64,AV64:AY64:AZ64:BA64:BB64:BC64:BD64:BE64:BF64:BG64:BH64:BL64)</f>
        <v>43</v>
      </c>
      <c r="R64" s="53"/>
      <c r="S64" s="91" t="s">
        <v>1598</v>
      </c>
      <c r="T64" s="14" t="s">
        <v>1643</v>
      </c>
      <c r="U64" s="14" t="s">
        <v>1643</v>
      </c>
      <c r="V64" s="14" t="s">
        <v>1643</v>
      </c>
      <c r="W64" s="14" t="s">
        <v>1643</v>
      </c>
      <c r="X64" s="14" t="s">
        <v>1643</v>
      </c>
      <c r="AV64" s="46">
        <v>45292</v>
      </c>
      <c r="AW64" s="46">
        <v>45299</v>
      </c>
      <c r="AX64" s="46">
        <v>45376</v>
      </c>
      <c r="AY64" s="46">
        <v>45379</v>
      </c>
      <c r="AZ64" s="46">
        <v>45380</v>
      </c>
      <c r="BA64" s="46">
        <v>45413</v>
      </c>
      <c r="BB64" s="46">
        <v>45425</v>
      </c>
      <c r="BC64" s="46">
        <v>45446</v>
      </c>
      <c r="BD64" s="46">
        <v>45453</v>
      </c>
      <c r="BE64" s="46">
        <v>45474</v>
      </c>
      <c r="BF64" s="46">
        <v>45493</v>
      </c>
      <c r="BG64" s="46">
        <v>45511</v>
      </c>
      <c r="BH64" s="46">
        <v>45523</v>
      </c>
      <c r="BI64" s="46">
        <v>45579</v>
      </c>
      <c r="BJ64" s="46">
        <v>45600</v>
      </c>
      <c r="BK64" s="46">
        <v>45607</v>
      </c>
      <c r="BL64" s="46">
        <v>45651</v>
      </c>
    </row>
    <row r="65" spans="1:64" ht="45" hidden="1">
      <c r="A65" s="13" t="s">
        <v>1526</v>
      </c>
      <c r="B65" s="14" t="s">
        <v>1533</v>
      </c>
      <c r="C65" s="14" t="s">
        <v>1566</v>
      </c>
      <c r="D65" s="13" t="s">
        <v>1052</v>
      </c>
      <c r="E65" s="14" t="s">
        <v>1535</v>
      </c>
      <c r="F65" s="16" t="s">
        <v>1579</v>
      </c>
      <c r="G65" s="13" t="s">
        <v>1324</v>
      </c>
      <c r="H65" s="18" t="s">
        <v>1588</v>
      </c>
      <c r="I65" s="29" t="s">
        <v>1634</v>
      </c>
      <c r="J65" s="16" t="s">
        <v>1537</v>
      </c>
      <c r="K65" s="13" t="s">
        <v>1692</v>
      </c>
      <c r="L65" s="18">
        <v>15</v>
      </c>
      <c r="M65" s="13" t="s">
        <v>160</v>
      </c>
      <c r="N65" s="48">
        <v>45371</v>
      </c>
      <c r="O65" s="51"/>
      <c r="P65" s="31">
        <v>45436</v>
      </c>
      <c r="Q65" s="53">
        <f>NETWORKDAYS(N65,P65,AV65:AY65:AZ65:BA65:BB65:BC65:BD65:BE65:BF65:BG65:BH65:BL65)</f>
        <v>43</v>
      </c>
      <c r="R65" s="53"/>
      <c r="S65" s="91" t="s">
        <v>1598</v>
      </c>
      <c r="T65" s="14" t="s">
        <v>1643</v>
      </c>
      <c r="U65" s="14" t="s">
        <v>1643</v>
      </c>
      <c r="V65" s="14" t="s">
        <v>1643</v>
      </c>
      <c r="W65" s="14" t="s">
        <v>1643</v>
      </c>
      <c r="X65" s="14" t="s">
        <v>1643</v>
      </c>
      <c r="AV65" s="46">
        <v>45292</v>
      </c>
      <c r="AW65" s="46">
        <v>45299</v>
      </c>
      <c r="AX65" s="46">
        <v>45376</v>
      </c>
      <c r="AY65" s="46">
        <v>45379</v>
      </c>
      <c r="AZ65" s="46">
        <v>45380</v>
      </c>
      <c r="BA65" s="46">
        <v>45413</v>
      </c>
      <c r="BB65" s="46">
        <v>45425</v>
      </c>
      <c r="BC65" s="46">
        <v>45446</v>
      </c>
      <c r="BD65" s="46">
        <v>45453</v>
      </c>
      <c r="BE65" s="46">
        <v>45474</v>
      </c>
      <c r="BF65" s="46">
        <v>45493</v>
      </c>
      <c r="BG65" s="46">
        <v>45511</v>
      </c>
      <c r="BH65" s="46">
        <v>45523</v>
      </c>
      <c r="BI65" s="46">
        <v>45579</v>
      </c>
      <c r="BJ65" s="46">
        <v>45600</v>
      </c>
      <c r="BK65" s="46">
        <v>45607</v>
      </c>
      <c r="BL65" s="46">
        <v>45651</v>
      </c>
    </row>
    <row r="66" spans="1:64" ht="45" hidden="1">
      <c r="A66" s="13" t="s">
        <v>1526</v>
      </c>
      <c r="B66" s="14" t="s">
        <v>1533</v>
      </c>
      <c r="C66" s="14" t="s">
        <v>1578</v>
      </c>
      <c r="D66" s="13" t="s">
        <v>1053</v>
      </c>
      <c r="E66" s="14" t="s">
        <v>1640</v>
      </c>
      <c r="F66" s="16" t="s">
        <v>1550</v>
      </c>
      <c r="G66" s="13" t="s">
        <v>1325</v>
      </c>
      <c r="H66" s="18" t="s">
        <v>1567</v>
      </c>
      <c r="I66" s="29" t="s">
        <v>1634</v>
      </c>
      <c r="J66" s="16" t="s">
        <v>1568</v>
      </c>
      <c r="K66" s="13" t="s">
        <v>1692</v>
      </c>
      <c r="L66" s="18">
        <v>15</v>
      </c>
      <c r="M66" s="13" t="s">
        <v>161</v>
      </c>
      <c r="N66" s="48">
        <v>45371</v>
      </c>
      <c r="O66" s="51"/>
      <c r="P66" s="31">
        <v>45436</v>
      </c>
      <c r="Q66" s="53">
        <f>NETWORKDAYS(N66,P66,AV66:AY66:AZ66:BA66:BB66:BC66:BD66:BE66:BF66:BG66:BH66:BL66)</f>
        <v>43</v>
      </c>
      <c r="R66" s="53"/>
      <c r="S66" s="91" t="s">
        <v>1598</v>
      </c>
      <c r="T66" s="14" t="s">
        <v>1643</v>
      </c>
      <c r="U66" s="14" t="s">
        <v>1643</v>
      </c>
      <c r="V66" s="14" t="s">
        <v>1643</v>
      </c>
      <c r="W66" s="14" t="s">
        <v>1643</v>
      </c>
      <c r="X66" s="14" t="s">
        <v>1643</v>
      </c>
      <c r="AV66" s="46">
        <v>45292</v>
      </c>
      <c r="AW66" s="46">
        <v>45299</v>
      </c>
      <c r="AX66" s="46">
        <v>45376</v>
      </c>
      <c r="AY66" s="46">
        <v>45379</v>
      </c>
      <c r="AZ66" s="46">
        <v>45380</v>
      </c>
      <c r="BA66" s="46">
        <v>45413</v>
      </c>
      <c r="BB66" s="46">
        <v>45425</v>
      </c>
      <c r="BC66" s="46">
        <v>45446</v>
      </c>
      <c r="BD66" s="46">
        <v>45453</v>
      </c>
      <c r="BE66" s="46">
        <v>45474</v>
      </c>
      <c r="BF66" s="46">
        <v>45493</v>
      </c>
      <c r="BG66" s="46">
        <v>45511</v>
      </c>
      <c r="BH66" s="46">
        <v>45523</v>
      </c>
      <c r="BI66" s="46">
        <v>45579</v>
      </c>
      <c r="BJ66" s="46">
        <v>45600</v>
      </c>
      <c r="BK66" s="46">
        <v>45607</v>
      </c>
      <c r="BL66" s="46">
        <v>45651</v>
      </c>
    </row>
    <row r="67" spans="1:64" ht="45" hidden="1">
      <c r="A67" s="13" t="s">
        <v>1526</v>
      </c>
      <c r="B67" s="14" t="s">
        <v>1533</v>
      </c>
      <c r="C67" s="14" t="s">
        <v>1547</v>
      </c>
      <c r="D67" s="13" t="s">
        <v>1055</v>
      </c>
      <c r="E67" s="14" t="s">
        <v>1639</v>
      </c>
      <c r="F67" s="16" t="s">
        <v>1529</v>
      </c>
      <c r="G67" s="13" t="s">
        <v>1326</v>
      </c>
      <c r="H67" s="18" t="s">
        <v>1597</v>
      </c>
      <c r="I67" s="29" t="s">
        <v>1634</v>
      </c>
      <c r="J67" s="16" t="s">
        <v>1537</v>
      </c>
      <c r="K67" s="13" t="s">
        <v>1692</v>
      </c>
      <c r="L67" s="18">
        <v>15</v>
      </c>
      <c r="M67" s="13" t="s">
        <v>163</v>
      </c>
      <c r="N67" s="48">
        <v>45371</v>
      </c>
      <c r="O67" s="51"/>
      <c r="P67" s="31">
        <v>45436</v>
      </c>
      <c r="Q67" s="53">
        <f>NETWORKDAYS(N67,P67,AV67:AY67:AZ67:BA67:BB67:BC67:BD67:BE67:BF67:BG67:BH67:BL67)</f>
        <v>43</v>
      </c>
      <c r="R67" s="53"/>
      <c r="S67" s="91" t="s">
        <v>1598</v>
      </c>
      <c r="T67" s="14" t="s">
        <v>1643</v>
      </c>
      <c r="U67" s="14" t="s">
        <v>1643</v>
      </c>
      <c r="V67" s="14" t="s">
        <v>1643</v>
      </c>
      <c r="W67" s="14" t="s">
        <v>1643</v>
      </c>
      <c r="X67" s="14" t="s">
        <v>1643</v>
      </c>
      <c r="AV67" s="46">
        <v>45292</v>
      </c>
      <c r="AW67" s="46">
        <v>45299</v>
      </c>
      <c r="AX67" s="46">
        <v>45376</v>
      </c>
      <c r="AY67" s="46">
        <v>45379</v>
      </c>
      <c r="AZ67" s="46">
        <v>45380</v>
      </c>
      <c r="BA67" s="46">
        <v>45413</v>
      </c>
      <c r="BB67" s="46">
        <v>45425</v>
      </c>
      <c r="BC67" s="46">
        <v>45446</v>
      </c>
      <c r="BD67" s="46">
        <v>45453</v>
      </c>
      <c r="BE67" s="46">
        <v>45474</v>
      </c>
      <c r="BF67" s="46">
        <v>45493</v>
      </c>
      <c r="BG67" s="46">
        <v>45511</v>
      </c>
      <c r="BH67" s="46">
        <v>45523</v>
      </c>
      <c r="BI67" s="46">
        <v>45579</v>
      </c>
      <c r="BJ67" s="46">
        <v>45600</v>
      </c>
      <c r="BK67" s="46">
        <v>45607</v>
      </c>
      <c r="BL67" s="46">
        <v>45651</v>
      </c>
    </row>
    <row r="68" spans="1:64" ht="45" hidden="1">
      <c r="A68" s="13" t="s">
        <v>1526</v>
      </c>
      <c r="B68" s="14" t="s">
        <v>1533</v>
      </c>
      <c r="C68" s="14" t="s">
        <v>1589</v>
      </c>
      <c r="D68" s="13" t="s">
        <v>1056</v>
      </c>
      <c r="E68" s="14" t="s">
        <v>1535</v>
      </c>
      <c r="F68" s="16" t="s">
        <v>1529</v>
      </c>
      <c r="G68" s="13" t="s">
        <v>1327</v>
      </c>
      <c r="H68" s="18" t="s">
        <v>1597</v>
      </c>
      <c r="I68" s="29" t="s">
        <v>1634</v>
      </c>
      <c r="J68" s="16" t="s">
        <v>1537</v>
      </c>
      <c r="K68" s="13" t="s">
        <v>1692</v>
      </c>
      <c r="L68" s="18">
        <v>15</v>
      </c>
      <c r="M68" s="13" t="s">
        <v>164</v>
      </c>
      <c r="N68" s="48">
        <v>45371</v>
      </c>
      <c r="O68" s="51"/>
      <c r="P68" s="31">
        <v>45436</v>
      </c>
      <c r="Q68" s="53">
        <f>NETWORKDAYS(N68,P68,AV68:AY68:AZ68:BA68:BB68:BC68:BD68:BE68:BF68:BG68:BH68:BL68)</f>
        <v>43</v>
      </c>
      <c r="R68" s="53"/>
      <c r="S68" s="91" t="s">
        <v>1598</v>
      </c>
      <c r="T68" s="14" t="s">
        <v>1643</v>
      </c>
      <c r="U68" s="14" t="s">
        <v>1643</v>
      </c>
      <c r="V68" s="14" t="s">
        <v>1643</v>
      </c>
      <c r="W68" s="14" t="s">
        <v>1643</v>
      </c>
      <c r="X68" s="14" t="s">
        <v>1643</v>
      </c>
      <c r="AV68" s="46">
        <v>45292</v>
      </c>
      <c r="AW68" s="46">
        <v>45299</v>
      </c>
      <c r="AX68" s="46">
        <v>45376</v>
      </c>
      <c r="AY68" s="46">
        <v>45379</v>
      </c>
      <c r="AZ68" s="46">
        <v>45380</v>
      </c>
      <c r="BA68" s="46">
        <v>45413</v>
      </c>
      <c r="BB68" s="46">
        <v>45425</v>
      </c>
      <c r="BC68" s="46">
        <v>45446</v>
      </c>
      <c r="BD68" s="46">
        <v>45453</v>
      </c>
      <c r="BE68" s="46">
        <v>45474</v>
      </c>
      <c r="BF68" s="46">
        <v>45493</v>
      </c>
      <c r="BG68" s="46">
        <v>45511</v>
      </c>
      <c r="BH68" s="46">
        <v>45523</v>
      </c>
      <c r="BI68" s="46">
        <v>45579</v>
      </c>
      <c r="BJ68" s="46">
        <v>45600</v>
      </c>
      <c r="BK68" s="46">
        <v>45607</v>
      </c>
      <c r="BL68" s="46">
        <v>45651</v>
      </c>
    </row>
    <row r="69" spans="1:64" ht="45" hidden="1">
      <c r="A69" s="13" t="s">
        <v>1526</v>
      </c>
      <c r="B69" s="14" t="s">
        <v>1533</v>
      </c>
      <c r="C69" s="14" t="s">
        <v>1554</v>
      </c>
      <c r="D69" s="13" t="s">
        <v>1057</v>
      </c>
      <c r="E69" s="14" t="s">
        <v>1639</v>
      </c>
      <c r="F69" s="16" t="s">
        <v>1573</v>
      </c>
      <c r="G69" s="13" t="s">
        <v>1328</v>
      </c>
      <c r="H69" s="18" t="s">
        <v>1600</v>
      </c>
      <c r="I69" s="29" t="s">
        <v>1634</v>
      </c>
      <c r="J69" s="16" t="s">
        <v>1572</v>
      </c>
      <c r="K69" s="13" t="s">
        <v>1692</v>
      </c>
      <c r="L69" s="18">
        <v>15</v>
      </c>
      <c r="M69" s="13" t="s">
        <v>165</v>
      </c>
      <c r="N69" s="48">
        <v>45371</v>
      </c>
      <c r="O69" s="51"/>
      <c r="P69" s="31">
        <v>45436</v>
      </c>
      <c r="Q69" s="53">
        <f>NETWORKDAYS(N69,P69,AV69:AY69:AZ69:BA69:BB69:BC69:BD69:BE69:BF69:BG69:BH69:BL69)</f>
        <v>43</v>
      </c>
      <c r="R69" s="53"/>
      <c r="S69" s="91" t="s">
        <v>1598</v>
      </c>
      <c r="T69" s="14" t="s">
        <v>1643</v>
      </c>
      <c r="U69" s="14" t="s">
        <v>1643</v>
      </c>
      <c r="V69" s="14" t="s">
        <v>1643</v>
      </c>
      <c r="W69" s="14" t="s">
        <v>1643</v>
      </c>
      <c r="X69" s="14" t="s">
        <v>1643</v>
      </c>
      <c r="AV69" s="46">
        <v>45292</v>
      </c>
      <c r="AW69" s="46">
        <v>45299</v>
      </c>
      <c r="AX69" s="46">
        <v>45376</v>
      </c>
      <c r="AY69" s="46">
        <v>45379</v>
      </c>
      <c r="AZ69" s="46">
        <v>45380</v>
      </c>
      <c r="BA69" s="46">
        <v>45413</v>
      </c>
      <c r="BB69" s="46">
        <v>45425</v>
      </c>
      <c r="BC69" s="46">
        <v>45446</v>
      </c>
      <c r="BD69" s="46">
        <v>45453</v>
      </c>
      <c r="BE69" s="46">
        <v>45474</v>
      </c>
      <c r="BF69" s="46">
        <v>45493</v>
      </c>
      <c r="BG69" s="46">
        <v>45511</v>
      </c>
      <c r="BH69" s="46">
        <v>45523</v>
      </c>
      <c r="BI69" s="46">
        <v>45579</v>
      </c>
      <c r="BJ69" s="46">
        <v>45600</v>
      </c>
      <c r="BK69" s="46">
        <v>45607</v>
      </c>
      <c r="BL69" s="46">
        <v>45651</v>
      </c>
    </row>
    <row r="70" spans="1:64" ht="45" hidden="1">
      <c r="A70" s="13" t="s">
        <v>1526</v>
      </c>
      <c r="B70" s="14" t="s">
        <v>1533</v>
      </c>
      <c r="C70" s="14" t="s">
        <v>1554</v>
      </c>
      <c r="D70" s="13" t="s">
        <v>1057</v>
      </c>
      <c r="E70" s="14" t="s">
        <v>1639</v>
      </c>
      <c r="F70" s="16" t="s">
        <v>1573</v>
      </c>
      <c r="G70" s="13" t="s">
        <v>1329</v>
      </c>
      <c r="H70" s="18" t="s">
        <v>1571</v>
      </c>
      <c r="I70" s="29" t="s">
        <v>1634</v>
      </c>
      <c r="J70" s="16" t="s">
        <v>1572</v>
      </c>
      <c r="K70" s="13" t="s">
        <v>1692</v>
      </c>
      <c r="L70" s="18">
        <v>15</v>
      </c>
      <c r="M70" s="13" t="s">
        <v>166</v>
      </c>
      <c r="N70" s="48">
        <v>45371</v>
      </c>
      <c r="O70" s="62" t="s">
        <v>1643</v>
      </c>
      <c r="P70" s="31">
        <v>45436</v>
      </c>
      <c r="Q70" s="53">
        <f>NETWORKDAYS(N70,P70,AV70:AY70:AZ70:BA70:BB70:BC70:BD70:BE70:BF70:BG70:BH70:BL70)</f>
        <v>43</v>
      </c>
      <c r="R70" s="53"/>
      <c r="S70" s="91" t="s">
        <v>1598</v>
      </c>
      <c r="T70" s="14" t="s">
        <v>1643</v>
      </c>
      <c r="U70" s="14" t="s">
        <v>1643</v>
      </c>
      <c r="V70" s="14" t="s">
        <v>1643</v>
      </c>
      <c r="W70" s="14" t="s">
        <v>1643</v>
      </c>
      <c r="X70" s="16" t="s">
        <v>1643</v>
      </c>
      <c r="AV70" s="46">
        <v>45292</v>
      </c>
      <c r="AW70" s="46">
        <v>45299</v>
      </c>
      <c r="AX70" s="46">
        <v>45376</v>
      </c>
      <c r="AY70" s="46">
        <v>45379</v>
      </c>
      <c r="AZ70" s="46">
        <v>45380</v>
      </c>
      <c r="BA70" s="46">
        <v>45413</v>
      </c>
      <c r="BB70" s="46">
        <v>45425</v>
      </c>
      <c r="BC70" s="46">
        <v>45446</v>
      </c>
      <c r="BD70" s="46">
        <v>45453</v>
      </c>
      <c r="BE70" s="46">
        <v>45474</v>
      </c>
      <c r="BF70" s="46">
        <v>45493</v>
      </c>
      <c r="BG70" s="46">
        <v>45511</v>
      </c>
      <c r="BH70" s="46">
        <v>45523</v>
      </c>
      <c r="BI70" s="46">
        <v>45579</v>
      </c>
      <c r="BJ70" s="46">
        <v>45600</v>
      </c>
      <c r="BK70" s="46">
        <v>45607</v>
      </c>
      <c r="BL70" s="46">
        <v>45651</v>
      </c>
    </row>
    <row r="71" spans="1:64" ht="45" hidden="1">
      <c r="A71" s="13" t="s">
        <v>1526</v>
      </c>
      <c r="B71" s="14" t="s">
        <v>1533</v>
      </c>
      <c r="C71" s="14" t="s">
        <v>1574</v>
      </c>
      <c r="D71" s="13" t="s">
        <v>1003</v>
      </c>
      <c r="E71" s="14" t="s">
        <v>1639</v>
      </c>
      <c r="F71" s="16" t="s">
        <v>1573</v>
      </c>
      <c r="G71" s="13" t="s">
        <v>1330</v>
      </c>
      <c r="H71" s="18" t="s">
        <v>1575</v>
      </c>
      <c r="I71" s="29" t="s">
        <v>1634</v>
      </c>
      <c r="J71" s="16" t="s">
        <v>1572</v>
      </c>
      <c r="K71" s="13" t="s">
        <v>1692</v>
      </c>
      <c r="L71" s="18">
        <v>15</v>
      </c>
      <c r="M71" s="13" t="s">
        <v>167</v>
      </c>
      <c r="N71" s="48">
        <v>45370</v>
      </c>
      <c r="O71" s="51"/>
      <c r="P71" s="31">
        <v>45436</v>
      </c>
      <c r="Q71" s="53">
        <f>NETWORKDAYS(N71,P71,AV71:AY71:AZ71:BA71:BB71:BC71:BD71:BE71:BF71:BG71:BH71:BL71)</f>
        <v>44</v>
      </c>
      <c r="R71" s="53"/>
      <c r="S71" s="91" t="s">
        <v>1598</v>
      </c>
      <c r="T71" s="14" t="s">
        <v>1643</v>
      </c>
      <c r="U71" s="14" t="s">
        <v>1643</v>
      </c>
      <c r="V71" s="14" t="s">
        <v>1643</v>
      </c>
      <c r="W71" s="14" t="s">
        <v>1643</v>
      </c>
      <c r="X71" s="14" t="s">
        <v>1643</v>
      </c>
      <c r="AV71" s="46">
        <v>45292</v>
      </c>
      <c r="AW71" s="46">
        <v>45299</v>
      </c>
      <c r="AX71" s="46">
        <v>45376</v>
      </c>
      <c r="AY71" s="46">
        <v>45379</v>
      </c>
      <c r="AZ71" s="46">
        <v>45380</v>
      </c>
      <c r="BA71" s="46">
        <v>45413</v>
      </c>
      <c r="BB71" s="46">
        <v>45425</v>
      </c>
      <c r="BC71" s="46">
        <v>45446</v>
      </c>
      <c r="BD71" s="46">
        <v>45453</v>
      </c>
      <c r="BE71" s="46">
        <v>45474</v>
      </c>
      <c r="BF71" s="46">
        <v>45493</v>
      </c>
      <c r="BG71" s="46">
        <v>45511</v>
      </c>
      <c r="BH71" s="46">
        <v>45523</v>
      </c>
      <c r="BI71" s="46">
        <v>45579</v>
      </c>
      <c r="BJ71" s="46">
        <v>45600</v>
      </c>
      <c r="BK71" s="46">
        <v>45607</v>
      </c>
      <c r="BL71" s="46">
        <v>45651</v>
      </c>
    </row>
    <row r="72" spans="1:64" ht="45" hidden="1">
      <c r="A72" s="13" t="s">
        <v>1526</v>
      </c>
      <c r="B72" s="14" t="s">
        <v>1533</v>
      </c>
      <c r="C72" s="14" t="s">
        <v>1592</v>
      </c>
      <c r="D72" s="13" t="s">
        <v>1058</v>
      </c>
      <c r="E72" s="14" t="s">
        <v>1640</v>
      </c>
      <c r="F72" s="16" t="s">
        <v>1565</v>
      </c>
      <c r="G72" s="13" t="s">
        <v>1331</v>
      </c>
      <c r="H72" s="18" t="s">
        <v>1601</v>
      </c>
      <c r="I72" s="29" t="s">
        <v>1634</v>
      </c>
      <c r="J72" s="16" t="s">
        <v>1569</v>
      </c>
      <c r="K72" s="13" t="s">
        <v>1691</v>
      </c>
      <c r="L72" s="18">
        <v>15</v>
      </c>
      <c r="M72" s="13" t="s">
        <v>168</v>
      </c>
      <c r="N72" s="48">
        <v>45370</v>
      </c>
      <c r="O72" s="51"/>
      <c r="P72" s="31">
        <v>45436</v>
      </c>
      <c r="Q72" s="53">
        <f>NETWORKDAYS(N72,P72,AV72:AY72:AZ72:BA72:BB72:BC72:BD72:BE72:BF72:BG72:BH72:BL72)</f>
        <v>44</v>
      </c>
      <c r="R72" s="53"/>
      <c r="S72" s="91" t="s">
        <v>1598</v>
      </c>
      <c r="T72" s="14" t="s">
        <v>1643</v>
      </c>
      <c r="U72" s="14" t="s">
        <v>1643</v>
      </c>
      <c r="V72" s="14" t="s">
        <v>1643</v>
      </c>
      <c r="W72" s="14" t="s">
        <v>1680</v>
      </c>
      <c r="X72" s="14" t="s">
        <v>1643</v>
      </c>
      <c r="AV72" s="46">
        <v>45292</v>
      </c>
      <c r="AW72" s="46">
        <v>45299</v>
      </c>
      <c r="AX72" s="46">
        <v>45376</v>
      </c>
      <c r="AY72" s="46">
        <v>45379</v>
      </c>
      <c r="AZ72" s="46">
        <v>45380</v>
      </c>
      <c r="BA72" s="46">
        <v>45413</v>
      </c>
      <c r="BB72" s="46">
        <v>45425</v>
      </c>
      <c r="BC72" s="46">
        <v>45446</v>
      </c>
      <c r="BD72" s="46">
        <v>45453</v>
      </c>
      <c r="BE72" s="46">
        <v>45474</v>
      </c>
      <c r="BF72" s="46">
        <v>45493</v>
      </c>
      <c r="BG72" s="46">
        <v>45511</v>
      </c>
      <c r="BH72" s="46">
        <v>45523</v>
      </c>
      <c r="BI72" s="46">
        <v>45579</v>
      </c>
      <c r="BJ72" s="46">
        <v>45600</v>
      </c>
      <c r="BK72" s="46">
        <v>45607</v>
      </c>
      <c r="BL72" s="46">
        <v>45651</v>
      </c>
    </row>
    <row r="73" spans="1:64" ht="60" hidden="1">
      <c r="A73" s="13" t="s">
        <v>1526</v>
      </c>
      <c r="B73" s="14" t="s">
        <v>1533</v>
      </c>
      <c r="C73" s="14" t="s">
        <v>1527</v>
      </c>
      <c r="D73" s="13" t="s">
        <v>1060</v>
      </c>
      <c r="E73" s="14" t="s">
        <v>1640</v>
      </c>
      <c r="F73" s="16" t="s">
        <v>1529</v>
      </c>
      <c r="G73" s="13" t="s">
        <v>1333</v>
      </c>
      <c r="H73" s="18" t="s">
        <v>1597</v>
      </c>
      <c r="I73" s="29" t="s">
        <v>1634</v>
      </c>
      <c r="J73" s="16" t="s">
        <v>1537</v>
      </c>
      <c r="K73" s="13" t="s">
        <v>1692</v>
      </c>
      <c r="L73" s="18">
        <v>15</v>
      </c>
      <c r="M73" s="13" t="s">
        <v>170</v>
      </c>
      <c r="N73" s="48">
        <v>45370</v>
      </c>
      <c r="O73" s="51"/>
      <c r="P73" s="31">
        <v>45436</v>
      </c>
      <c r="Q73" s="53">
        <f>NETWORKDAYS(N73,P73,AV73:AY73:AZ73:BA73:BB73:BC73:BD73:BE73:BF73:BG73:BH73:BL73)</f>
        <v>44</v>
      </c>
      <c r="R73" s="53"/>
      <c r="S73" s="91" t="s">
        <v>1598</v>
      </c>
      <c r="T73" s="14" t="s">
        <v>1643</v>
      </c>
      <c r="U73" s="14" t="s">
        <v>1643</v>
      </c>
      <c r="V73" s="14" t="s">
        <v>1643</v>
      </c>
      <c r="W73" s="14" t="s">
        <v>1643</v>
      </c>
      <c r="X73" s="14" t="s">
        <v>1643</v>
      </c>
      <c r="AV73" s="46">
        <v>45292</v>
      </c>
      <c r="AW73" s="46">
        <v>45299</v>
      </c>
      <c r="AX73" s="46">
        <v>45376</v>
      </c>
      <c r="AY73" s="46">
        <v>45379</v>
      </c>
      <c r="AZ73" s="46">
        <v>45380</v>
      </c>
      <c r="BA73" s="46">
        <v>45413</v>
      </c>
      <c r="BB73" s="46">
        <v>45425</v>
      </c>
      <c r="BC73" s="46">
        <v>45446</v>
      </c>
      <c r="BD73" s="46">
        <v>45453</v>
      </c>
      <c r="BE73" s="46">
        <v>45474</v>
      </c>
      <c r="BF73" s="46">
        <v>45493</v>
      </c>
      <c r="BG73" s="46">
        <v>45511</v>
      </c>
      <c r="BH73" s="46">
        <v>45523</v>
      </c>
      <c r="BI73" s="46">
        <v>45579</v>
      </c>
      <c r="BJ73" s="46">
        <v>45600</v>
      </c>
      <c r="BK73" s="46">
        <v>45607</v>
      </c>
      <c r="BL73" s="46">
        <v>45651</v>
      </c>
    </row>
    <row r="74" spans="1:64" ht="30" hidden="1">
      <c r="A74" s="13" t="s">
        <v>1526</v>
      </c>
      <c r="B74" s="14" t="s">
        <v>1533</v>
      </c>
      <c r="C74" s="14" t="s">
        <v>1578</v>
      </c>
      <c r="D74" s="13" t="s">
        <v>1062</v>
      </c>
      <c r="E74" s="14" t="s">
        <v>1639</v>
      </c>
      <c r="F74" s="16" t="s">
        <v>1544</v>
      </c>
      <c r="G74" s="13" t="s">
        <v>1334</v>
      </c>
      <c r="H74" s="18" t="s">
        <v>1549</v>
      </c>
      <c r="I74" s="14" t="s">
        <v>1549</v>
      </c>
      <c r="J74" s="16" t="s">
        <v>1549</v>
      </c>
      <c r="K74" s="13" t="s">
        <v>1692</v>
      </c>
      <c r="L74" s="18">
        <v>15</v>
      </c>
      <c r="M74" s="13" t="s">
        <v>172</v>
      </c>
      <c r="N74" s="48">
        <v>45370</v>
      </c>
      <c r="O74" s="51"/>
      <c r="P74" s="31">
        <v>45436</v>
      </c>
      <c r="Q74" s="53">
        <f>NETWORKDAYS(N74,P74,AV74:AY74:AZ74:BA74:BB74:BC74:BD74:BE74:BF74:BG74:BH74:BL74)</f>
        <v>44</v>
      </c>
      <c r="R74" s="53"/>
      <c r="S74" s="91" t="s">
        <v>1598</v>
      </c>
      <c r="T74" s="14" t="s">
        <v>1643</v>
      </c>
      <c r="U74" s="14" t="s">
        <v>1643</v>
      </c>
      <c r="V74" s="14" t="s">
        <v>1643</v>
      </c>
      <c r="W74" s="14" t="s">
        <v>1643</v>
      </c>
      <c r="X74" s="14" t="s">
        <v>1643</v>
      </c>
      <c r="AV74" s="46">
        <v>45292</v>
      </c>
      <c r="AW74" s="46">
        <v>45299</v>
      </c>
      <c r="AX74" s="46">
        <v>45376</v>
      </c>
      <c r="AY74" s="46">
        <v>45379</v>
      </c>
      <c r="AZ74" s="46">
        <v>45380</v>
      </c>
      <c r="BA74" s="46">
        <v>45413</v>
      </c>
      <c r="BB74" s="46">
        <v>45425</v>
      </c>
      <c r="BC74" s="46">
        <v>45446</v>
      </c>
      <c r="BD74" s="46">
        <v>45453</v>
      </c>
      <c r="BE74" s="46">
        <v>45474</v>
      </c>
      <c r="BF74" s="46">
        <v>45493</v>
      </c>
      <c r="BG74" s="46">
        <v>45511</v>
      </c>
      <c r="BH74" s="46">
        <v>45523</v>
      </c>
      <c r="BI74" s="46">
        <v>45579</v>
      </c>
      <c r="BJ74" s="46">
        <v>45600</v>
      </c>
      <c r="BK74" s="46">
        <v>45607</v>
      </c>
      <c r="BL74" s="46">
        <v>45651</v>
      </c>
    </row>
    <row r="75" spans="1:64" ht="45" hidden="1">
      <c r="A75" s="13" t="s">
        <v>1526</v>
      </c>
      <c r="B75" s="14" t="s">
        <v>1533</v>
      </c>
      <c r="C75" s="14" t="s">
        <v>1592</v>
      </c>
      <c r="D75" s="13" t="s">
        <v>1064</v>
      </c>
      <c r="E75" s="14" t="s">
        <v>1535</v>
      </c>
      <c r="F75" s="16" t="s">
        <v>1529</v>
      </c>
      <c r="G75" s="13" t="s">
        <v>1335</v>
      </c>
      <c r="H75" s="18" t="s">
        <v>1597</v>
      </c>
      <c r="I75" s="29" t="s">
        <v>1634</v>
      </c>
      <c r="J75" s="16" t="s">
        <v>1537</v>
      </c>
      <c r="K75" s="13" t="s">
        <v>1692</v>
      </c>
      <c r="L75" s="18">
        <v>15</v>
      </c>
      <c r="M75" s="13" t="s">
        <v>175</v>
      </c>
      <c r="N75" s="48">
        <v>45370</v>
      </c>
      <c r="O75" s="51"/>
      <c r="P75" s="31">
        <v>45436</v>
      </c>
      <c r="Q75" s="53">
        <f>NETWORKDAYS(N75,P75,AV75:AY75:AZ75:BA75:BB75:BC75:BD75:BE75:BF75:BG75:BH75:BL75)</f>
        <v>44</v>
      </c>
      <c r="R75" s="53"/>
      <c r="S75" s="91" t="s">
        <v>1598</v>
      </c>
      <c r="T75" s="14" t="s">
        <v>1643</v>
      </c>
      <c r="U75" s="14" t="s">
        <v>1643</v>
      </c>
      <c r="V75" s="14" t="s">
        <v>1643</v>
      </c>
      <c r="W75" s="14" t="s">
        <v>1643</v>
      </c>
      <c r="X75" s="14" t="s">
        <v>1643</v>
      </c>
      <c r="AV75" s="46">
        <v>45292</v>
      </c>
      <c r="AW75" s="46">
        <v>45299</v>
      </c>
      <c r="AX75" s="46">
        <v>45376</v>
      </c>
      <c r="AY75" s="46">
        <v>45379</v>
      </c>
      <c r="AZ75" s="46">
        <v>45380</v>
      </c>
      <c r="BA75" s="46">
        <v>45413</v>
      </c>
      <c r="BB75" s="46">
        <v>45425</v>
      </c>
      <c r="BC75" s="46">
        <v>45446</v>
      </c>
      <c r="BD75" s="46">
        <v>45453</v>
      </c>
      <c r="BE75" s="46">
        <v>45474</v>
      </c>
      <c r="BF75" s="46">
        <v>45493</v>
      </c>
      <c r="BG75" s="46">
        <v>45511</v>
      </c>
      <c r="BH75" s="46">
        <v>45523</v>
      </c>
      <c r="BI75" s="46">
        <v>45579</v>
      </c>
      <c r="BJ75" s="46">
        <v>45600</v>
      </c>
      <c r="BK75" s="46">
        <v>45607</v>
      </c>
      <c r="BL75" s="46">
        <v>45651</v>
      </c>
    </row>
    <row r="76" spans="1:64" ht="45" hidden="1">
      <c r="A76" s="13" t="s">
        <v>1526</v>
      </c>
      <c r="B76" s="14" t="s">
        <v>1533</v>
      </c>
      <c r="C76" s="14" t="s">
        <v>1554</v>
      </c>
      <c r="D76" s="13" t="s">
        <v>991</v>
      </c>
      <c r="E76" s="14" t="s">
        <v>1639</v>
      </c>
      <c r="F76" s="16" t="s">
        <v>1573</v>
      </c>
      <c r="G76" s="13" t="s">
        <v>1336</v>
      </c>
      <c r="H76" s="18" t="s">
        <v>1575</v>
      </c>
      <c r="I76" s="29" t="s">
        <v>1634</v>
      </c>
      <c r="J76" s="16" t="s">
        <v>1572</v>
      </c>
      <c r="K76" s="13" t="s">
        <v>1692</v>
      </c>
      <c r="L76" s="18">
        <v>15</v>
      </c>
      <c r="M76" s="13" t="s">
        <v>176</v>
      </c>
      <c r="N76" s="48">
        <v>45370</v>
      </c>
      <c r="O76" s="51"/>
      <c r="P76" s="31">
        <v>45436</v>
      </c>
      <c r="Q76" s="53">
        <f>NETWORKDAYS(N76,P76,AV76:AY76:AZ76:BA76:BB76:BC76:BD76:BE76:BF76:BG76:BH76:BL76)</f>
        <v>44</v>
      </c>
      <c r="R76" s="53"/>
      <c r="S76" s="91" t="s">
        <v>1598</v>
      </c>
      <c r="T76" s="14" t="s">
        <v>1643</v>
      </c>
      <c r="U76" s="14" t="s">
        <v>1643</v>
      </c>
      <c r="V76" s="14" t="s">
        <v>1643</v>
      </c>
      <c r="W76" s="14" t="s">
        <v>1643</v>
      </c>
      <c r="X76" s="14" t="s">
        <v>1643</v>
      </c>
      <c r="AV76" s="46">
        <v>45292</v>
      </c>
      <c r="AW76" s="46">
        <v>45299</v>
      </c>
      <c r="AX76" s="46">
        <v>45376</v>
      </c>
      <c r="AY76" s="46">
        <v>45379</v>
      </c>
      <c r="AZ76" s="46">
        <v>45380</v>
      </c>
      <c r="BA76" s="46">
        <v>45413</v>
      </c>
      <c r="BB76" s="46">
        <v>45425</v>
      </c>
      <c r="BC76" s="46">
        <v>45446</v>
      </c>
      <c r="BD76" s="46">
        <v>45453</v>
      </c>
      <c r="BE76" s="46">
        <v>45474</v>
      </c>
      <c r="BF76" s="46">
        <v>45493</v>
      </c>
      <c r="BG76" s="46">
        <v>45511</v>
      </c>
      <c r="BH76" s="46">
        <v>45523</v>
      </c>
      <c r="BI76" s="46">
        <v>45579</v>
      </c>
      <c r="BJ76" s="46">
        <v>45600</v>
      </c>
      <c r="BK76" s="46">
        <v>45607</v>
      </c>
      <c r="BL76" s="46">
        <v>45651</v>
      </c>
    </row>
    <row r="77" spans="1:64" ht="90" hidden="1">
      <c r="A77" s="13" t="s">
        <v>1526</v>
      </c>
      <c r="B77" s="14" t="s">
        <v>1533</v>
      </c>
      <c r="C77" s="14" t="s">
        <v>1574</v>
      </c>
      <c r="D77" s="13" t="s">
        <v>1065</v>
      </c>
      <c r="E77" s="14" t="s">
        <v>1640</v>
      </c>
      <c r="F77" s="16" t="s">
        <v>1550</v>
      </c>
      <c r="G77" s="13" t="s">
        <v>1337</v>
      </c>
      <c r="H77" s="18" t="s">
        <v>1597</v>
      </c>
      <c r="I77" s="29" t="s">
        <v>1634</v>
      </c>
      <c r="J77" s="16" t="s">
        <v>1537</v>
      </c>
      <c r="K77" s="13" t="s">
        <v>1692</v>
      </c>
      <c r="L77" s="18">
        <v>15</v>
      </c>
      <c r="M77" s="13" t="s">
        <v>177</v>
      </c>
      <c r="N77" s="48">
        <v>45370</v>
      </c>
      <c r="O77" s="51"/>
      <c r="P77" s="31">
        <v>45436</v>
      </c>
      <c r="Q77" s="53">
        <f>NETWORKDAYS(N77,P77,AV77:AY77:AZ77:BA77:BB77:BC77:BD77:BE77:BF77:BG77:BH77:BL77)</f>
        <v>44</v>
      </c>
      <c r="R77" s="53"/>
      <c r="S77" s="91" t="s">
        <v>1598</v>
      </c>
      <c r="T77" s="14" t="s">
        <v>1643</v>
      </c>
      <c r="U77" s="14" t="s">
        <v>1643</v>
      </c>
      <c r="V77" s="14" t="s">
        <v>1643</v>
      </c>
      <c r="W77" s="14" t="s">
        <v>1643</v>
      </c>
      <c r="X77" s="14" t="s">
        <v>1643</v>
      </c>
      <c r="AV77" s="46">
        <v>45292</v>
      </c>
      <c r="AW77" s="46">
        <v>45299</v>
      </c>
      <c r="AX77" s="46">
        <v>45376</v>
      </c>
      <c r="AY77" s="46">
        <v>45379</v>
      </c>
      <c r="AZ77" s="46">
        <v>45380</v>
      </c>
      <c r="BA77" s="46">
        <v>45413</v>
      </c>
      <c r="BB77" s="46">
        <v>45425</v>
      </c>
      <c r="BC77" s="46">
        <v>45446</v>
      </c>
      <c r="BD77" s="46">
        <v>45453</v>
      </c>
      <c r="BE77" s="46">
        <v>45474</v>
      </c>
      <c r="BF77" s="46">
        <v>45493</v>
      </c>
      <c r="BG77" s="46">
        <v>45511</v>
      </c>
      <c r="BH77" s="46">
        <v>45523</v>
      </c>
      <c r="BI77" s="46">
        <v>45579</v>
      </c>
      <c r="BJ77" s="46">
        <v>45600</v>
      </c>
      <c r="BK77" s="46">
        <v>45607</v>
      </c>
      <c r="BL77" s="46">
        <v>45651</v>
      </c>
    </row>
    <row r="78" spans="1:64" ht="75" hidden="1">
      <c r="A78" s="13" t="s">
        <v>1526</v>
      </c>
      <c r="B78" s="14" t="s">
        <v>1533</v>
      </c>
      <c r="C78" s="14" t="s">
        <v>1578</v>
      </c>
      <c r="D78" s="13" t="s">
        <v>1066</v>
      </c>
      <c r="E78" s="14" t="s">
        <v>1640</v>
      </c>
      <c r="F78" s="16" t="s">
        <v>1529</v>
      </c>
      <c r="G78" s="13" t="s">
        <v>1338</v>
      </c>
      <c r="H78" s="18" t="s">
        <v>1581</v>
      </c>
      <c r="I78" s="29" t="s">
        <v>1634</v>
      </c>
      <c r="J78" s="16" t="s">
        <v>1568</v>
      </c>
      <c r="K78" s="13" t="s">
        <v>1692</v>
      </c>
      <c r="L78" s="18">
        <v>15</v>
      </c>
      <c r="M78" s="13" t="s">
        <v>178</v>
      </c>
      <c r="N78" s="48">
        <v>45370</v>
      </c>
      <c r="O78" s="51"/>
      <c r="P78" s="31">
        <v>45436</v>
      </c>
      <c r="Q78" s="53">
        <f>NETWORKDAYS(N78,P78,AV78:AY78:AZ78:BA78:BB78:BC78:BD78:BE78:BF78:BG78:BH78:BL78)</f>
        <v>44</v>
      </c>
      <c r="R78" s="53"/>
      <c r="S78" s="91" t="s">
        <v>1598</v>
      </c>
      <c r="T78" s="14" t="s">
        <v>1643</v>
      </c>
      <c r="U78" s="14" t="s">
        <v>1643</v>
      </c>
      <c r="V78" s="14" t="s">
        <v>1643</v>
      </c>
      <c r="W78" s="14" t="s">
        <v>1643</v>
      </c>
      <c r="X78" s="14" t="s">
        <v>1643</v>
      </c>
      <c r="AV78" s="46">
        <v>45292</v>
      </c>
      <c r="AW78" s="46">
        <v>45299</v>
      </c>
      <c r="AX78" s="46">
        <v>45376</v>
      </c>
      <c r="AY78" s="46">
        <v>45379</v>
      </c>
      <c r="AZ78" s="46">
        <v>45380</v>
      </c>
      <c r="BA78" s="46">
        <v>45413</v>
      </c>
      <c r="BB78" s="46">
        <v>45425</v>
      </c>
      <c r="BC78" s="46">
        <v>45446</v>
      </c>
      <c r="BD78" s="46">
        <v>45453</v>
      </c>
      <c r="BE78" s="46">
        <v>45474</v>
      </c>
      <c r="BF78" s="46">
        <v>45493</v>
      </c>
      <c r="BG78" s="46">
        <v>45511</v>
      </c>
      <c r="BH78" s="46">
        <v>45523</v>
      </c>
      <c r="BI78" s="46">
        <v>45579</v>
      </c>
      <c r="BJ78" s="46">
        <v>45600</v>
      </c>
      <c r="BK78" s="46">
        <v>45607</v>
      </c>
      <c r="BL78" s="46">
        <v>45651</v>
      </c>
    </row>
    <row r="79" spans="1:64" ht="75" hidden="1">
      <c r="A79" s="13" t="s">
        <v>1526</v>
      </c>
      <c r="B79" s="14" t="s">
        <v>1533</v>
      </c>
      <c r="C79" s="14" t="s">
        <v>1547</v>
      </c>
      <c r="D79" s="13" t="s">
        <v>1067</v>
      </c>
      <c r="E79" s="14" t="s">
        <v>1640</v>
      </c>
      <c r="F79" s="16" t="s">
        <v>1529</v>
      </c>
      <c r="G79" s="13" t="s">
        <v>1339</v>
      </c>
      <c r="H79" s="18" t="s">
        <v>1602</v>
      </c>
      <c r="I79" s="29" t="s">
        <v>1634</v>
      </c>
      <c r="J79" s="16" t="s">
        <v>1556</v>
      </c>
      <c r="K79" s="13" t="s">
        <v>1692</v>
      </c>
      <c r="L79" s="18">
        <v>15</v>
      </c>
      <c r="M79" s="13" t="s">
        <v>179</v>
      </c>
      <c r="N79" s="48">
        <v>45370</v>
      </c>
      <c r="O79" s="51"/>
      <c r="P79" s="31">
        <v>45436</v>
      </c>
      <c r="Q79" s="53">
        <f>NETWORKDAYS(N79,P79,AV79:AY79:AZ79:BA79:BB79:BC79:BD79:BE79:BF79:BG79:BH79:BL79)</f>
        <v>44</v>
      </c>
      <c r="R79" s="53"/>
      <c r="S79" s="91" t="s">
        <v>1598</v>
      </c>
      <c r="T79" s="14" t="s">
        <v>1643</v>
      </c>
      <c r="U79" s="14" t="s">
        <v>1643</v>
      </c>
      <c r="V79" s="14" t="s">
        <v>1643</v>
      </c>
      <c r="W79" s="14" t="s">
        <v>1643</v>
      </c>
      <c r="X79" s="14" t="s">
        <v>1643</v>
      </c>
      <c r="AV79" s="46">
        <v>45292</v>
      </c>
      <c r="AW79" s="46">
        <v>45299</v>
      </c>
      <c r="AX79" s="46">
        <v>45376</v>
      </c>
      <c r="AY79" s="46">
        <v>45379</v>
      </c>
      <c r="AZ79" s="46">
        <v>45380</v>
      </c>
      <c r="BA79" s="46">
        <v>45413</v>
      </c>
      <c r="BB79" s="46">
        <v>45425</v>
      </c>
      <c r="BC79" s="46">
        <v>45446</v>
      </c>
      <c r="BD79" s="46">
        <v>45453</v>
      </c>
      <c r="BE79" s="46">
        <v>45474</v>
      </c>
      <c r="BF79" s="46">
        <v>45493</v>
      </c>
      <c r="BG79" s="46">
        <v>45511</v>
      </c>
      <c r="BH79" s="46">
        <v>45523</v>
      </c>
      <c r="BI79" s="46">
        <v>45579</v>
      </c>
      <c r="BJ79" s="46">
        <v>45600</v>
      </c>
      <c r="BK79" s="46">
        <v>45607</v>
      </c>
      <c r="BL79" s="46">
        <v>45651</v>
      </c>
    </row>
    <row r="80" spans="1:64" ht="45" hidden="1">
      <c r="A80" s="13" t="s">
        <v>1526</v>
      </c>
      <c r="B80" s="14" t="s">
        <v>1533</v>
      </c>
      <c r="C80" s="14" t="s">
        <v>1603</v>
      </c>
      <c r="D80" s="13" t="s">
        <v>1068</v>
      </c>
      <c r="E80" s="14" t="s">
        <v>1639</v>
      </c>
      <c r="F80" s="16" t="s">
        <v>1573</v>
      </c>
      <c r="G80" s="13" t="s">
        <v>1340</v>
      </c>
      <c r="H80" s="18" t="s">
        <v>1571</v>
      </c>
      <c r="I80" s="29" t="s">
        <v>1634</v>
      </c>
      <c r="J80" s="16" t="s">
        <v>1572</v>
      </c>
      <c r="K80" s="13" t="s">
        <v>1692</v>
      </c>
      <c r="L80" s="18">
        <v>15</v>
      </c>
      <c r="M80" s="13" t="s">
        <v>180</v>
      </c>
      <c r="N80" s="48">
        <v>45370</v>
      </c>
      <c r="O80" s="59" t="s">
        <v>1654</v>
      </c>
      <c r="P80" s="31">
        <v>45394</v>
      </c>
      <c r="Q80" s="53">
        <f>NETWORKDAYS(N80,P80,AV80:AY80:AZ80:BA80:BB80:BC80:BD80:BE80:BF80:BG80:BH80:BL80)</f>
        <v>16</v>
      </c>
      <c r="R80" s="53">
        <v>17</v>
      </c>
      <c r="S80" s="87" t="s">
        <v>1683</v>
      </c>
      <c r="T80" s="14" t="s">
        <v>1643</v>
      </c>
      <c r="U80" s="31">
        <v>45394</v>
      </c>
      <c r="V80" s="14" t="s">
        <v>1539</v>
      </c>
      <c r="W80" s="14" t="s">
        <v>1642</v>
      </c>
      <c r="X80" s="16" t="s">
        <v>1540</v>
      </c>
      <c r="Y80" s="29" t="s">
        <v>1686</v>
      </c>
      <c r="AV80" s="46">
        <v>45292</v>
      </c>
      <c r="AW80" s="46">
        <v>45299</v>
      </c>
      <c r="AX80" s="46">
        <v>45376</v>
      </c>
      <c r="AY80" s="46">
        <v>45379</v>
      </c>
      <c r="AZ80" s="46">
        <v>45380</v>
      </c>
      <c r="BA80" s="46">
        <v>45413</v>
      </c>
      <c r="BB80" s="46">
        <v>45425</v>
      </c>
      <c r="BC80" s="46">
        <v>45446</v>
      </c>
      <c r="BD80" s="46">
        <v>45453</v>
      </c>
      <c r="BE80" s="46">
        <v>45474</v>
      </c>
      <c r="BF80" s="46">
        <v>45493</v>
      </c>
      <c r="BG80" s="46">
        <v>45511</v>
      </c>
      <c r="BH80" s="46">
        <v>45523</v>
      </c>
      <c r="BI80" s="46">
        <v>45579</v>
      </c>
      <c r="BJ80" s="46">
        <v>45600</v>
      </c>
      <c r="BK80" s="46">
        <v>45607</v>
      </c>
      <c r="BL80" s="46">
        <v>45651</v>
      </c>
    </row>
    <row r="81" spans="1:64" s="77" customFormat="1" ht="45" hidden="1">
      <c r="A81" s="28" t="s">
        <v>1526</v>
      </c>
      <c r="B81" s="29" t="s">
        <v>1533</v>
      </c>
      <c r="C81" s="29" t="s">
        <v>1603</v>
      </c>
      <c r="D81" s="28" t="s">
        <v>1068</v>
      </c>
      <c r="E81" s="29" t="s">
        <v>1639</v>
      </c>
      <c r="F81" s="30" t="s">
        <v>1573</v>
      </c>
      <c r="G81" s="28" t="s">
        <v>1341</v>
      </c>
      <c r="H81" s="24" t="s">
        <v>1575</v>
      </c>
      <c r="I81" s="29" t="s">
        <v>1634</v>
      </c>
      <c r="J81" s="30" t="s">
        <v>1572</v>
      </c>
      <c r="K81" s="28" t="s">
        <v>1692</v>
      </c>
      <c r="L81" s="24">
        <v>15</v>
      </c>
      <c r="M81" s="28" t="s">
        <v>181</v>
      </c>
      <c r="N81" s="49">
        <v>45370</v>
      </c>
      <c r="O81" s="80" t="s">
        <v>1643</v>
      </c>
      <c r="P81" s="67">
        <v>45436</v>
      </c>
      <c r="Q81" s="53">
        <f>NETWORKDAYS(N81,P81,AV81:AY81:AZ81:BA81:BB81:BC81:BD81:BE81:BF81:BG81:BH81:BL81)</f>
        <v>44</v>
      </c>
      <c r="R81" s="53"/>
      <c r="S81" s="91" t="s">
        <v>1598</v>
      </c>
      <c r="T81" s="29" t="s">
        <v>1643</v>
      </c>
      <c r="U81" s="29" t="s">
        <v>1643</v>
      </c>
      <c r="V81" s="29" t="s">
        <v>1643</v>
      </c>
      <c r="W81" s="29" t="s">
        <v>1643</v>
      </c>
      <c r="X81" s="30" t="s">
        <v>1643</v>
      </c>
      <c r="Y81" s="29" t="s">
        <v>1585</v>
      </c>
      <c r="Z81" s="35"/>
      <c r="AA81" s="8"/>
      <c r="AB81" s="8"/>
      <c r="AC81" s="8"/>
      <c r="AD81" s="8"/>
      <c r="AV81" s="78">
        <v>45292</v>
      </c>
      <c r="AW81" s="78">
        <v>45299</v>
      </c>
      <c r="AX81" s="78">
        <v>45376</v>
      </c>
      <c r="AY81" s="78">
        <v>45379</v>
      </c>
      <c r="AZ81" s="78">
        <v>45380</v>
      </c>
      <c r="BA81" s="78">
        <v>45413</v>
      </c>
      <c r="BB81" s="78">
        <v>45425</v>
      </c>
      <c r="BC81" s="78">
        <v>45446</v>
      </c>
      <c r="BD81" s="78">
        <v>45453</v>
      </c>
      <c r="BE81" s="78">
        <v>45474</v>
      </c>
      <c r="BF81" s="78">
        <v>45493</v>
      </c>
      <c r="BG81" s="78">
        <v>45511</v>
      </c>
      <c r="BH81" s="78">
        <v>45523</v>
      </c>
      <c r="BI81" s="78">
        <v>45579</v>
      </c>
      <c r="BJ81" s="78">
        <v>45600</v>
      </c>
      <c r="BK81" s="78">
        <v>45607</v>
      </c>
      <c r="BL81" s="78">
        <v>45651</v>
      </c>
    </row>
    <row r="82" spans="1:64" ht="45" hidden="1">
      <c r="A82" s="28" t="s">
        <v>1526</v>
      </c>
      <c r="B82" s="29" t="s">
        <v>1533</v>
      </c>
      <c r="C82" s="29" t="s">
        <v>1583</v>
      </c>
      <c r="D82" s="28" t="s">
        <v>1069</v>
      </c>
      <c r="E82" s="29" t="s">
        <v>1640</v>
      </c>
      <c r="F82" s="30" t="s">
        <v>1529</v>
      </c>
      <c r="G82" s="28" t="s">
        <v>1342</v>
      </c>
      <c r="H82" s="24" t="s">
        <v>1581</v>
      </c>
      <c r="I82" s="29" t="s">
        <v>1634</v>
      </c>
      <c r="J82" s="30" t="s">
        <v>1568</v>
      </c>
      <c r="K82" s="28" t="s">
        <v>1692</v>
      </c>
      <c r="L82" s="24">
        <v>15</v>
      </c>
      <c r="M82" s="28" t="s">
        <v>182</v>
      </c>
      <c r="N82" s="49">
        <v>45370</v>
      </c>
      <c r="O82" s="51"/>
      <c r="P82" s="67">
        <v>45436</v>
      </c>
      <c r="Q82" s="53">
        <f>NETWORKDAYS(N82,P82,AV82:AY82:AZ82:BA82:BB82:BC82:BD82:BE82:BF82:BG82:BH82:BL82)</f>
        <v>44</v>
      </c>
      <c r="R82" s="53"/>
      <c r="S82" s="91" t="s">
        <v>1598</v>
      </c>
      <c r="T82" s="29" t="s">
        <v>1643</v>
      </c>
      <c r="U82" s="29" t="s">
        <v>1643</v>
      </c>
      <c r="V82" s="29" t="s">
        <v>1643</v>
      </c>
      <c r="W82" s="29" t="s">
        <v>1643</v>
      </c>
      <c r="X82" s="29" t="s">
        <v>1643</v>
      </c>
      <c r="Y82" s="29"/>
      <c r="AV82" s="46">
        <v>45292</v>
      </c>
      <c r="AW82" s="46">
        <v>45299</v>
      </c>
      <c r="AX82" s="46">
        <v>45376</v>
      </c>
      <c r="AY82" s="46">
        <v>45379</v>
      </c>
      <c r="AZ82" s="46">
        <v>45380</v>
      </c>
      <c r="BA82" s="46">
        <v>45413</v>
      </c>
      <c r="BB82" s="46">
        <v>45425</v>
      </c>
      <c r="BC82" s="46">
        <v>45446</v>
      </c>
      <c r="BD82" s="46">
        <v>45453</v>
      </c>
      <c r="BE82" s="46">
        <v>45474</v>
      </c>
      <c r="BF82" s="46">
        <v>45493</v>
      </c>
      <c r="BG82" s="46">
        <v>45511</v>
      </c>
      <c r="BH82" s="46">
        <v>45523</v>
      </c>
      <c r="BI82" s="46">
        <v>45579</v>
      </c>
      <c r="BJ82" s="46">
        <v>45600</v>
      </c>
      <c r="BK82" s="46">
        <v>45607</v>
      </c>
      <c r="BL82" s="46">
        <v>45651</v>
      </c>
    </row>
    <row r="83" spans="1:64" ht="60" hidden="1">
      <c r="A83" s="13" t="s">
        <v>1526</v>
      </c>
      <c r="B83" s="14" t="s">
        <v>1533</v>
      </c>
      <c r="C83" s="14" t="s">
        <v>1583</v>
      </c>
      <c r="D83" s="13" t="s">
        <v>1072</v>
      </c>
      <c r="E83" s="14" t="s">
        <v>1639</v>
      </c>
      <c r="F83" s="16" t="s">
        <v>1529</v>
      </c>
      <c r="G83" s="13" t="s">
        <v>1344</v>
      </c>
      <c r="H83" s="18" t="s">
        <v>1581</v>
      </c>
      <c r="I83" s="29" t="s">
        <v>1634</v>
      </c>
      <c r="J83" s="16" t="s">
        <v>1568</v>
      </c>
      <c r="K83" s="13" t="s">
        <v>1692</v>
      </c>
      <c r="L83" s="18">
        <v>15</v>
      </c>
      <c r="M83" s="13" t="s">
        <v>185</v>
      </c>
      <c r="N83" s="48">
        <v>45370</v>
      </c>
      <c r="O83" s="51"/>
      <c r="P83" s="31">
        <v>45436</v>
      </c>
      <c r="Q83" s="53">
        <f>NETWORKDAYS(N83,P83,AV83:AY83:AZ83:BA83:BB83:BC83:BD83:BE83:BF83:BG83:BH83:BL83)</f>
        <v>44</v>
      </c>
      <c r="R83" s="53"/>
      <c r="S83" s="91" t="s">
        <v>1598</v>
      </c>
      <c r="T83" s="14" t="s">
        <v>1643</v>
      </c>
      <c r="U83" s="14" t="s">
        <v>1643</v>
      </c>
      <c r="V83" s="14" t="s">
        <v>1643</v>
      </c>
      <c r="W83" s="14" t="s">
        <v>1643</v>
      </c>
      <c r="X83" s="14" t="s">
        <v>1643</v>
      </c>
      <c r="AV83" s="46">
        <v>45292</v>
      </c>
      <c r="AW83" s="46">
        <v>45299</v>
      </c>
      <c r="AX83" s="46">
        <v>45376</v>
      </c>
      <c r="AY83" s="46">
        <v>45379</v>
      </c>
      <c r="AZ83" s="46">
        <v>45380</v>
      </c>
      <c r="BA83" s="46">
        <v>45413</v>
      </c>
      <c r="BB83" s="46">
        <v>45425</v>
      </c>
      <c r="BC83" s="46">
        <v>45446</v>
      </c>
      <c r="BD83" s="46">
        <v>45453</v>
      </c>
      <c r="BE83" s="46">
        <v>45474</v>
      </c>
      <c r="BF83" s="46">
        <v>45493</v>
      </c>
      <c r="BG83" s="46">
        <v>45511</v>
      </c>
      <c r="BH83" s="46">
        <v>45523</v>
      </c>
      <c r="BI83" s="46">
        <v>45579</v>
      </c>
      <c r="BJ83" s="46">
        <v>45600</v>
      </c>
      <c r="BK83" s="46">
        <v>45607</v>
      </c>
      <c r="BL83" s="46">
        <v>45651</v>
      </c>
    </row>
    <row r="84" spans="1:64" ht="30" hidden="1">
      <c r="A84" s="13" t="s">
        <v>1526</v>
      </c>
      <c r="B84" s="14" t="s">
        <v>1533</v>
      </c>
      <c r="C84" s="14" t="s">
        <v>1527</v>
      </c>
      <c r="D84" s="13" t="s">
        <v>1073</v>
      </c>
      <c r="E84" s="14" t="s">
        <v>1535</v>
      </c>
      <c r="F84" s="16" t="s">
        <v>1573</v>
      </c>
      <c r="G84" s="13" t="s">
        <v>1345</v>
      </c>
      <c r="H84" s="18" t="s">
        <v>1602</v>
      </c>
      <c r="I84" s="29" t="s">
        <v>1634</v>
      </c>
      <c r="J84" s="16" t="s">
        <v>1556</v>
      </c>
      <c r="K84" s="13" t="s">
        <v>1692</v>
      </c>
      <c r="L84" s="18">
        <v>15</v>
      </c>
      <c r="M84" s="13" t="s">
        <v>186</v>
      </c>
      <c r="N84" s="48">
        <v>45370</v>
      </c>
      <c r="O84" s="51"/>
      <c r="P84" s="31">
        <v>45436</v>
      </c>
      <c r="Q84" s="53">
        <f>NETWORKDAYS(N84,P84,AV84:AY84:AZ84:BA84:BB84:BC84:BD84:BE84:BF84:BG84:BH84:BL84)</f>
        <v>44</v>
      </c>
      <c r="R84" s="53"/>
      <c r="S84" s="91" t="s">
        <v>1598</v>
      </c>
      <c r="T84" s="14" t="s">
        <v>1643</v>
      </c>
      <c r="U84" s="14" t="s">
        <v>1643</v>
      </c>
      <c r="V84" s="14" t="s">
        <v>1643</v>
      </c>
      <c r="W84" s="14" t="s">
        <v>1643</v>
      </c>
      <c r="X84" s="14" t="s">
        <v>1643</v>
      </c>
      <c r="AV84" s="46">
        <v>45292</v>
      </c>
      <c r="AW84" s="46">
        <v>45299</v>
      </c>
      <c r="AX84" s="46">
        <v>45376</v>
      </c>
      <c r="AY84" s="46">
        <v>45379</v>
      </c>
      <c r="AZ84" s="46">
        <v>45380</v>
      </c>
      <c r="BA84" s="46">
        <v>45413</v>
      </c>
      <c r="BB84" s="46">
        <v>45425</v>
      </c>
      <c r="BC84" s="46">
        <v>45446</v>
      </c>
      <c r="BD84" s="46">
        <v>45453</v>
      </c>
      <c r="BE84" s="46">
        <v>45474</v>
      </c>
      <c r="BF84" s="46">
        <v>45493</v>
      </c>
      <c r="BG84" s="46">
        <v>45511</v>
      </c>
      <c r="BH84" s="46">
        <v>45523</v>
      </c>
      <c r="BI84" s="46">
        <v>45579</v>
      </c>
      <c r="BJ84" s="46">
        <v>45600</v>
      </c>
      <c r="BK84" s="46">
        <v>45607</v>
      </c>
      <c r="BL84" s="46">
        <v>45651</v>
      </c>
    </row>
    <row r="85" spans="1:64" ht="45" hidden="1">
      <c r="A85" s="13" t="s">
        <v>1526</v>
      </c>
      <c r="B85" s="14" t="s">
        <v>1533</v>
      </c>
      <c r="C85" s="14" t="s">
        <v>1555</v>
      </c>
      <c r="D85" s="13" t="s">
        <v>1034</v>
      </c>
      <c r="E85" s="14" t="s">
        <v>1639</v>
      </c>
      <c r="F85" s="16" t="s">
        <v>1573</v>
      </c>
      <c r="G85" s="13" t="s">
        <v>1346</v>
      </c>
      <c r="H85" s="18" t="s">
        <v>1604</v>
      </c>
      <c r="I85" s="29" t="s">
        <v>1634</v>
      </c>
      <c r="J85" s="16" t="s">
        <v>1572</v>
      </c>
      <c r="K85" s="13" t="s">
        <v>1692</v>
      </c>
      <c r="L85" s="18">
        <v>15</v>
      </c>
      <c r="M85" s="13" t="s">
        <v>187</v>
      </c>
      <c r="N85" s="48">
        <v>45370</v>
      </c>
      <c r="O85" s="51" t="s">
        <v>1643</v>
      </c>
      <c r="P85" s="31">
        <v>45436</v>
      </c>
      <c r="Q85" s="53">
        <f>NETWORKDAYS(N85,P85,AV85:AY85:AZ85:BA85:BB85:BC85:BD85:BE85:BF85:BG85:BH85:BL85)</f>
        <v>44</v>
      </c>
      <c r="R85" s="53"/>
      <c r="S85" s="91" t="s">
        <v>1598</v>
      </c>
      <c r="T85" s="57" t="s">
        <v>1669</v>
      </c>
      <c r="U85" s="14" t="s">
        <v>1643</v>
      </c>
      <c r="V85" s="14" t="s">
        <v>1643</v>
      </c>
      <c r="W85" s="14" t="s">
        <v>1643</v>
      </c>
      <c r="X85" s="73">
        <v>45390</v>
      </c>
      <c r="Y85" s="14" t="s">
        <v>1670</v>
      </c>
      <c r="AV85" s="46">
        <v>45292</v>
      </c>
      <c r="AW85" s="46">
        <v>45299</v>
      </c>
      <c r="AX85" s="46">
        <v>45376</v>
      </c>
      <c r="AY85" s="46">
        <v>45379</v>
      </c>
      <c r="AZ85" s="46">
        <v>45380</v>
      </c>
      <c r="BA85" s="46">
        <v>45413</v>
      </c>
      <c r="BB85" s="46">
        <v>45425</v>
      </c>
      <c r="BC85" s="46">
        <v>45446</v>
      </c>
      <c r="BD85" s="46">
        <v>45453</v>
      </c>
      <c r="BE85" s="46">
        <v>45474</v>
      </c>
      <c r="BF85" s="46">
        <v>45493</v>
      </c>
      <c r="BG85" s="46">
        <v>45511</v>
      </c>
      <c r="BH85" s="46">
        <v>45523</v>
      </c>
      <c r="BI85" s="46">
        <v>45579</v>
      </c>
      <c r="BJ85" s="46">
        <v>45600</v>
      </c>
      <c r="BK85" s="46">
        <v>45607</v>
      </c>
      <c r="BL85" s="46">
        <v>45651</v>
      </c>
    </row>
    <row r="86" spans="1:64" ht="30" hidden="1">
      <c r="A86" s="13" t="s">
        <v>1526</v>
      </c>
      <c r="B86" s="14" t="s">
        <v>1533</v>
      </c>
      <c r="C86" s="14" t="s">
        <v>1605</v>
      </c>
      <c r="D86" s="13" t="s">
        <v>1074</v>
      </c>
      <c r="E86" s="14" t="s">
        <v>1535</v>
      </c>
      <c r="F86" s="16" t="s">
        <v>1579</v>
      </c>
      <c r="G86" s="13" t="s">
        <v>1347</v>
      </c>
      <c r="H86" s="18" t="s">
        <v>1602</v>
      </c>
      <c r="I86" s="29" t="s">
        <v>1634</v>
      </c>
      <c r="J86" s="16" t="s">
        <v>1556</v>
      </c>
      <c r="K86" s="13" t="s">
        <v>1692</v>
      </c>
      <c r="L86" s="18">
        <v>15</v>
      </c>
      <c r="M86" s="13" t="s">
        <v>188</v>
      </c>
      <c r="N86" s="48">
        <v>45370</v>
      </c>
      <c r="O86" s="51"/>
      <c r="P86" s="31">
        <v>45436</v>
      </c>
      <c r="Q86" s="53">
        <f>NETWORKDAYS(N86,P86,AV86:AY86:AZ86:BA86:BB86:BC86:BD86:BE86:BF86:BG86:BH86:BL86)</f>
        <v>44</v>
      </c>
      <c r="R86" s="53"/>
      <c r="S86" s="91" t="s">
        <v>1598</v>
      </c>
      <c r="T86" s="14" t="s">
        <v>1643</v>
      </c>
      <c r="U86" s="14" t="s">
        <v>1643</v>
      </c>
      <c r="V86" s="14" t="s">
        <v>1643</v>
      </c>
      <c r="W86" s="14" t="s">
        <v>1643</v>
      </c>
      <c r="X86" s="14" t="s">
        <v>1643</v>
      </c>
      <c r="AV86" s="46">
        <v>45292</v>
      </c>
      <c r="AW86" s="46">
        <v>45299</v>
      </c>
      <c r="AX86" s="46">
        <v>45376</v>
      </c>
      <c r="AY86" s="46">
        <v>45379</v>
      </c>
      <c r="AZ86" s="46">
        <v>45380</v>
      </c>
      <c r="BA86" s="46">
        <v>45413</v>
      </c>
      <c r="BB86" s="46">
        <v>45425</v>
      </c>
      <c r="BC86" s="46">
        <v>45446</v>
      </c>
      <c r="BD86" s="46">
        <v>45453</v>
      </c>
      <c r="BE86" s="46">
        <v>45474</v>
      </c>
      <c r="BF86" s="46">
        <v>45493</v>
      </c>
      <c r="BG86" s="46">
        <v>45511</v>
      </c>
      <c r="BH86" s="46">
        <v>45523</v>
      </c>
      <c r="BI86" s="46">
        <v>45579</v>
      </c>
      <c r="BJ86" s="46">
        <v>45600</v>
      </c>
      <c r="BK86" s="46">
        <v>45607</v>
      </c>
      <c r="BL86" s="46">
        <v>45651</v>
      </c>
    </row>
    <row r="87" spans="1:64" ht="30" hidden="1">
      <c r="A87" s="13" t="s">
        <v>1526</v>
      </c>
      <c r="B87" s="14" t="s">
        <v>1533</v>
      </c>
      <c r="C87" s="14" t="s">
        <v>1527</v>
      </c>
      <c r="D87" s="13" t="s">
        <v>1070</v>
      </c>
      <c r="E87" s="14" t="s">
        <v>1639</v>
      </c>
      <c r="F87" s="16" t="s">
        <v>1573</v>
      </c>
      <c r="G87" s="13" t="s">
        <v>1348</v>
      </c>
      <c r="H87" s="18" t="s">
        <v>1571</v>
      </c>
      <c r="I87" s="29" t="s">
        <v>1634</v>
      </c>
      <c r="J87" s="16" t="s">
        <v>1572</v>
      </c>
      <c r="K87" s="13" t="s">
        <v>1692</v>
      </c>
      <c r="L87" s="18">
        <v>15</v>
      </c>
      <c r="M87" s="13" t="s">
        <v>189</v>
      </c>
      <c r="N87" s="48">
        <v>45370</v>
      </c>
      <c r="O87" s="62" t="s">
        <v>1643</v>
      </c>
      <c r="P87" s="31">
        <v>45436</v>
      </c>
      <c r="Q87" s="53">
        <f>NETWORKDAYS(N87,P87,AV87:AY87:AZ87:BA87:BB87:BC87:BD87:BE87:BF87:BG87:BH87:BL87)</f>
        <v>44</v>
      </c>
      <c r="R87" s="53"/>
      <c r="S87" s="91" t="s">
        <v>1598</v>
      </c>
      <c r="T87" s="40" t="s">
        <v>1643</v>
      </c>
      <c r="U87" s="14" t="s">
        <v>1643</v>
      </c>
      <c r="V87" s="14" t="s">
        <v>1643</v>
      </c>
      <c r="W87" s="14" t="s">
        <v>1643</v>
      </c>
      <c r="X87" s="16" t="s">
        <v>1643</v>
      </c>
      <c r="AV87" s="46">
        <v>45292</v>
      </c>
      <c r="AW87" s="46">
        <v>45299</v>
      </c>
      <c r="AX87" s="46">
        <v>45376</v>
      </c>
      <c r="AY87" s="46">
        <v>45379</v>
      </c>
      <c r="AZ87" s="46">
        <v>45380</v>
      </c>
      <c r="BA87" s="46">
        <v>45413</v>
      </c>
      <c r="BB87" s="46">
        <v>45425</v>
      </c>
      <c r="BC87" s="46">
        <v>45446</v>
      </c>
      <c r="BD87" s="46">
        <v>45453</v>
      </c>
      <c r="BE87" s="46">
        <v>45474</v>
      </c>
      <c r="BF87" s="46">
        <v>45493</v>
      </c>
      <c r="BG87" s="46">
        <v>45511</v>
      </c>
      <c r="BH87" s="46">
        <v>45523</v>
      </c>
      <c r="BI87" s="46">
        <v>45579</v>
      </c>
      <c r="BJ87" s="46">
        <v>45600</v>
      </c>
      <c r="BK87" s="46">
        <v>45607</v>
      </c>
      <c r="BL87" s="46">
        <v>45651</v>
      </c>
    </row>
    <row r="88" spans="1:64" ht="60" hidden="1">
      <c r="A88" s="13" t="s">
        <v>1526</v>
      </c>
      <c r="B88" s="14" t="s">
        <v>1533</v>
      </c>
      <c r="C88" s="14" t="s">
        <v>1527</v>
      </c>
      <c r="D88" s="13" t="s">
        <v>1075</v>
      </c>
      <c r="E88" s="14" t="s">
        <v>1639</v>
      </c>
      <c r="F88" s="16" t="s">
        <v>1529</v>
      </c>
      <c r="G88" s="13" t="s">
        <v>1349</v>
      </c>
      <c r="H88" s="18" t="s">
        <v>1606</v>
      </c>
      <c r="I88" s="29" t="s">
        <v>1634</v>
      </c>
      <c r="J88" s="16" t="s">
        <v>1548</v>
      </c>
      <c r="K88" s="13" t="s">
        <v>1692</v>
      </c>
      <c r="L88" s="18">
        <v>15</v>
      </c>
      <c r="M88" s="13" t="s">
        <v>190</v>
      </c>
      <c r="N88" s="48">
        <v>45370</v>
      </c>
      <c r="O88" s="33" t="s">
        <v>1643</v>
      </c>
      <c r="P88" s="31">
        <v>45385</v>
      </c>
      <c r="Q88" s="53">
        <f>NETWORKDAYS(N88,P88,AV88:AY88:AZ88:BA88:BB88:BC88:BD88:BE88:BF88:BG88:BH88:BL88)</f>
        <v>9</v>
      </c>
      <c r="R88" s="53">
        <v>10</v>
      </c>
      <c r="S88" s="88" t="s">
        <v>1637</v>
      </c>
      <c r="T88" s="29" t="s">
        <v>1643</v>
      </c>
      <c r="U88" s="31">
        <v>45385</v>
      </c>
      <c r="V88" s="14" t="s">
        <v>1644</v>
      </c>
      <c r="W88" s="14" t="s">
        <v>1642</v>
      </c>
      <c r="X88" s="16" t="s">
        <v>1540</v>
      </c>
      <c r="Y88" s="29" t="s">
        <v>1686</v>
      </c>
      <c r="AV88" s="46">
        <v>45292</v>
      </c>
      <c r="AW88" s="46">
        <v>45299</v>
      </c>
      <c r="AX88" s="46">
        <v>45376</v>
      </c>
      <c r="AY88" s="46">
        <v>45379</v>
      </c>
      <c r="AZ88" s="46">
        <v>45380</v>
      </c>
      <c r="BA88" s="46">
        <v>45413</v>
      </c>
      <c r="BB88" s="46">
        <v>45425</v>
      </c>
      <c r="BC88" s="46">
        <v>45446</v>
      </c>
      <c r="BD88" s="46">
        <v>45453</v>
      </c>
      <c r="BE88" s="46">
        <v>45474</v>
      </c>
      <c r="BF88" s="46">
        <v>45493</v>
      </c>
      <c r="BG88" s="46">
        <v>45511</v>
      </c>
      <c r="BH88" s="46">
        <v>45523</v>
      </c>
      <c r="BI88" s="46">
        <v>45579</v>
      </c>
      <c r="BJ88" s="46">
        <v>45600</v>
      </c>
      <c r="BK88" s="46">
        <v>45607</v>
      </c>
      <c r="BL88" s="46">
        <v>45651</v>
      </c>
    </row>
    <row r="89" spans="1:64" ht="60" hidden="1">
      <c r="A89" s="13" t="s">
        <v>1526</v>
      </c>
      <c r="B89" s="14" t="s">
        <v>1533</v>
      </c>
      <c r="C89" s="14" t="s">
        <v>1580</v>
      </c>
      <c r="D89" s="13" t="s">
        <v>1008</v>
      </c>
      <c r="E89" s="14" t="s">
        <v>1639</v>
      </c>
      <c r="F89" s="16" t="s">
        <v>1579</v>
      </c>
      <c r="G89" s="13" t="s">
        <v>1350</v>
      </c>
      <c r="H89" s="18" t="s">
        <v>1581</v>
      </c>
      <c r="I89" s="29" t="s">
        <v>1634</v>
      </c>
      <c r="J89" s="16" t="s">
        <v>1568</v>
      </c>
      <c r="K89" s="13" t="s">
        <v>1692</v>
      </c>
      <c r="L89" s="18">
        <v>15</v>
      </c>
      <c r="M89" s="13" t="s">
        <v>191</v>
      </c>
      <c r="N89" s="48">
        <v>45370</v>
      </c>
      <c r="O89" s="51"/>
      <c r="P89" s="31">
        <v>45436</v>
      </c>
      <c r="Q89" s="53">
        <f>NETWORKDAYS(N89,P89,AV89:AY89:AZ89:BA89:BB89:BC89:BD89:BE89:BF89:BG89:BH89:BL89)</f>
        <v>44</v>
      </c>
      <c r="R89" s="53"/>
      <c r="S89" s="91" t="s">
        <v>1598</v>
      </c>
      <c r="T89" s="40" t="s">
        <v>1643</v>
      </c>
      <c r="U89" s="14" t="s">
        <v>1643</v>
      </c>
      <c r="V89" s="14" t="s">
        <v>1643</v>
      </c>
      <c r="W89" s="14" t="s">
        <v>1643</v>
      </c>
      <c r="X89" s="16" t="s">
        <v>1643</v>
      </c>
      <c r="AV89" s="46">
        <v>45292</v>
      </c>
      <c r="AW89" s="46">
        <v>45299</v>
      </c>
      <c r="AX89" s="46">
        <v>45376</v>
      </c>
      <c r="AY89" s="46">
        <v>45379</v>
      </c>
      <c r="AZ89" s="46">
        <v>45380</v>
      </c>
      <c r="BA89" s="46">
        <v>45413</v>
      </c>
      <c r="BB89" s="46">
        <v>45425</v>
      </c>
      <c r="BC89" s="46">
        <v>45446</v>
      </c>
      <c r="BD89" s="46">
        <v>45453</v>
      </c>
      <c r="BE89" s="46">
        <v>45474</v>
      </c>
      <c r="BF89" s="46">
        <v>45493</v>
      </c>
      <c r="BG89" s="46">
        <v>45511</v>
      </c>
      <c r="BH89" s="46">
        <v>45523</v>
      </c>
      <c r="BI89" s="46">
        <v>45579</v>
      </c>
      <c r="BJ89" s="46">
        <v>45600</v>
      </c>
      <c r="BK89" s="46">
        <v>45607</v>
      </c>
      <c r="BL89" s="46">
        <v>45651</v>
      </c>
    </row>
    <row r="90" spans="1:64" ht="73.5" hidden="1" customHeight="1">
      <c r="A90" s="13" t="s">
        <v>1526</v>
      </c>
      <c r="B90" s="14" t="s">
        <v>1533</v>
      </c>
      <c r="C90" s="14" t="s">
        <v>1555</v>
      </c>
      <c r="D90" s="13" t="s">
        <v>1077</v>
      </c>
      <c r="E90" s="14" t="s">
        <v>1639</v>
      </c>
      <c r="F90" s="16" t="s">
        <v>1529</v>
      </c>
      <c r="G90" s="13" t="s">
        <v>1352</v>
      </c>
      <c r="H90" s="18" t="s">
        <v>1606</v>
      </c>
      <c r="I90" s="29" t="s">
        <v>1634</v>
      </c>
      <c r="J90" s="16" t="s">
        <v>1568</v>
      </c>
      <c r="K90" s="13" t="s">
        <v>1692</v>
      </c>
      <c r="L90" s="18">
        <v>15</v>
      </c>
      <c r="M90" s="13" t="s">
        <v>193</v>
      </c>
      <c r="N90" s="48">
        <v>45370</v>
      </c>
      <c r="O90" s="55"/>
      <c r="P90" s="31">
        <v>45394</v>
      </c>
      <c r="Q90" s="53">
        <f>NETWORKDAYS(N90,P90,AV90:AY90:AZ90:BA90:BB90:BC90:BD90:BE90:BF90:BG90:BH90:BL90)</f>
        <v>16</v>
      </c>
      <c r="R90" s="53">
        <v>17</v>
      </c>
      <c r="S90" s="87" t="s">
        <v>1683</v>
      </c>
      <c r="T90" s="29" t="s">
        <v>1643</v>
      </c>
      <c r="U90" s="31">
        <v>45394</v>
      </c>
      <c r="V90" s="14" t="s">
        <v>1644</v>
      </c>
      <c r="W90" s="14" t="s">
        <v>1642</v>
      </c>
      <c r="X90" s="16" t="s">
        <v>1540</v>
      </c>
      <c r="Y90" s="29" t="s">
        <v>1686</v>
      </c>
      <c r="AV90" s="46">
        <v>45292</v>
      </c>
      <c r="AW90" s="46">
        <v>45299</v>
      </c>
      <c r="AX90" s="46">
        <v>45376</v>
      </c>
      <c r="AY90" s="46">
        <v>45379</v>
      </c>
      <c r="AZ90" s="46">
        <v>45380</v>
      </c>
      <c r="BA90" s="46">
        <v>45413</v>
      </c>
      <c r="BB90" s="46">
        <v>45425</v>
      </c>
      <c r="BC90" s="46">
        <v>45446</v>
      </c>
      <c r="BD90" s="46">
        <v>45453</v>
      </c>
      <c r="BE90" s="46">
        <v>45474</v>
      </c>
      <c r="BF90" s="46">
        <v>45493</v>
      </c>
      <c r="BG90" s="46">
        <v>45511</v>
      </c>
      <c r="BH90" s="46">
        <v>45523</v>
      </c>
      <c r="BI90" s="46">
        <v>45579</v>
      </c>
      <c r="BJ90" s="46">
        <v>45600</v>
      </c>
      <c r="BK90" s="46">
        <v>45607</v>
      </c>
      <c r="BL90" s="46">
        <v>45651</v>
      </c>
    </row>
    <row r="91" spans="1:64" ht="60" hidden="1">
      <c r="A91" s="13" t="s">
        <v>1526</v>
      </c>
      <c r="B91" s="14" t="s">
        <v>1533</v>
      </c>
      <c r="C91" s="14" t="s">
        <v>1547</v>
      </c>
      <c r="D91" s="13" t="s">
        <v>1078</v>
      </c>
      <c r="E91" s="14" t="s">
        <v>1535</v>
      </c>
      <c r="F91" s="16" t="s">
        <v>1529</v>
      </c>
      <c r="G91" s="13" t="s">
        <v>1353</v>
      </c>
      <c r="H91" s="18" t="s">
        <v>1567</v>
      </c>
      <c r="I91" s="29" t="s">
        <v>1634</v>
      </c>
      <c r="J91" s="16" t="s">
        <v>1568</v>
      </c>
      <c r="K91" s="13" t="s">
        <v>1692</v>
      </c>
      <c r="L91" s="18">
        <v>15</v>
      </c>
      <c r="M91" s="13" t="s">
        <v>194</v>
      </c>
      <c r="N91" s="48">
        <v>45370</v>
      </c>
      <c r="O91" s="51"/>
      <c r="P91" s="31">
        <v>45436</v>
      </c>
      <c r="Q91" s="53">
        <f>NETWORKDAYS(N91,P91,AV91:AY91:AZ91:BA91:BB91:BC91:BD91:BE91:BF91:BG91:BH91:BL91)</f>
        <v>44</v>
      </c>
      <c r="R91" s="53"/>
      <c r="S91" s="91" t="s">
        <v>1598</v>
      </c>
      <c r="T91" s="14" t="s">
        <v>1643</v>
      </c>
      <c r="U91" s="14" t="s">
        <v>1643</v>
      </c>
      <c r="V91" s="14" t="s">
        <v>1643</v>
      </c>
      <c r="W91" s="14" t="s">
        <v>1643</v>
      </c>
      <c r="X91" s="16" t="s">
        <v>1643</v>
      </c>
      <c r="AV91" s="46">
        <v>45292</v>
      </c>
      <c r="AW91" s="46">
        <v>45299</v>
      </c>
      <c r="AX91" s="46">
        <v>45376</v>
      </c>
      <c r="AY91" s="46">
        <v>45379</v>
      </c>
      <c r="AZ91" s="46">
        <v>45380</v>
      </c>
      <c r="BA91" s="46">
        <v>45413</v>
      </c>
      <c r="BB91" s="46">
        <v>45425</v>
      </c>
      <c r="BC91" s="46">
        <v>45446</v>
      </c>
      <c r="BD91" s="46">
        <v>45453</v>
      </c>
      <c r="BE91" s="46">
        <v>45474</v>
      </c>
      <c r="BF91" s="46">
        <v>45493</v>
      </c>
      <c r="BG91" s="46">
        <v>45511</v>
      </c>
      <c r="BH91" s="46">
        <v>45523</v>
      </c>
      <c r="BI91" s="46">
        <v>45579</v>
      </c>
      <c r="BJ91" s="46">
        <v>45600</v>
      </c>
      <c r="BK91" s="46">
        <v>45607</v>
      </c>
      <c r="BL91" s="46">
        <v>45651</v>
      </c>
    </row>
    <row r="92" spans="1:64" ht="45" hidden="1">
      <c r="A92" s="13" t="s">
        <v>1526</v>
      </c>
      <c r="B92" s="14" t="s">
        <v>1533</v>
      </c>
      <c r="C92" s="14" t="s">
        <v>1605</v>
      </c>
      <c r="D92" s="13" t="s">
        <v>1071</v>
      </c>
      <c r="E92" s="14" t="s">
        <v>1639</v>
      </c>
      <c r="F92" s="16" t="s">
        <v>1529</v>
      </c>
      <c r="G92" s="13" t="s">
        <v>1343</v>
      </c>
      <c r="H92" s="18" t="s">
        <v>1597</v>
      </c>
      <c r="I92" s="29" t="s">
        <v>1634</v>
      </c>
      <c r="J92" s="16" t="s">
        <v>1537</v>
      </c>
      <c r="K92" s="13" t="s">
        <v>1692</v>
      </c>
      <c r="L92" s="18">
        <v>15</v>
      </c>
      <c r="M92" s="13" t="s">
        <v>195</v>
      </c>
      <c r="N92" s="48">
        <v>45370</v>
      </c>
      <c r="O92" s="51"/>
      <c r="P92" s="31">
        <v>45436</v>
      </c>
      <c r="Q92" s="53">
        <f>NETWORKDAYS(N92,P92,AV92:AY92:AZ92:BA92:BB92:BC92:BD92:BE92:BF92:BG92:BH92:BL92)</f>
        <v>44</v>
      </c>
      <c r="R92" s="52"/>
      <c r="S92" s="91" t="s">
        <v>1598</v>
      </c>
      <c r="T92" s="14" t="s">
        <v>1643</v>
      </c>
      <c r="U92" s="31">
        <v>45401</v>
      </c>
      <c r="V92" s="14" t="s">
        <v>1539</v>
      </c>
      <c r="W92" s="14" t="s">
        <v>1643</v>
      </c>
      <c r="X92" s="16" t="s">
        <v>1643</v>
      </c>
      <c r="Y92" s="14" t="s">
        <v>1543</v>
      </c>
      <c r="AV92" s="46">
        <v>45292</v>
      </c>
      <c r="AW92" s="46">
        <v>45299</v>
      </c>
      <c r="AX92" s="46">
        <v>45376</v>
      </c>
      <c r="AY92" s="46">
        <v>45379</v>
      </c>
      <c r="AZ92" s="46">
        <v>45380</v>
      </c>
      <c r="BA92" s="46">
        <v>45413</v>
      </c>
      <c r="BB92" s="46">
        <v>45425</v>
      </c>
      <c r="BC92" s="46">
        <v>45446</v>
      </c>
      <c r="BD92" s="46">
        <v>45453</v>
      </c>
      <c r="BE92" s="46">
        <v>45474</v>
      </c>
      <c r="BF92" s="46">
        <v>45493</v>
      </c>
      <c r="BG92" s="46">
        <v>45511</v>
      </c>
      <c r="BH92" s="46">
        <v>45523</v>
      </c>
      <c r="BI92" s="46">
        <v>45579</v>
      </c>
      <c r="BJ92" s="46">
        <v>45600</v>
      </c>
      <c r="BK92" s="46">
        <v>45607</v>
      </c>
      <c r="BL92" s="46">
        <v>45651</v>
      </c>
    </row>
    <row r="93" spans="1:64" ht="56.25" hidden="1" customHeight="1">
      <c r="A93" s="13" t="s">
        <v>1526</v>
      </c>
      <c r="B93" s="14" t="s">
        <v>1533</v>
      </c>
      <c r="C93" s="14" t="s">
        <v>1566</v>
      </c>
      <c r="D93" s="13" t="s">
        <v>1025</v>
      </c>
      <c r="E93" s="14" t="s">
        <v>1639</v>
      </c>
      <c r="F93" s="16" t="s">
        <v>1573</v>
      </c>
      <c r="G93" s="13" t="s">
        <v>1354</v>
      </c>
      <c r="H93" s="18" t="s">
        <v>1571</v>
      </c>
      <c r="I93" s="29" t="s">
        <v>1634</v>
      </c>
      <c r="J93" s="16" t="s">
        <v>1572</v>
      </c>
      <c r="K93" s="13" t="s">
        <v>1692</v>
      </c>
      <c r="L93" s="18">
        <v>15</v>
      </c>
      <c r="M93" s="13" t="s">
        <v>198</v>
      </c>
      <c r="N93" s="48">
        <v>45370</v>
      </c>
      <c r="O93" s="81" t="s">
        <v>1653</v>
      </c>
      <c r="P93" s="31">
        <v>45385</v>
      </c>
      <c r="Q93" s="53">
        <f>NETWORKDAYS(N93,P93,AV93:AY93:AZ93:BA93:BB93:BC93:BD93:BE93:BF93:BG93:BH93:BL93)</f>
        <v>9</v>
      </c>
      <c r="R93" s="53">
        <v>10</v>
      </c>
      <c r="S93" s="88" t="s">
        <v>1637</v>
      </c>
      <c r="T93" s="29" t="s">
        <v>1643</v>
      </c>
      <c r="U93" s="14" t="s">
        <v>1643</v>
      </c>
      <c r="V93" s="14" t="s">
        <v>1539</v>
      </c>
      <c r="W93" s="14" t="s">
        <v>1540</v>
      </c>
      <c r="X93" s="16" t="s">
        <v>1540</v>
      </c>
      <c r="Y93" s="14" t="s">
        <v>1685</v>
      </c>
      <c r="AV93" s="46">
        <v>45292</v>
      </c>
      <c r="AW93" s="46">
        <v>45299</v>
      </c>
      <c r="AX93" s="46">
        <v>45376</v>
      </c>
      <c r="AY93" s="46">
        <v>45379</v>
      </c>
      <c r="AZ93" s="46">
        <v>45380</v>
      </c>
      <c r="BA93" s="46">
        <v>45413</v>
      </c>
      <c r="BB93" s="46">
        <v>45425</v>
      </c>
      <c r="BC93" s="46">
        <v>45446</v>
      </c>
      <c r="BD93" s="46">
        <v>45453</v>
      </c>
      <c r="BE93" s="46">
        <v>45474</v>
      </c>
      <c r="BF93" s="46">
        <v>45493</v>
      </c>
      <c r="BG93" s="46">
        <v>45511</v>
      </c>
      <c r="BH93" s="46">
        <v>45523</v>
      </c>
      <c r="BI93" s="46">
        <v>45579</v>
      </c>
      <c r="BJ93" s="46">
        <v>45600</v>
      </c>
      <c r="BK93" s="46">
        <v>45607</v>
      </c>
      <c r="BL93" s="46">
        <v>45651</v>
      </c>
    </row>
    <row r="94" spans="1:64" ht="30" hidden="1">
      <c r="A94" s="13" t="s">
        <v>1526</v>
      </c>
      <c r="B94" s="14" t="s">
        <v>1533</v>
      </c>
      <c r="C94" s="14" t="s">
        <v>1607</v>
      </c>
      <c r="D94" s="13" t="s">
        <v>1080</v>
      </c>
      <c r="E94" s="14" t="s">
        <v>1535</v>
      </c>
      <c r="F94" s="16" t="s">
        <v>1573</v>
      </c>
      <c r="G94" s="13" t="s">
        <v>1355</v>
      </c>
      <c r="H94" s="18" t="s">
        <v>1575</v>
      </c>
      <c r="I94" s="29" t="s">
        <v>1634</v>
      </c>
      <c r="J94" s="16" t="s">
        <v>1572</v>
      </c>
      <c r="K94" s="13" t="s">
        <v>1692</v>
      </c>
      <c r="L94" s="18">
        <v>15</v>
      </c>
      <c r="M94" s="13" t="s">
        <v>199</v>
      </c>
      <c r="N94" s="48">
        <v>45370</v>
      </c>
      <c r="O94" s="51" t="s">
        <v>1643</v>
      </c>
      <c r="P94" s="31">
        <v>45436</v>
      </c>
      <c r="Q94" s="53">
        <f>NETWORKDAYS(N94,P94,AV94:AY94:AZ94:BA94:BB94:BC94:BD94:BE94:BF94:BG94:BH94:BL94)</f>
        <v>44</v>
      </c>
      <c r="R94" s="53"/>
      <c r="S94" s="91" t="s">
        <v>1598</v>
      </c>
      <c r="T94" s="14" t="s">
        <v>1643</v>
      </c>
      <c r="U94" s="14" t="s">
        <v>1643</v>
      </c>
      <c r="V94" s="14" t="s">
        <v>1643</v>
      </c>
      <c r="W94" s="14" t="s">
        <v>1643</v>
      </c>
      <c r="X94" s="16" t="s">
        <v>1643</v>
      </c>
      <c r="AV94" s="46">
        <v>45292</v>
      </c>
      <c r="AW94" s="46">
        <v>45299</v>
      </c>
      <c r="AX94" s="46">
        <v>45376</v>
      </c>
      <c r="AY94" s="46">
        <v>45379</v>
      </c>
      <c r="AZ94" s="46">
        <v>45380</v>
      </c>
      <c r="BA94" s="46">
        <v>45413</v>
      </c>
      <c r="BB94" s="46">
        <v>45425</v>
      </c>
      <c r="BC94" s="46">
        <v>45446</v>
      </c>
      <c r="BD94" s="46">
        <v>45453</v>
      </c>
      <c r="BE94" s="46">
        <v>45474</v>
      </c>
      <c r="BF94" s="46">
        <v>45493</v>
      </c>
      <c r="BG94" s="46">
        <v>45511</v>
      </c>
      <c r="BH94" s="46">
        <v>45523</v>
      </c>
      <c r="BI94" s="46">
        <v>45579</v>
      </c>
      <c r="BJ94" s="46">
        <v>45600</v>
      </c>
      <c r="BK94" s="46">
        <v>45607</v>
      </c>
      <c r="BL94" s="46">
        <v>45651</v>
      </c>
    </row>
    <row r="95" spans="1:64" ht="30" hidden="1">
      <c r="A95" s="13" t="s">
        <v>1526</v>
      </c>
      <c r="B95" s="14" t="s">
        <v>1533</v>
      </c>
      <c r="C95" s="14" t="s">
        <v>1555</v>
      </c>
      <c r="D95" s="13" t="s">
        <v>1081</v>
      </c>
      <c r="E95" s="14" t="s">
        <v>1535</v>
      </c>
      <c r="F95" s="16" t="s">
        <v>1573</v>
      </c>
      <c r="G95" s="13" t="s">
        <v>1356</v>
      </c>
      <c r="H95" s="18" t="s">
        <v>1571</v>
      </c>
      <c r="I95" s="29" t="s">
        <v>1634</v>
      </c>
      <c r="J95" s="16" t="s">
        <v>1572</v>
      </c>
      <c r="K95" s="13" t="s">
        <v>1692</v>
      </c>
      <c r="L95" s="18">
        <v>15</v>
      </c>
      <c r="M95" s="13" t="s">
        <v>200</v>
      </c>
      <c r="N95" s="48">
        <v>45370</v>
      </c>
      <c r="O95" s="62" t="s">
        <v>1643</v>
      </c>
      <c r="P95" s="31">
        <v>45436</v>
      </c>
      <c r="Q95" s="53">
        <f>NETWORKDAYS(N95,P95,AV95:AY95:AZ95:BA95:BB95:BC95:BD95:BE95:BF95:BG95:BH95:BL95)</f>
        <v>44</v>
      </c>
      <c r="R95" s="53"/>
      <c r="S95" s="91" t="s">
        <v>1598</v>
      </c>
      <c r="T95" s="14" t="s">
        <v>1643</v>
      </c>
      <c r="U95" s="14" t="s">
        <v>1643</v>
      </c>
      <c r="V95" s="14" t="s">
        <v>1643</v>
      </c>
      <c r="W95" s="14" t="s">
        <v>1643</v>
      </c>
      <c r="X95" s="16" t="s">
        <v>1643</v>
      </c>
      <c r="AV95" s="46">
        <v>45292</v>
      </c>
      <c r="AW95" s="46">
        <v>45299</v>
      </c>
      <c r="AX95" s="46">
        <v>45376</v>
      </c>
      <c r="AY95" s="46">
        <v>45379</v>
      </c>
      <c r="AZ95" s="46">
        <v>45380</v>
      </c>
      <c r="BA95" s="46">
        <v>45413</v>
      </c>
      <c r="BB95" s="46">
        <v>45425</v>
      </c>
      <c r="BC95" s="46">
        <v>45446</v>
      </c>
      <c r="BD95" s="46">
        <v>45453</v>
      </c>
      <c r="BE95" s="46">
        <v>45474</v>
      </c>
      <c r="BF95" s="46">
        <v>45493</v>
      </c>
      <c r="BG95" s="46">
        <v>45511</v>
      </c>
      <c r="BH95" s="46">
        <v>45523</v>
      </c>
      <c r="BI95" s="46">
        <v>45579</v>
      </c>
      <c r="BJ95" s="46">
        <v>45600</v>
      </c>
      <c r="BK95" s="46">
        <v>45607</v>
      </c>
      <c r="BL95" s="46">
        <v>45651</v>
      </c>
    </row>
    <row r="96" spans="1:64" ht="45" hidden="1">
      <c r="A96" s="13" t="s">
        <v>1526</v>
      </c>
      <c r="B96" s="14" t="s">
        <v>1533</v>
      </c>
      <c r="C96" s="14" t="s">
        <v>1554</v>
      </c>
      <c r="D96" s="13" t="s">
        <v>1059</v>
      </c>
      <c r="E96" s="14" t="s">
        <v>1535</v>
      </c>
      <c r="F96" s="16" t="s">
        <v>1550</v>
      </c>
      <c r="G96" s="13" t="s">
        <v>1332</v>
      </c>
      <c r="H96" s="18" t="s">
        <v>1597</v>
      </c>
      <c r="I96" s="29" t="s">
        <v>1634</v>
      </c>
      <c r="J96" s="16" t="s">
        <v>1537</v>
      </c>
      <c r="K96" s="13" t="s">
        <v>1691</v>
      </c>
      <c r="L96" s="18">
        <v>15</v>
      </c>
      <c r="M96" s="13" t="s">
        <v>201</v>
      </c>
      <c r="N96" s="48">
        <v>45370</v>
      </c>
      <c r="O96" s="74" t="s">
        <v>169</v>
      </c>
      <c r="P96" s="31">
        <v>45436</v>
      </c>
      <c r="Q96" s="53">
        <f>NETWORKDAYS(N96,P96,AV96:AY96:AZ96:BA96:BB96:BC96:BD96:BE96:BF96:BG96:BH96:BL96)</f>
        <v>44</v>
      </c>
      <c r="R96" s="53"/>
      <c r="S96" s="91" t="s">
        <v>1598</v>
      </c>
      <c r="T96" s="14" t="s">
        <v>1643</v>
      </c>
      <c r="U96" s="31">
        <v>45370</v>
      </c>
      <c r="V96" s="14" t="s">
        <v>1643</v>
      </c>
      <c r="W96" s="14" t="s">
        <v>1643</v>
      </c>
      <c r="X96" s="16" t="s">
        <v>1643</v>
      </c>
      <c r="Y96" s="14" t="s">
        <v>1543</v>
      </c>
      <c r="AV96" s="46">
        <v>45292</v>
      </c>
      <c r="AW96" s="46">
        <v>45299</v>
      </c>
      <c r="AX96" s="46">
        <v>45376</v>
      </c>
      <c r="AY96" s="46">
        <v>45379</v>
      </c>
      <c r="AZ96" s="46">
        <v>45380</v>
      </c>
      <c r="BA96" s="46">
        <v>45413</v>
      </c>
      <c r="BB96" s="46">
        <v>45425</v>
      </c>
      <c r="BC96" s="46">
        <v>45446</v>
      </c>
      <c r="BD96" s="46">
        <v>45453</v>
      </c>
      <c r="BE96" s="46">
        <v>45474</v>
      </c>
      <c r="BF96" s="46">
        <v>45493</v>
      </c>
      <c r="BG96" s="46">
        <v>45511</v>
      </c>
      <c r="BH96" s="46">
        <v>45523</v>
      </c>
      <c r="BI96" s="46">
        <v>45579</v>
      </c>
      <c r="BJ96" s="46">
        <v>45600</v>
      </c>
      <c r="BK96" s="46">
        <v>45607</v>
      </c>
      <c r="BL96" s="46">
        <v>45651</v>
      </c>
    </row>
    <row r="97" spans="1:64" ht="45" hidden="1">
      <c r="A97" s="13" t="s">
        <v>1526</v>
      </c>
      <c r="B97" s="14" t="s">
        <v>1533</v>
      </c>
      <c r="C97" s="14" t="s">
        <v>1554</v>
      </c>
      <c r="D97" s="13" t="s">
        <v>1082</v>
      </c>
      <c r="E97" s="14" t="s">
        <v>1641</v>
      </c>
      <c r="F97" s="16" t="s">
        <v>1529</v>
      </c>
      <c r="G97" s="13" t="s">
        <v>1357</v>
      </c>
      <c r="H97" s="18" t="s">
        <v>1602</v>
      </c>
      <c r="I97" s="29" t="s">
        <v>1530</v>
      </c>
      <c r="J97" s="16" t="s">
        <v>1556</v>
      </c>
      <c r="K97" s="13" t="s">
        <v>1692</v>
      </c>
      <c r="L97" s="18">
        <v>15</v>
      </c>
      <c r="M97" s="13" t="s">
        <v>202</v>
      </c>
      <c r="N97" s="48">
        <v>45370</v>
      </c>
      <c r="O97" s="51"/>
      <c r="P97" s="31">
        <v>45436</v>
      </c>
      <c r="Q97" s="53">
        <f>NETWORKDAYS(N97,P97,AV97:AY97:AZ97:BA97:BB97:BC97:BD97:BE97:BF97:BG97:BH97:BL97)</f>
        <v>44</v>
      </c>
      <c r="R97" s="53"/>
      <c r="S97" s="91" t="s">
        <v>1598</v>
      </c>
      <c r="T97" s="14" t="s">
        <v>1643</v>
      </c>
      <c r="U97" s="14" t="s">
        <v>1643</v>
      </c>
      <c r="V97" s="14" t="s">
        <v>1643</v>
      </c>
      <c r="W97" s="14" t="s">
        <v>1643</v>
      </c>
      <c r="X97" s="16" t="s">
        <v>1643</v>
      </c>
      <c r="AV97" s="46">
        <v>45292</v>
      </c>
      <c r="AW97" s="46">
        <v>45299</v>
      </c>
      <c r="AX97" s="46">
        <v>45376</v>
      </c>
      <c r="AY97" s="46">
        <v>45379</v>
      </c>
      <c r="AZ97" s="46">
        <v>45380</v>
      </c>
      <c r="BA97" s="46">
        <v>45413</v>
      </c>
      <c r="BB97" s="46">
        <v>45425</v>
      </c>
      <c r="BC97" s="46">
        <v>45446</v>
      </c>
      <c r="BD97" s="46">
        <v>45453</v>
      </c>
      <c r="BE97" s="46">
        <v>45474</v>
      </c>
      <c r="BF97" s="46">
        <v>45493</v>
      </c>
      <c r="BG97" s="46">
        <v>45511</v>
      </c>
      <c r="BH97" s="46">
        <v>45523</v>
      </c>
      <c r="BI97" s="46">
        <v>45579</v>
      </c>
      <c r="BJ97" s="46">
        <v>45600</v>
      </c>
      <c r="BK97" s="46">
        <v>45607</v>
      </c>
      <c r="BL97" s="46">
        <v>45651</v>
      </c>
    </row>
    <row r="98" spans="1:64" ht="90">
      <c r="A98" s="13" t="s">
        <v>1526</v>
      </c>
      <c r="B98" s="14" t="s">
        <v>1533</v>
      </c>
      <c r="C98" s="14" t="s">
        <v>1592</v>
      </c>
      <c r="D98" s="13" t="s">
        <v>982</v>
      </c>
      <c r="E98" s="14" t="s">
        <v>1535</v>
      </c>
      <c r="F98" s="16" t="s">
        <v>1599</v>
      </c>
      <c r="G98" s="13" t="s">
        <v>1358</v>
      </c>
      <c r="H98" s="18" t="s">
        <v>1541</v>
      </c>
      <c r="I98" s="14" t="s">
        <v>1530</v>
      </c>
      <c r="J98" s="16" t="s">
        <v>1542</v>
      </c>
      <c r="K98" s="13" t="s">
        <v>1709</v>
      </c>
      <c r="L98" s="18">
        <v>10</v>
      </c>
      <c r="M98" s="13" t="s">
        <v>203</v>
      </c>
      <c r="N98" s="48">
        <v>45370</v>
      </c>
      <c r="O98" s="51"/>
      <c r="P98" s="31">
        <v>45436</v>
      </c>
      <c r="Q98" s="53">
        <f>NETWORKDAYS(N98,P98,AV98:AY98:AZ98:BA98:BB98:BC98:BD98:BE98:BF98:BG98:BH98:BL98)</f>
        <v>44</v>
      </c>
      <c r="R98" s="53"/>
      <c r="S98" s="91" t="s">
        <v>1598</v>
      </c>
      <c r="T98" s="14" t="s">
        <v>1643</v>
      </c>
      <c r="U98" s="14" t="s">
        <v>1643</v>
      </c>
      <c r="V98" s="14" t="s">
        <v>1643</v>
      </c>
      <c r="W98" s="14" t="s">
        <v>1643</v>
      </c>
      <c r="X98" s="16" t="s">
        <v>1643</v>
      </c>
      <c r="AV98" s="46">
        <v>45292</v>
      </c>
      <c r="AW98" s="46">
        <v>45299</v>
      </c>
      <c r="AX98" s="46">
        <v>45376</v>
      </c>
      <c r="AY98" s="46">
        <v>45379</v>
      </c>
      <c r="AZ98" s="46">
        <v>45380</v>
      </c>
      <c r="BA98" s="46">
        <v>45413</v>
      </c>
      <c r="BB98" s="46">
        <v>45425</v>
      </c>
      <c r="BC98" s="46">
        <v>45446</v>
      </c>
      <c r="BD98" s="46">
        <v>45453</v>
      </c>
      <c r="BE98" s="46">
        <v>45474</v>
      </c>
      <c r="BF98" s="46">
        <v>45493</v>
      </c>
      <c r="BG98" s="46">
        <v>45511</v>
      </c>
      <c r="BH98" s="46">
        <v>45523</v>
      </c>
      <c r="BI98" s="46">
        <v>45579</v>
      </c>
      <c r="BJ98" s="46">
        <v>45600</v>
      </c>
      <c r="BK98" s="46">
        <v>45607</v>
      </c>
      <c r="BL98" s="46">
        <v>45651</v>
      </c>
    </row>
    <row r="99" spans="1:64" ht="75" hidden="1">
      <c r="A99" s="13" t="s">
        <v>1526</v>
      </c>
      <c r="B99" s="14" t="s">
        <v>1533</v>
      </c>
      <c r="C99" s="14" t="s">
        <v>1547</v>
      </c>
      <c r="D99" s="13" t="s">
        <v>988</v>
      </c>
      <c r="E99" s="14" t="s">
        <v>1641</v>
      </c>
      <c r="F99" s="16" t="s">
        <v>1544</v>
      </c>
      <c r="G99" s="13" t="s">
        <v>1359</v>
      </c>
      <c r="H99" s="18" t="s">
        <v>1608</v>
      </c>
      <c r="I99" s="29" t="s">
        <v>1530</v>
      </c>
      <c r="J99" s="16" t="s">
        <v>1609</v>
      </c>
      <c r="K99" s="13" t="s">
        <v>1692</v>
      </c>
      <c r="L99" s="18">
        <v>15</v>
      </c>
      <c r="M99" s="13" t="s">
        <v>221</v>
      </c>
      <c r="N99" s="48">
        <v>45369</v>
      </c>
      <c r="O99" s="51"/>
      <c r="P99" s="31">
        <v>45436</v>
      </c>
      <c r="Q99" s="53">
        <f>NETWORKDAYS(N99,P99,AV99:AY99:AZ99:BA99:BB99:BC99:BD99:BE99:BF99:BG99:BH99:BL99)</f>
        <v>45</v>
      </c>
      <c r="R99" s="53"/>
      <c r="S99" s="91" t="s">
        <v>1598</v>
      </c>
      <c r="T99" s="14" t="s">
        <v>1643</v>
      </c>
      <c r="U99" s="14" t="s">
        <v>1643</v>
      </c>
      <c r="V99" s="14" t="s">
        <v>1643</v>
      </c>
      <c r="W99" s="14" t="s">
        <v>1643</v>
      </c>
      <c r="X99" s="16" t="s">
        <v>1643</v>
      </c>
      <c r="AV99" s="46">
        <v>45292</v>
      </c>
      <c r="AW99" s="46">
        <v>45299</v>
      </c>
      <c r="AX99" s="46">
        <v>45376</v>
      </c>
      <c r="AY99" s="46">
        <v>45379</v>
      </c>
      <c r="AZ99" s="46">
        <v>45380</v>
      </c>
      <c r="BA99" s="46">
        <v>45413</v>
      </c>
      <c r="BB99" s="46">
        <v>45425</v>
      </c>
      <c r="BC99" s="46">
        <v>45446</v>
      </c>
      <c r="BD99" s="46">
        <v>45453</v>
      </c>
      <c r="BE99" s="46">
        <v>45474</v>
      </c>
      <c r="BF99" s="46">
        <v>45493</v>
      </c>
      <c r="BG99" s="46">
        <v>45511</v>
      </c>
      <c r="BH99" s="46">
        <v>45523</v>
      </c>
      <c r="BI99" s="46">
        <v>45579</v>
      </c>
      <c r="BJ99" s="46">
        <v>45600</v>
      </c>
      <c r="BK99" s="46">
        <v>45607</v>
      </c>
      <c r="BL99" s="46">
        <v>45651</v>
      </c>
    </row>
    <row r="100" spans="1:64" ht="45" hidden="1">
      <c r="A100" s="13" t="s">
        <v>1526</v>
      </c>
      <c r="B100" s="14" t="s">
        <v>1533</v>
      </c>
      <c r="C100" s="14" t="s">
        <v>1547</v>
      </c>
      <c r="D100" s="13" t="s">
        <v>1085</v>
      </c>
      <c r="E100" s="14" t="s">
        <v>1535</v>
      </c>
      <c r="F100" s="16" t="s">
        <v>1544</v>
      </c>
      <c r="G100" s="13" t="s">
        <v>1360</v>
      </c>
      <c r="H100" s="18" t="s">
        <v>1590</v>
      </c>
      <c r="I100" s="14" t="s">
        <v>1530</v>
      </c>
      <c r="J100" s="16" t="s">
        <v>1531</v>
      </c>
      <c r="K100" s="13" t="s">
        <v>1692</v>
      </c>
      <c r="L100" s="18">
        <v>15</v>
      </c>
      <c r="M100" s="13" t="s">
        <v>222</v>
      </c>
      <c r="N100" s="48">
        <v>45369</v>
      </c>
      <c r="O100" s="51" t="s">
        <v>1643</v>
      </c>
      <c r="P100" s="31">
        <v>45436</v>
      </c>
      <c r="Q100" s="53">
        <f>NETWORKDAYS(N100,P100,AV100:AY100:AZ100:BA100:BB100:BC100:BD100:BE100:BF100:BG100:BH100:BL100)</f>
        <v>45</v>
      </c>
      <c r="R100" s="53"/>
      <c r="S100" s="91" t="s">
        <v>1598</v>
      </c>
      <c r="T100" s="14" t="s">
        <v>1643</v>
      </c>
      <c r="U100" s="14" t="s">
        <v>1643</v>
      </c>
      <c r="V100" s="14" t="s">
        <v>1643</v>
      </c>
      <c r="W100" s="14" t="s">
        <v>1643</v>
      </c>
      <c r="X100" s="16" t="s">
        <v>1643</v>
      </c>
      <c r="AV100" s="46">
        <v>45292</v>
      </c>
      <c r="AW100" s="46">
        <v>45299</v>
      </c>
      <c r="AX100" s="46">
        <v>45376</v>
      </c>
      <c r="AY100" s="46">
        <v>45379</v>
      </c>
      <c r="AZ100" s="46">
        <v>45380</v>
      </c>
      <c r="BA100" s="46">
        <v>45413</v>
      </c>
      <c r="BB100" s="46">
        <v>45425</v>
      </c>
      <c r="BC100" s="46">
        <v>45446</v>
      </c>
      <c r="BD100" s="46">
        <v>45453</v>
      </c>
      <c r="BE100" s="46">
        <v>45474</v>
      </c>
      <c r="BF100" s="46">
        <v>45493</v>
      </c>
      <c r="BG100" s="46">
        <v>45511</v>
      </c>
      <c r="BH100" s="46">
        <v>45523</v>
      </c>
      <c r="BI100" s="46">
        <v>45579</v>
      </c>
      <c r="BJ100" s="46">
        <v>45600</v>
      </c>
      <c r="BK100" s="46">
        <v>45607</v>
      </c>
      <c r="BL100" s="46">
        <v>45651</v>
      </c>
    </row>
    <row r="101" spans="1:64" ht="30" hidden="1">
      <c r="A101" s="13" t="s">
        <v>1526</v>
      </c>
      <c r="B101" s="14" t="s">
        <v>1533</v>
      </c>
      <c r="C101" s="14" t="s">
        <v>1555</v>
      </c>
      <c r="D101" s="13" t="s">
        <v>1081</v>
      </c>
      <c r="E101" s="14" t="s">
        <v>1535</v>
      </c>
      <c r="F101" s="16" t="s">
        <v>1573</v>
      </c>
      <c r="G101" s="13" t="s">
        <v>1280</v>
      </c>
      <c r="H101" s="18" t="s">
        <v>1571</v>
      </c>
      <c r="I101" s="29" t="s">
        <v>1634</v>
      </c>
      <c r="J101" s="16" t="s">
        <v>1572</v>
      </c>
      <c r="K101" s="13" t="s">
        <v>1692</v>
      </c>
      <c r="L101" s="18">
        <v>15</v>
      </c>
      <c r="M101" s="13" t="s">
        <v>223</v>
      </c>
      <c r="N101" s="48">
        <v>45369</v>
      </c>
      <c r="O101" s="62" t="s">
        <v>1643</v>
      </c>
      <c r="P101" s="31">
        <v>45436</v>
      </c>
      <c r="Q101" s="53">
        <f>NETWORKDAYS(N101,P101,AV101:AY101:AZ101:BA101:BB101:BC101:BD101:BE101:BF101:BG101:BH101:BL101)</f>
        <v>45</v>
      </c>
      <c r="R101" s="53"/>
      <c r="S101" s="91" t="s">
        <v>1598</v>
      </c>
      <c r="T101" s="14" t="s">
        <v>1643</v>
      </c>
      <c r="U101" s="14" t="s">
        <v>1643</v>
      </c>
      <c r="V101" s="14" t="s">
        <v>1643</v>
      </c>
      <c r="W101" s="14" t="s">
        <v>1643</v>
      </c>
      <c r="X101" s="16" t="s">
        <v>1643</v>
      </c>
      <c r="AV101" s="46">
        <v>45292</v>
      </c>
      <c r="AW101" s="46">
        <v>45299</v>
      </c>
      <c r="AX101" s="46">
        <v>45376</v>
      </c>
      <c r="AY101" s="46">
        <v>45379</v>
      </c>
      <c r="AZ101" s="46">
        <v>45380</v>
      </c>
      <c r="BA101" s="46">
        <v>45413</v>
      </c>
      <c r="BB101" s="46">
        <v>45425</v>
      </c>
      <c r="BC101" s="46">
        <v>45446</v>
      </c>
      <c r="BD101" s="46">
        <v>45453</v>
      </c>
      <c r="BE101" s="46">
        <v>45474</v>
      </c>
      <c r="BF101" s="46">
        <v>45493</v>
      </c>
      <c r="BG101" s="46">
        <v>45511</v>
      </c>
      <c r="BH101" s="46">
        <v>45523</v>
      </c>
      <c r="BI101" s="46">
        <v>45579</v>
      </c>
      <c r="BJ101" s="46">
        <v>45600</v>
      </c>
      <c r="BK101" s="46">
        <v>45607</v>
      </c>
      <c r="BL101" s="46">
        <v>45651</v>
      </c>
    </row>
    <row r="102" spans="1:64" ht="90" hidden="1">
      <c r="A102" s="13" t="s">
        <v>1526</v>
      </c>
      <c r="B102" s="14" t="s">
        <v>1533</v>
      </c>
      <c r="C102" s="14" t="s">
        <v>1527</v>
      </c>
      <c r="D102" s="13" t="s">
        <v>1089</v>
      </c>
      <c r="E102" s="14" t="s">
        <v>1639</v>
      </c>
      <c r="F102" s="16" t="s">
        <v>1529</v>
      </c>
      <c r="G102" s="13" t="s">
        <v>1363</v>
      </c>
      <c r="H102" s="18" t="s">
        <v>1581</v>
      </c>
      <c r="I102" s="29" t="s">
        <v>1634</v>
      </c>
      <c r="J102" s="16" t="s">
        <v>1568</v>
      </c>
      <c r="K102" s="13" t="s">
        <v>1692</v>
      </c>
      <c r="L102" s="18">
        <v>15</v>
      </c>
      <c r="M102" s="13" t="s">
        <v>228</v>
      </c>
      <c r="N102" s="48">
        <v>45366</v>
      </c>
      <c r="O102" s="51"/>
      <c r="P102" s="31">
        <v>45436</v>
      </c>
      <c r="Q102" s="53">
        <f>NETWORKDAYS(N102,P102,AV102:AY102:AZ102:BA102:BB102:BC102:BD102:BE102:BF102:BG102:BH102:BL102)</f>
        <v>46</v>
      </c>
      <c r="R102" s="53"/>
      <c r="S102" s="91" t="s">
        <v>1598</v>
      </c>
      <c r="T102" s="14" t="s">
        <v>1643</v>
      </c>
      <c r="U102" s="14" t="s">
        <v>1643</v>
      </c>
      <c r="V102" s="14" t="s">
        <v>1643</v>
      </c>
      <c r="W102" s="14" t="s">
        <v>1643</v>
      </c>
      <c r="X102" s="16" t="s">
        <v>1643</v>
      </c>
      <c r="AV102" s="46">
        <v>45292</v>
      </c>
      <c r="AW102" s="46">
        <v>45299</v>
      </c>
      <c r="AX102" s="46">
        <v>45376</v>
      </c>
      <c r="AY102" s="46">
        <v>45379</v>
      </c>
      <c r="AZ102" s="46">
        <v>45380</v>
      </c>
      <c r="BA102" s="46">
        <v>45413</v>
      </c>
      <c r="BB102" s="46">
        <v>45425</v>
      </c>
      <c r="BC102" s="46">
        <v>45446</v>
      </c>
      <c r="BD102" s="46">
        <v>45453</v>
      </c>
      <c r="BE102" s="46">
        <v>45474</v>
      </c>
      <c r="BF102" s="46">
        <v>45493</v>
      </c>
      <c r="BG102" s="46">
        <v>45511</v>
      </c>
      <c r="BH102" s="46">
        <v>45523</v>
      </c>
      <c r="BI102" s="46">
        <v>45579</v>
      </c>
      <c r="BJ102" s="46">
        <v>45600</v>
      </c>
      <c r="BK102" s="46">
        <v>45607</v>
      </c>
      <c r="BL102" s="46">
        <v>45651</v>
      </c>
    </row>
    <row r="103" spans="1:64" ht="75" hidden="1">
      <c r="A103" s="13" t="s">
        <v>1526</v>
      </c>
      <c r="B103" s="14" t="s">
        <v>1533</v>
      </c>
      <c r="C103" s="14" t="s">
        <v>1527</v>
      </c>
      <c r="D103" s="13" t="s">
        <v>1091</v>
      </c>
      <c r="E103" s="14" t="s">
        <v>1535</v>
      </c>
      <c r="F103" s="16" t="s">
        <v>1550</v>
      </c>
      <c r="G103" s="13" t="s">
        <v>1364</v>
      </c>
      <c r="H103" s="18" t="s">
        <v>1581</v>
      </c>
      <c r="I103" s="29" t="s">
        <v>1634</v>
      </c>
      <c r="J103" s="16" t="s">
        <v>1568</v>
      </c>
      <c r="K103" s="13" t="s">
        <v>1692</v>
      </c>
      <c r="L103" s="18">
        <v>15</v>
      </c>
      <c r="M103" s="13" t="s">
        <v>230</v>
      </c>
      <c r="N103" s="48">
        <v>45366</v>
      </c>
      <c r="O103" s="51"/>
      <c r="P103" s="31">
        <v>45436</v>
      </c>
      <c r="Q103" s="53">
        <f>NETWORKDAYS(N103,P103,AV103:AY103:AZ103:BA103:BB103:BC103:BD103:BE103:BF103:BG103:BH103:BL103)</f>
        <v>46</v>
      </c>
      <c r="R103" s="53"/>
      <c r="S103" s="91" t="s">
        <v>1598</v>
      </c>
      <c r="T103" s="14" t="s">
        <v>1643</v>
      </c>
      <c r="U103" s="14" t="s">
        <v>1643</v>
      </c>
      <c r="V103" s="14" t="s">
        <v>1643</v>
      </c>
      <c r="W103" s="14" t="s">
        <v>1643</v>
      </c>
      <c r="X103" s="16" t="s">
        <v>1643</v>
      </c>
      <c r="AV103" s="46">
        <v>45292</v>
      </c>
      <c r="AW103" s="46">
        <v>45299</v>
      </c>
      <c r="AX103" s="46">
        <v>45376</v>
      </c>
      <c r="AY103" s="46">
        <v>45379</v>
      </c>
      <c r="AZ103" s="46">
        <v>45380</v>
      </c>
      <c r="BA103" s="46">
        <v>45413</v>
      </c>
      <c r="BB103" s="46">
        <v>45425</v>
      </c>
      <c r="BC103" s="46">
        <v>45446</v>
      </c>
      <c r="BD103" s="46">
        <v>45453</v>
      </c>
      <c r="BE103" s="46">
        <v>45474</v>
      </c>
      <c r="BF103" s="46">
        <v>45493</v>
      </c>
      <c r="BG103" s="46">
        <v>45511</v>
      </c>
      <c r="BH103" s="46">
        <v>45523</v>
      </c>
      <c r="BI103" s="46">
        <v>45579</v>
      </c>
      <c r="BJ103" s="46">
        <v>45600</v>
      </c>
      <c r="BK103" s="46">
        <v>45607</v>
      </c>
      <c r="BL103" s="46">
        <v>45651</v>
      </c>
    </row>
    <row r="104" spans="1:64" ht="45" hidden="1">
      <c r="A104" s="13" t="s">
        <v>1526</v>
      </c>
      <c r="B104" s="14" t="s">
        <v>1533</v>
      </c>
      <c r="C104" s="14" t="s">
        <v>1555</v>
      </c>
      <c r="D104" s="13" t="s">
        <v>1034</v>
      </c>
      <c r="E104" s="14" t="s">
        <v>1639</v>
      </c>
      <c r="F104" s="16" t="s">
        <v>1573</v>
      </c>
      <c r="G104" s="13" t="s">
        <v>1365</v>
      </c>
      <c r="H104" s="18" t="s">
        <v>1571</v>
      </c>
      <c r="I104" s="29" t="s">
        <v>1634</v>
      </c>
      <c r="J104" s="16" t="s">
        <v>1572</v>
      </c>
      <c r="K104" s="13" t="s">
        <v>1692</v>
      </c>
      <c r="L104" s="18">
        <v>15</v>
      </c>
      <c r="M104" s="13" t="s">
        <v>231</v>
      </c>
      <c r="N104" s="48">
        <v>45366</v>
      </c>
      <c r="O104" s="62" t="s">
        <v>1643</v>
      </c>
      <c r="P104" s="31">
        <v>45436</v>
      </c>
      <c r="Q104" s="53">
        <f>NETWORKDAYS(N104,P104,AV104:AY104:AZ104:BA104:BB104:BC104:BD104:BE104:BF104:BG104:BH104:BL104)</f>
        <v>46</v>
      </c>
      <c r="R104" s="53"/>
      <c r="S104" s="91" t="s">
        <v>1598</v>
      </c>
      <c r="T104" s="14" t="s">
        <v>1643</v>
      </c>
      <c r="U104" s="14" t="s">
        <v>1643</v>
      </c>
      <c r="V104" s="14" t="s">
        <v>1643</v>
      </c>
      <c r="W104" s="14" t="s">
        <v>1643</v>
      </c>
      <c r="X104" s="16" t="s">
        <v>1643</v>
      </c>
      <c r="AV104" s="46">
        <v>45292</v>
      </c>
      <c r="AW104" s="46">
        <v>45299</v>
      </c>
      <c r="AX104" s="46">
        <v>45376</v>
      </c>
      <c r="AY104" s="46">
        <v>45379</v>
      </c>
      <c r="AZ104" s="46">
        <v>45380</v>
      </c>
      <c r="BA104" s="46">
        <v>45413</v>
      </c>
      <c r="BB104" s="46">
        <v>45425</v>
      </c>
      <c r="BC104" s="46">
        <v>45446</v>
      </c>
      <c r="BD104" s="46">
        <v>45453</v>
      </c>
      <c r="BE104" s="46">
        <v>45474</v>
      </c>
      <c r="BF104" s="46">
        <v>45493</v>
      </c>
      <c r="BG104" s="46">
        <v>45511</v>
      </c>
      <c r="BH104" s="46">
        <v>45523</v>
      </c>
      <c r="BI104" s="46">
        <v>45579</v>
      </c>
      <c r="BJ104" s="46">
        <v>45600</v>
      </c>
      <c r="BK104" s="46">
        <v>45607</v>
      </c>
      <c r="BL104" s="46">
        <v>45651</v>
      </c>
    </row>
    <row r="105" spans="1:64" ht="90" hidden="1">
      <c r="A105" s="13" t="s">
        <v>1526</v>
      </c>
      <c r="B105" s="14" t="s">
        <v>1533</v>
      </c>
      <c r="C105" s="14" t="s">
        <v>1589</v>
      </c>
      <c r="D105" s="13" t="s">
        <v>1028</v>
      </c>
      <c r="E105" s="14" t="s">
        <v>1639</v>
      </c>
      <c r="F105" s="16" t="s">
        <v>1529</v>
      </c>
      <c r="G105" s="13" t="s">
        <v>1366</v>
      </c>
      <c r="H105" s="18" t="s">
        <v>1597</v>
      </c>
      <c r="I105" s="29" t="s">
        <v>1634</v>
      </c>
      <c r="J105" s="16" t="s">
        <v>1537</v>
      </c>
      <c r="K105" s="13" t="s">
        <v>1692</v>
      </c>
      <c r="L105" s="18">
        <v>15</v>
      </c>
      <c r="M105" s="13" t="s">
        <v>233</v>
      </c>
      <c r="N105" s="48">
        <v>45365</v>
      </c>
      <c r="O105" s="51"/>
      <c r="P105" s="31">
        <v>45436</v>
      </c>
      <c r="Q105" s="53">
        <f>NETWORKDAYS(N105,P105,AV105:AY105:AZ105:BA105:BB105:BC105:BD105:BE105:BF105:BG105:BH105:BL105)</f>
        <v>47</v>
      </c>
      <c r="R105" s="53"/>
      <c r="S105" s="91" t="s">
        <v>1598</v>
      </c>
      <c r="T105" s="14" t="s">
        <v>1643</v>
      </c>
      <c r="U105" s="14" t="s">
        <v>1643</v>
      </c>
      <c r="V105" s="14" t="s">
        <v>1643</v>
      </c>
      <c r="W105" s="14" t="s">
        <v>1643</v>
      </c>
      <c r="X105" s="16" t="s">
        <v>1643</v>
      </c>
      <c r="AV105" s="46">
        <v>45292</v>
      </c>
      <c r="AW105" s="46">
        <v>45299</v>
      </c>
      <c r="AX105" s="46">
        <v>45376</v>
      </c>
      <c r="AY105" s="46">
        <v>45379</v>
      </c>
      <c r="AZ105" s="46">
        <v>45380</v>
      </c>
      <c r="BA105" s="46">
        <v>45413</v>
      </c>
      <c r="BB105" s="46">
        <v>45425</v>
      </c>
      <c r="BC105" s="46">
        <v>45446</v>
      </c>
      <c r="BD105" s="46">
        <v>45453</v>
      </c>
      <c r="BE105" s="46">
        <v>45474</v>
      </c>
      <c r="BF105" s="46">
        <v>45493</v>
      </c>
      <c r="BG105" s="46">
        <v>45511</v>
      </c>
      <c r="BH105" s="46">
        <v>45523</v>
      </c>
      <c r="BI105" s="46">
        <v>45579</v>
      </c>
      <c r="BJ105" s="46">
        <v>45600</v>
      </c>
      <c r="BK105" s="46">
        <v>45607</v>
      </c>
      <c r="BL105" s="46">
        <v>45651</v>
      </c>
    </row>
    <row r="106" spans="1:64" ht="75" hidden="1">
      <c r="A106" s="13" t="s">
        <v>1526</v>
      </c>
      <c r="B106" s="14" t="s">
        <v>1533</v>
      </c>
      <c r="C106" s="14" t="s">
        <v>1545</v>
      </c>
      <c r="D106" s="13" t="s">
        <v>1093</v>
      </c>
      <c r="E106" s="14" t="s">
        <v>1639</v>
      </c>
      <c r="F106" s="16" t="s">
        <v>1573</v>
      </c>
      <c r="G106" s="13" t="s">
        <v>1367</v>
      </c>
      <c r="H106" s="18" t="s">
        <v>1571</v>
      </c>
      <c r="I106" s="29" t="s">
        <v>1634</v>
      </c>
      <c r="J106" s="16" t="s">
        <v>1572</v>
      </c>
      <c r="K106" s="13" t="s">
        <v>1692</v>
      </c>
      <c r="L106" s="18">
        <v>15</v>
      </c>
      <c r="M106" s="13" t="s">
        <v>234</v>
      </c>
      <c r="N106" s="48">
        <v>45365</v>
      </c>
      <c r="O106" s="32" t="s">
        <v>1655</v>
      </c>
      <c r="P106" s="31">
        <v>45384</v>
      </c>
      <c r="Q106" s="53">
        <f>NETWORKDAYS(N106,P106,AV106:AY106:AZ106:BA106:BB106:BC106:BD106:BE106:BF106:BG106:BH106:BL106)</f>
        <v>11</v>
      </c>
      <c r="R106" s="53">
        <v>12</v>
      </c>
      <c r="S106" s="88" t="s">
        <v>1637</v>
      </c>
      <c r="T106" s="29" t="s">
        <v>1643</v>
      </c>
      <c r="U106" s="31">
        <v>45384</v>
      </c>
      <c r="V106" s="14" t="s">
        <v>1539</v>
      </c>
      <c r="W106" s="14" t="s">
        <v>1642</v>
      </c>
      <c r="X106" s="16" t="s">
        <v>1540</v>
      </c>
      <c r="Y106" s="29" t="s">
        <v>1686</v>
      </c>
      <c r="AV106" s="46">
        <v>45292</v>
      </c>
      <c r="AW106" s="46">
        <v>45299</v>
      </c>
      <c r="AX106" s="46">
        <v>45376</v>
      </c>
      <c r="AY106" s="46">
        <v>45379</v>
      </c>
      <c r="AZ106" s="46">
        <v>45380</v>
      </c>
      <c r="BA106" s="46">
        <v>45413</v>
      </c>
      <c r="BB106" s="46">
        <v>45425</v>
      </c>
      <c r="BC106" s="46">
        <v>45446</v>
      </c>
      <c r="BD106" s="46">
        <v>45453</v>
      </c>
      <c r="BE106" s="46">
        <v>45474</v>
      </c>
      <c r="BF106" s="46">
        <v>45493</v>
      </c>
      <c r="BG106" s="46">
        <v>45511</v>
      </c>
      <c r="BH106" s="46">
        <v>45523</v>
      </c>
      <c r="BI106" s="46">
        <v>45579</v>
      </c>
      <c r="BJ106" s="46">
        <v>45600</v>
      </c>
      <c r="BK106" s="46">
        <v>45607</v>
      </c>
      <c r="BL106" s="46">
        <v>45651</v>
      </c>
    </row>
    <row r="107" spans="1:64" ht="60" hidden="1">
      <c r="A107" s="13" t="s">
        <v>1558</v>
      </c>
      <c r="B107" s="14" t="s">
        <v>1559</v>
      </c>
      <c r="C107" s="14" t="s">
        <v>1607</v>
      </c>
      <c r="D107" s="13" t="s">
        <v>1095</v>
      </c>
      <c r="E107" s="14" t="s">
        <v>1639</v>
      </c>
      <c r="F107" s="16" t="s">
        <v>1529</v>
      </c>
      <c r="G107" s="13" t="s">
        <v>1368</v>
      </c>
      <c r="H107" s="18" t="s">
        <v>1581</v>
      </c>
      <c r="I107" s="29" t="s">
        <v>1634</v>
      </c>
      <c r="J107" s="16" t="s">
        <v>1568</v>
      </c>
      <c r="K107" s="13" t="s">
        <v>1692</v>
      </c>
      <c r="L107" s="18">
        <v>15</v>
      </c>
      <c r="M107" s="13" t="s">
        <v>236</v>
      </c>
      <c r="N107" s="48">
        <v>45365</v>
      </c>
      <c r="O107" s="51"/>
      <c r="P107" s="31">
        <v>45436</v>
      </c>
      <c r="Q107" s="53">
        <f>NETWORKDAYS(N107,P107,AV107:AY107:AZ107:BA107:BB107:BC107:BD107:BE107:BF107:BG107:BH107:BL107)</f>
        <v>47</v>
      </c>
      <c r="R107" s="53"/>
      <c r="S107" s="91" t="s">
        <v>1598</v>
      </c>
      <c r="T107" s="14" t="s">
        <v>1643</v>
      </c>
      <c r="U107" s="14" t="s">
        <v>1643</v>
      </c>
      <c r="V107" s="14" t="s">
        <v>1643</v>
      </c>
      <c r="W107" s="14" t="s">
        <v>1643</v>
      </c>
      <c r="X107" s="16" t="s">
        <v>1643</v>
      </c>
      <c r="AV107" s="46">
        <v>45292</v>
      </c>
      <c r="AW107" s="46">
        <v>45299</v>
      </c>
      <c r="AX107" s="46">
        <v>45376</v>
      </c>
      <c r="AY107" s="46">
        <v>45379</v>
      </c>
      <c r="AZ107" s="46">
        <v>45380</v>
      </c>
      <c r="BA107" s="46">
        <v>45413</v>
      </c>
      <c r="BB107" s="46">
        <v>45425</v>
      </c>
      <c r="BC107" s="46">
        <v>45446</v>
      </c>
      <c r="BD107" s="46">
        <v>45453</v>
      </c>
      <c r="BE107" s="46">
        <v>45474</v>
      </c>
      <c r="BF107" s="46">
        <v>45493</v>
      </c>
      <c r="BG107" s="46">
        <v>45511</v>
      </c>
      <c r="BH107" s="46">
        <v>45523</v>
      </c>
      <c r="BI107" s="46">
        <v>45579</v>
      </c>
      <c r="BJ107" s="46">
        <v>45600</v>
      </c>
      <c r="BK107" s="46">
        <v>45607</v>
      </c>
      <c r="BL107" s="46">
        <v>45651</v>
      </c>
    </row>
    <row r="108" spans="1:64" ht="60" hidden="1">
      <c r="A108" s="13" t="s">
        <v>1526</v>
      </c>
      <c r="B108" s="14" t="s">
        <v>1533</v>
      </c>
      <c r="C108" s="14" t="s">
        <v>1527</v>
      </c>
      <c r="D108" s="13" t="s">
        <v>987</v>
      </c>
      <c r="E108" s="14" t="s">
        <v>1641</v>
      </c>
      <c r="F108" s="16" t="s">
        <v>1529</v>
      </c>
      <c r="G108" s="13" t="s">
        <v>1369</v>
      </c>
      <c r="H108" s="18" t="s">
        <v>1581</v>
      </c>
      <c r="I108" s="29" t="s">
        <v>1634</v>
      </c>
      <c r="J108" s="16" t="s">
        <v>1568</v>
      </c>
      <c r="K108" s="13" t="s">
        <v>1692</v>
      </c>
      <c r="L108" s="18">
        <v>15</v>
      </c>
      <c r="M108" s="13" t="s">
        <v>237</v>
      </c>
      <c r="N108" s="48">
        <v>45365</v>
      </c>
      <c r="O108" s="51"/>
      <c r="P108" s="31">
        <v>45436</v>
      </c>
      <c r="Q108" s="53">
        <f>NETWORKDAYS(N108,P108,AV108:AY108:AZ108:BA108:BB108:BC108:BD108:BE108:BF108:BG108:BH108:BL108)</f>
        <v>47</v>
      </c>
      <c r="R108" s="53"/>
      <c r="S108" s="91" t="s">
        <v>1598</v>
      </c>
      <c r="T108" s="14" t="s">
        <v>1643</v>
      </c>
      <c r="U108" s="14" t="s">
        <v>1643</v>
      </c>
      <c r="V108" s="14" t="s">
        <v>1643</v>
      </c>
      <c r="W108" s="14" t="s">
        <v>1643</v>
      </c>
      <c r="X108" s="16" t="s">
        <v>1643</v>
      </c>
      <c r="AV108" s="46">
        <v>45292</v>
      </c>
      <c r="AW108" s="46">
        <v>45299</v>
      </c>
      <c r="AX108" s="46">
        <v>45376</v>
      </c>
      <c r="AY108" s="46">
        <v>45379</v>
      </c>
      <c r="AZ108" s="46">
        <v>45380</v>
      </c>
      <c r="BA108" s="46">
        <v>45413</v>
      </c>
      <c r="BB108" s="46">
        <v>45425</v>
      </c>
      <c r="BC108" s="46">
        <v>45446</v>
      </c>
      <c r="BD108" s="46">
        <v>45453</v>
      </c>
      <c r="BE108" s="46">
        <v>45474</v>
      </c>
      <c r="BF108" s="46">
        <v>45493</v>
      </c>
      <c r="BG108" s="46">
        <v>45511</v>
      </c>
      <c r="BH108" s="46">
        <v>45523</v>
      </c>
      <c r="BI108" s="46">
        <v>45579</v>
      </c>
      <c r="BJ108" s="46">
        <v>45600</v>
      </c>
      <c r="BK108" s="46">
        <v>45607</v>
      </c>
      <c r="BL108" s="46">
        <v>45651</v>
      </c>
    </row>
    <row r="109" spans="1:64" ht="45" hidden="1">
      <c r="A109" s="13" t="s">
        <v>1558</v>
      </c>
      <c r="B109" s="14" t="s">
        <v>1559</v>
      </c>
      <c r="C109" s="14" t="s">
        <v>1610</v>
      </c>
      <c r="D109" s="13" t="s">
        <v>1049</v>
      </c>
      <c r="E109" s="14" t="s">
        <v>1535</v>
      </c>
      <c r="F109" s="16" t="s">
        <v>1544</v>
      </c>
      <c r="G109" s="13" t="s">
        <v>1320</v>
      </c>
      <c r="H109" s="18" t="s">
        <v>1546</v>
      </c>
      <c r="I109" s="29" t="s">
        <v>1634</v>
      </c>
      <c r="J109" s="16" t="s">
        <v>1552</v>
      </c>
      <c r="K109" s="13" t="s">
        <v>1692</v>
      </c>
      <c r="L109" s="18">
        <v>15</v>
      </c>
      <c r="M109" s="13" t="s">
        <v>238</v>
      </c>
      <c r="N109" s="48">
        <v>45365</v>
      </c>
      <c r="O109" s="51"/>
      <c r="P109" s="31">
        <v>45436</v>
      </c>
      <c r="Q109" s="53">
        <f>NETWORKDAYS(N109,P109,AV109:AY109:AZ109:BA109:BB109:BC109:BD109:BE109:BF109:BG109:BH109:BL109)</f>
        <v>47</v>
      </c>
      <c r="R109" s="52"/>
      <c r="S109" s="91" t="s">
        <v>1598</v>
      </c>
      <c r="T109" s="33" t="s">
        <v>1646</v>
      </c>
      <c r="U109" s="31">
        <v>45371</v>
      </c>
      <c r="V109" s="14" t="s">
        <v>1539</v>
      </c>
      <c r="W109" s="14" t="s">
        <v>1643</v>
      </c>
      <c r="X109" s="16" t="s">
        <v>1643</v>
      </c>
      <c r="Y109" s="14" t="s">
        <v>1543</v>
      </c>
      <c r="AV109" s="46">
        <v>45292</v>
      </c>
      <c r="AW109" s="46">
        <v>45299</v>
      </c>
      <c r="AX109" s="46">
        <v>45376</v>
      </c>
      <c r="AY109" s="46">
        <v>45379</v>
      </c>
      <c r="AZ109" s="46">
        <v>45380</v>
      </c>
      <c r="BA109" s="46">
        <v>45413</v>
      </c>
      <c r="BB109" s="46">
        <v>45425</v>
      </c>
      <c r="BC109" s="46">
        <v>45446</v>
      </c>
      <c r="BD109" s="46">
        <v>45453</v>
      </c>
      <c r="BE109" s="46">
        <v>45474</v>
      </c>
      <c r="BF109" s="46">
        <v>45493</v>
      </c>
      <c r="BG109" s="46">
        <v>45511</v>
      </c>
      <c r="BH109" s="46">
        <v>45523</v>
      </c>
      <c r="BI109" s="46">
        <v>45579</v>
      </c>
      <c r="BJ109" s="46">
        <v>45600</v>
      </c>
      <c r="BK109" s="46">
        <v>45607</v>
      </c>
      <c r="BL109" s="46">
        <v>45651</v>
      </c>
    </row>
    <row r="110" spans="1:64" ht="75" hidden="1">
      <c r="A110" s="13" t="s">
        <v>1558</v>
      </c>
      <c r="B110" s="14" t="s">
        <v>1559</v>
      </c>
      <c r="C110" s="14" t="s">
        <v>1527</v>
      </c>
      <c r="D110" s="13" t="s">
        <v>987</v>
      </c>
      <c r="E110" s="14" t="s">
        <v>1641</v>
      </c>
      <c r="F110" s="16" t="s">
        <v>1529</v>
      </c>
      <c r="G110" s="13" t="s">
        <v>1370</v>
      </c>
      <c r="H110" s="18" t="s">
        <v>1581</v>
      </c>
      <c r="I110" s="29" t="s">
        <v>1634</v>
      </c>
      <c r="J110" s="16" t="s">
        <v>1568</v>
      </c>
      <c r="K110" s="13" t="s">
        <v>1692</v>
      </c>
      <c r="L110" s="18">
        <v>15</v>
      </c>
      <c r="M110" s="13" t="s">
        <v>240</v>
      </c>
      <c r="N110" s="48">
        <v>45365</v>
      </c>
      <c r="O110" s="51"/>
      <c r="P110" s="31">
        <v>45436</v>
      </c>
      <c r="Q110" s="53">
        <f>NETWORKDAYS(N110,P110,AV110:AY110:AZ110:BA110:BB110:BC110:BD110:BE110:BF110:BG110:BH110:BL110)</f>
        <v>47</v>
      </c>
      <c r="R110" s="53"/>
      <c r="S110" s="91" t="s">
        <v>1598</v>
      </c>
      <c r="T110" s="14" t="s">
        <v>1643</v>
      </c>
      <c r="U110" s="14" t="s">
        <v>1643</v>
      </c>
      <c r="V110" s="14" t="s">
        <v>1643</v>
      </c>
      <c r="W110" s="14" t="s">
        <v>1643</v>
      </c>
      <c r="X110" s="16" t="s">
        <v>1643</v>
      </c>
      <c r="AV110" s="46">
        <v>45292</v>
      </c>
      <c r="AW110" s="46">
        <v>45299</v>
      </c>
      <c r="AX110" s="46">
        <v>45376</v>
      </c>
      <c r="AY110" s="46">
        <v>45379</v>
      </c>
      <c r="AZ110" s="46">
        <v>45380</v>
      </c>
      <c r="BA110" s="46">
        <v>45413</v>
      </c>
      <c r="BB110" s="46">
        <v>45425</v>
      </c>
      <c r="BC110" s="46">
        <v>45446</v>
      </c>
      <c r="BD110" s="46">
        <v>45453</v>
      </c>
      <c r="BE110" s="46">
        <v>45474</v>
      </c>
      <c r="BF110" s="46">
        <v>45493</v>
      </c>
      <c r="BG110" s="46">
        <v>45511</v>
      </c>
      <c r="BH110" s="46">
        <v>45523</v>
      </c>
      <c r="BI110" s="46">
        <v>45579</v>
      </c>
      <c r="BJ110" s="46">
        <v>45600</v>
      </c>
      <c r="BK110" s="46">
        <v>45607</v>
      </c>
      <c r="BL110" s="46">
        <v>45651</v>
      </c>
    </row>
    <row r="111" spans="1:64" ht="105" hidden="1">
      <c r="A111" s="13" t="s">
        <v>1558</v>
      </c>
      <c r="B111" s="14" t="s">
        <v>1559</v>
      </c>
      <c r="C111" s="14" t="s">
        <v>1527</v>
      </c>
      <c r="D111" s="13" t="s">
        <v>973</v>
      </c>
      <c r="E111" s="14" t="s">
        <v>1641</v>
      </c>
      <c r="F111" s="16" t="s">
        <v>1544</v>
      </c>
      <c r="G111" s="13" t="s">
        <v>1371</v>
      </c>
      <c r="H111" s="18" t="s">
        <v>1611</v>
      </c>
      <c r="I111" s="29" t="s">
        <v>1634</v>
      </c>
      <c r="J111" s="16" t="s">
        <v>1537</v>
      </c>
      <c r="K111" s="13" t="s">
        <v>1692</v>
      </c>
      <c r="L111" s="18">
        <v>15</v>
      </c>
      <c r="M111" s="13" t="s">
        <v>241</v>
      </c>
      <c r="N111" s="48">
        <v>45365</v>
      </c>
      <c r="O111" s="51"/>
      <c r="P111" s="31">
        <v>45436</v>
      </c>
      <c r="Q111" s="53">
        <f>NETWORKDAYS(N111,P111,AV111:AY111:AZ111:BA111:BB111:BC111:BD111:BE111:BF111:BG111:BH111:BL111)</f>
        <v>47</v>
      </c>
      <c r="R111" s="53"/>
      <c r="S111" s="91" t="s">
        <v>1598</v>
      </c>
      <c r="T111" s="14" t="s">
        <v>1643</v>
      </c>
      <c r="U111" s="14" t="s">
        <v>1643</v>
      </c>
      <c r="V111" s="14" t="s">
        <v>1643</v>
      </c>
      <c r="W111" s="14" t="s">
        <v>1643</v>
      </c>
      <c r="X111" s="16" t="s">
        <v>1643</v>
      </c>
      <c r="AV111" s="46">
        <v>45292</v>
      </c>
      <c r="AW111" s="46">
        <v>45299</v>
      </c>
      <c r="AX111" s="46">
        <v>45376</v>
      </c>
      <c r="AY111" s="46">
        <v>45379</v>
      </c>
      <c r="AZ111" s="46">
        <v>45380</v>
      </c>
      <c r="BA111" s="46">
        <v>45413</v>
      </c>
      <c r="BB111" s="46">
        <v>45425</v>
      </c>
      <c r="BC111" s="46">
        <v>45446</v>
      </c>
      <c r="BD111" s="46">
        <v>45453</v>
      </c>
      <c r="BE111" s="46">
        <v>45474</v>
      </c>
      <c r="BF111" s="46">
        <v>45493</v>
      </c>
      <c r="BG111" s="46">
        <v>45511</v>
      </c>
      <c r="BH111" s="46">
        <v>45523</v>
      </c>
      <c r="BI111" s="46">
        <v>45579</v>
      </c>
      <c r="BJ111" s="46">
        <v>45600</v>
      </c>
      <c r="BK111" s="46">
        <v>45607</v>
      </c>
      <c r="BL111" s="46">
        <v>45651</v>
      </c>
    </row>
    <row r="112" spans="1:64" ht="30" hidden="1">
      <c r="A112" s="13" t="s">
        <v>1526</v>
      </c>
      <c r="B112" s="14" t="s">
        <v>1533</v>
      </c>
      <c r="C112" s="14" t="s">
        <v>1547</v>
      </c>
      <c r="D112" s="13" t="s">
        <v>1097</v>
      </c>
      <c r="E112" s="14" t="s">
        <v>1535</v>
      </c>
      <c r="F112" s="16" t="s">
        <v>1529</v>
      </c>
      <c r="G112" s="13" t="s">
        <v>1372</v>
      </c>
      <c r="H112" s="18" t="s">
        <v>1549</v>
      </c>
      <c r="I112" s="14" t="s">
        <v>1549</v>
      </c>
      <c r="J112" s="16" t="s">
        <v>1549</v>
      </c>
      <c r="K112" s="13" t="s">
        <v>1692</v>
      </c>
      <c r="L112" s="18">
        <v>15</v>
      </c>
      <c r="M112" s="13" t="s">
        <v>242</v>
      </c>
      <c r="N112" s="48">
        <v>45365</v>
      </c>
      <c r="O112" s="51"/>
      <c r="P112" s="31">
        <v>45436</v>
      </c>
      <c r="Q112" s="53">
        <f>NETWORKDAYS(N112,P112,AV112:AY112:AZ112:BA112:BB112:BC112:BD112:BE112:BF112:BG112:BH112:BL112)</f>
        <v>47</v>
      </c>
      <c r="R112" s="53"/>
      <c r="S112" s="91" t="s">
        <v>1598</v>
      </c>
      <c r="T112" s="14" t="s">
        <v>1643</v>
      </c>
      <c r="U112" s="14" t="s">
        <v>1643</v>
      </c>
      <c r="V112" s="14" t="s">
        <v>1643</v>
      </c>
      <c r="W112" s="14" t="s">
        <v>1643</v>
      </c>
      <c r="X112" s="16" t="s">
        <v>1643</v>
      </c>
      <c r="AV112" s="46">
        <v>45292</v>
      </c>
      <c r="AW112" s="46">
        <v>45299</v>
      </c>
      <c r="AX112" s="46">
        <v>45376</v>
      </c>
      <c r="AY112" s="46">
        <v>45379</v>
      </c>
      <c r="AZ112" s="46">
        <v>45380</v>
      </c>
      <c r="BA112" s="46">
        <v>45413</v>
      </c>
      <c r="BB112" s="46">
        <v>45425</v>
      </c>
      <c r="BC112" s="46">
        <v>45446</v>
      </c>
      <c r="BD112" s="46">
        <v>45453</v>
      </c>
      <c r="BE112" s="46">
        <v>45474</v>
      </c>
      <c r="BF112" s="46">
        <v>45493</v>
      </c>
      <c r="BG112" s="46">
        <v>45511</v>
      </c>
      <c r="BH112" s="46">
        <v>45523</v>
      </c>
      <c r="BI112" s="46">
        <v>45579</v>
      </c>
      <c r="BJ112" s="46">
        <v>45600</v>
      </c>
      <c r="BK112" s="46">
        <v>45607</v>
      </c>
      <c r="BL112" s="46">
        <v>45651</v>
      </c>
    </row>
    <row r="113" spans="1:64" ht="45" hidden="1">
      <c r="A113" s="13" t="s">
        <v>1526</v>
      </c>
      <c r="B113" s="14" t="s">
        <v>1533</v>
      </c>
      <c r="C113" s="14" t="s">
        <v>1603</v>
      </c>
      <c r="D113" s="13" t="s">
        <v>1068</v>
      </c>
      <c r="E113" s="14" t="s">
        <v>1639</v>
      </c>
      <c r="F113" s="16" t="s">
        <v>1573</v>
      </c>
      <c r="G113" s="13" t="s">
        <v>1373</v>
      </c>
      <c r="H113" s="18" t="s">
        <v>1600</v>
      </c>
      <c r="I113" s="29" t="s">
        <v>1634</v>
      </c>
      <c r="J113" s="16" t="s">
        <v>1572</v>
      </c>
      <c r="K113" s="13" t="s">
        <v>1692</v>
      </c>
      <c r="L113" s="18">
        <v>15</v>
      </c>
      <c r="M113" s="13" t="s">
        <v>243</v>
      </c>
      <c r="N113" s="48">
        <v>45365</v>
      </c>
      <c r="O113" s="51" t="s">
        <v>1643</v>
      </c>
      <c r="P113" s="31">
        <v>45436</v>
      </c>
      <c r="Q113" s="53">
        <f>NETWORKDAYS(N113,P113,AV113:AY113:AZ113:BA113:BB113:BC113:BD113:BE113:BF113:BG113:BH113:BL113)</f>
        <v>47</v>
      </c>
      <c r="R113" s="53"/>
      <c r="S113" s="91" t="s">
        <v>1598</v>
      </c>
      <c r="T113" s="40" t="s">
        <v>1643</v>
      </c>
      <c r="U113" s="14" t="s">
        <v>1643</v>
      </c>
      <c r="V113" s="14" t="s">
        <v>1643</v>
      </c>
      <c r="W113" s="14" t="s">
        <v>1643</v>
      </c>
      <c r="X113" s="16" t="s">
        <v>1643</v>
      </c>
      <c r="AV113" s="46">
        <v>45292</v>
      </c>
      <c r="AW113" s="46">
        <v>45299</v>
      </c>
      <c r="AX113" s="46">
        <v>45376</v>
      </c>
      <c r="AY113" s="46">
        <v>45379</v>
      </c>
      <c r="AZ113" s="46">
        <v>45380</v>
      </c>
      <c r="BA113" s="46">
        <v>45413</v>
      </c>
      <c r="BB113" s="46">
        <v>45425</v>
      </c>
      <c r="BC113" s="46">
        <v>45446</v>
      </c>
      <c r="BD113" s="46">
        <v>45453</v>
      </c>
      <c r="BE113" s="46">
        <v>45474</v>
      </c>
      <c r="BF113" s="46">
        <v>45493</v>
      </c>
      <c r="BG113" s="46">
        <v>45511</v>
      </c>
      <c r="BH113" s="46">
        <v>45523</v>
      </c>
      <c r="BI113" s="46">
        <v>45579</v>
      </c>
      <c r="BJ113" s="46">
        <v>45600</v>
      </c>
      <c r="BK113" s="46">
        <v>45607</v>
      </c>
      <c r="BL113" s="46">
        <v>45651</v>
      </c>
    </row>
    <row r="114" spans="1:64" ht="45" hidden="1">
      <c r="A114" s="13" t="s">
        <v>1526</v>
      </c>
      <c r="B114" s="14" t="s">
        <v>1533</v>
      </c>
      <c r="C114" s="14" t="s">
        <v>1591</v>
      </c>
      <c r="D114" s="13" t="s">
        <v>1099</v>
      </c>
      <c r="E114" s="14" t="s">
        <v>1639</v>
      </c>
      <c r="F114" s="16" t="s">
        <v>1529</v>
      </c>
      <c r="G114" s="13" t="s">
        <v>1375</v>
      </c>
      <c r="H114" s="18" t="s">
        <v>1606</v>
      </c>
      <c r="I114" s="29" t="s">
        <v>1634</v>
      </c>
      <c r="J114" s="16" t="s">
        <v>1635</v>
      </c>
      <c r="K114" s="13" t="s">
        <v>1692</v>
      </c>
      <c r="L114" s="18">
        <v>15</v>
      </c>
      <c r="M114" s="13" t="s">
        <v>245</v>
      </c>
      <c r="N114" s="48">
        <v>45365</v>
      </c>
      <c r="O114" s="51"/>
      <c r="P114" s="31">
        <v>45372</v>
      </c>
      <c r="Q114" s="53">
        <f>NETWORKDAYS(N114,P114,AV114:AY114:AZ114:BA114:BB114:BC114:BD114:BE114:BF114:BG114:BH114:BL114)</f>
        <v>6</v>
      </c>
      <c r="R114" s="53">
        <v>7</v>
      </c>
      <c r="S114" s="88" t="s">
        <v>1637</v>
      </c>
      <c r="T114" s="14" t="s">
        <v>1643</v>
      </c>
      <c r="U114" s="31">
        <v>45372</v>
      </c>
      <c r="V114" s="14" t="s">
        <v>1644</v>
      </c>
      <c r="W114" s="14" t="s">
        <v>1642</v>
      </c>
      <c r="X114" s="16" t="s">
        <v>1643</v>
      </c>
      <c r="Y114" s="29" t="s">
        <v>1686</v>
      </c>
      <c r="AV114" s="46">
        <v>45292</v>
      </c>
      <c r="AW114" s="46">
        <v>45299</v>
      </c>
      <c r="AX114" s="46">
        <v>45376</v>
      </c>
      <c r="AY114" s="46">
        <v>45379</v>
      </c>
      <c r="AZ114" s="46">
        <v>45380</v>
      </c>
      <c r="BA114" s="46">
        <v>45413</v>
      </c>
      <c r="BB114" s="46">
        <v>45425</v>
      </c>
      <c r="BC114" s="46">
        <v>45446</v>
      </c>
      <c r="BD114" s="46">
        <v>45453</v>
      </c>
      <c r="BE114" s="46">
        <v>45474</v>
      </c>
      <c r="BF114" s="46">
        <v>45493</v>
      </c>
      <c r="BG114" s="46">
        <v>45511</v>
      </c>
      <c r="BH114" s="46">
        <v>45523</v>
      </c>
      <c r="BI114" s="46">
        <v>45579</v>
      </c>
      <c r="BJ114" s="46">
        <v>45600</v>
      </c>
      <c r="BK114" s="46">
        <v>45607</v>
      </c>
      <c r="BL114" s="46">
        <v>45651</v>
      </c>
    </row>
    <row r="115" spans="1:64" ht="75" hidden="1">
      <c r="A115" s="13" t="s">
        <v>1526</v>
      </c>
      <c r="B115" s="14" t="s">
        <v>1533</v>
      </c>
      <c r="C115" s="14" t="s">
        <v>1589</v>
      </c>
      <c r="D115" s="13" t="s">
        <v>1028</v>
      </c>
      <c r="E115" s="14" t="s">
        <v>1639</v>
      </c>
      <c r="F115" s="16" t="s">
        <v>1544</v>
      </c>
      <c r="G115" s="13" t="s">
        <v>1376</v>
      </c>
      <c r="H115" s="18" t="s">
        <v>1564</v>
      </c>
      <c r="I115" s="29" t="s">
        <v>1634</v>
      </c>
      <c r="J115" s="16" t="s">
        <v>1569</v>
      </c>
      <c r="K115" s="13" t="s">
        <v>1692</v>
      </c>
      <c r="L115" s="18">
        <v>15</v>
      </c>
      <c r="M115" s="13" t="s">
        <v>247</v>
      </c>
      <c r="N115" s="48">
        <v>45365</v>
      </c>
      <c r="O115" s="51"/>
      <c r="P115" s="31">
        <v>45436</v>
      </c>
      <c r="Q115" s="53">
        <f>NETWORKDAYS(N115,P115,AV115:AY115:AZ115:BA115:BB115:BC115:BD115:BE115:BF115:BG115:BH115:BL115)</f>
        <v>47</v>
      </c>
      <c r="R115" s="53"/>
      <c r="S115" s="91" t="s">
        <v>1598</v>
      </c>
      <c r="T115" s="14" t="s">
        <v>1643</v>
      </c>
      <c r="U115" s="14" t="s">
        <v>1643</v>
      </c>
      <c r="V115" s="14" t="s">
        <v>1643</v>
      </c>
      <c r="W115" s="14" t="s">
        <v>1643</v>
      </c>
      <c r="X115" s="16" t="s">
        <v>1643</v>
      </c>
      <c r="AV115" s="46">
        <v>45292</v>
      </c>
      <c r="AW115" s="46">
        <v>45299</v>
      </c>
      <c r="AX115" s="46">
        <v>45376</v>
      </c>
      <c r="AY115" s="46">
        <v>45379</v>
      </c>
      <c r="AZ115" s="46">
        <v>45380</v>
      </c>
      <c r="BA115" s="46">
        <v>45413</v>
      </c>
      <c r="BB115" s="46">
        <v>45425</v>
      </c>
      <c r="BC115" s="46">
        <v>45446</v>
      </c>
      <c r="BD115" s="46">
        <v>45453</v>
      </c>
      <c r="BE115" s="46">
        <v>45474</v>
      </c>
      <c r="BF115" s="46">
        <v>45493</v>
      </c>
      <c r="BG115" s="46">
        <v>45511</v>
      </c>
      <c r="BH115" s="46">
        <v>45523</v>
      </c>
      <c r="BI115" s="46">
        <v>45579</v>
      </c>
      <c r="BJ115" s="46">
        <v>45600</v>
      </c>
      <c r="BK115" s="46">
        <v>45607</v>
      </c>
      <c r="BL115" s="46">
        <v>45651</v>
      </c>
    </row>
    <row r="116" spans="1:64" ht="75" hidden="1">
      <c r="A116" s="13" t="s">
        <v>1526</v>
      </c>
      <c r="B116" s="14" t="s">
        <v>1533</v>
      </c>
      <c r="C116" s="14" t="s">
        <v>1553</v>
      </c>
      <c r="D116" s="13" t="s">
        <v>996</v>
      </c>
      <c r="E116" s="14" t="s">
        <v>1535</v>
      </c>
      <c r="F116" s="16" t="s">
        <v>1579</v>
      </c>
      <c r="G116" s="13" t="s">
        <v>1377</v>
      </c>
      <c r="H116" s="18" t="s">
        <v>1597</v>
      </c>
      <c r="I116" s="29" t="s">
        <v>1634</v>
      </c>
      <c r="J116" s="16" t="s">
        <v>1537</v>
      </c>
      <c r="K116" s="13" t="s">
        <v>1692</v>
      </c>
      <c r="L116" s="18">
        <v>15</v>
      </c>
      <c r="M116" s="13" t="s">
        <v>248</v>
      </c>
      <c r="N116" s="48">
        <v>45365</v>
      </c>
      <c r="O116" s="51"/>
      <c r="P116" s="31">
        <v>45436</v>
      </c>
      <c r="Q116" s="53">
        <f>NETWORKDAYS(N116,P116,AV116:AY116:AZ116:BA116:BB116:BC116:BD116:BE116:BF116:BG116:BH116:BL116)</f>
        <v>47</v>
      </c>
      <c r="R116" s="53"/>
      <c r="S116" s="91" t="s">
        <v>1598</v>
      </c>
      <c r="T116" s="14" t="s">
        <v>1643</v>
      </c>
      <c r="U116" s="14" t="s">
        <v>1643</v>
      </c>
      <c r="V116" s="14" t="s">
        <v>1643</v>
      </c>
      <c r="W116" s="14" t="s">
        <v>1643</v>
      </c>
      <c r="X116" s="16" t="s">
        <v>1643</v>
      </c>
      <c r="AV116" s="46">
        <v>45292</v>
      </c>
      <c r="AW116" s="46">
        <v>45299</v>
      </c>
      <c r="AX116" s="46">
        <v>45376</v>
      </c>
      <c r="AY116" s="46">
        <v>45379</v>
      </c>
      <c r="AZ116" s="46">
        <v>45380</v>
      </c>
      <c r="BA116" s="46">
        <v>45413</v>
      </c>
      <c r="BB116" s="46">
        <v>45425</v>
      </c>
      <c r="BC116" s="46">
        <v>45446</v>
      </c>
      <c r="BD116" s="46">
        <v>45453</v>
      </c>
      <c r="BE116" s="46">
        <v>45474</v>
      </c>
      <c r="BF116" s="46">
        <v>45493</v>
      </c>
      <c r="BG116" s="46">
        <v>45511</v>
      </c>
      <c r="BH116" s="46">
        <v>45523</v>
      </c>
      <c r="BI116" s="46">
        <v>45579</v>
      </c>
      <c r="BJ116" s="46">
        <v>45600</v>
      </c>
      <c r="BK116" s="46">
        <v>45607</v>
      </c>
      <c r="BL116" s="46">
        <v>45651</v>
      </c>
    </row>
    <row r="117" spans="1:64" ht="90" hidden="1">
      <c r="A117" s="13" t="s">
        <v>1526</v>
      </c>
      <c r="B117" s="14" t="s">
        <v>1533</v>
      </c>
      <c r="C117" s="14" t="s">
        <v>1527</v>
      </c>
      <c r="D117" s="13" t="s">
        <v>1101</v>
      </c>
      <c r="E117" s="14" t="s">
        <v>1528</v>
      </c>
      <c r="F117" s="16" t="s">
        <v>1529</v>
      </c>
      <c r="G117" s="13" t="s">
        <v>1378</v>
      </c>
      <c r="H117" s="18" t="s">
        <v>1581</v>
      </c>
      <c r="I117" s="29" t="s">
        <v>1634</v>
      </c>
      <c r="J117" s="16" t="s">
        <v>1568</v>
      </c>
      <c r="K117" s="13" t="s">
        <v>1692</v>
      </c>
      <c r="L117" s="18">
        <v>15</v>
      </c>
      <c r="M117" s="13" t="s">
        <v>249</v>
      </c>
      <c r="N117" s="48">
        <v>45365</v>
      </c>
      <c r="O117" s="51"/>
      <c r="P117" s="31">
        <v>45436</v>
      </c>
      <c r="Q117" s="53">
        <f>NETWORKDAYS(N117,P117,AV117:AY117:AZ117:BA117:BB117:BC117:BD117:BE117:BF117:BG117:BH117:BL117)</f>
        <v>47</v>
      </c>
      <c r="R117" s="53"/>
      <c r="S117" s="91" t="s">
        <v>1598</v>
      </c>
      <c r="T117" s="14" t="s">
        <v>1643</v>
      </c>
      <c r="U117" s="14" t="s">
        <v>1643</v>
      </c>
      <c r="V117" s="14" t="s">
        <v>1643</v>
      </c>
      <c r="W117" s="14" t="s">
        <v>1643</v>
      </c>
      <c r="X117" s="16" t="s">
        <v>1643</v>
      </c>
      <c r="AV117" s="46">
        <v>45292</v>
      </c>
      <c r="AW117" s="46">
        <v>45299</v>
      </c>
      <c r="AX117" s="46">
        <v>45376</v>
      </c>
      <c r="AY117" s="46">
        <v>45379</v>
      </c>
      <c r="AZ117" s="46">
        <v>45380</v>
      </c>
      <c r="BA117" s="46">
        <v>45413</v>
      </c>
      <c r="BB117" s="46">
        <v>45425</v>
      </c>
      <c r="BC117" s="46">
        <v>45446</v>
      </c>
      <c r="BD117" s="46">
        <v>45453</v>
      </c>
      <c r="BE117" s="46">
        <v>45474</v>
      </c>
      <c r="BF117" s="46">
        <v>45493</v>
      </c>
      <c r="BG117" s="46">
        <v>45511</v>
      </c>
      <c r="BH117" s="46">
        <v>45523</v>
      </c>
      <c r="BI117" s="46">
        <v>45579</v>
      </c>
      <c r="BJ117" s="46">
        <v>45600</v>
      </c>
      <c r="BK117" s="46">
        <v>45607</v>
      </c>
      <c r="BL117" s="46">
        <v>45651</v>
      </c>
    </row>
    <row r="118" spans="1:64" ht="45" hidden="1">
      <c r="A118" s="13" t="s">
        <v>1526</v>
      </c>
      <c r="B118" s="14" t="s">
        <v>1533</v>
      </c>
      <c r="C118" s="14" t="s">
        <v>1578</v>
      </c>
      <c r="D118" s="13" t="s">
        <v>1102</v>
      </c>
      <c r="E118" s="14" t="s">
        <v>1639</v>
      </c>
      <c r="F118" s="16" t="s">
        <v>1573</v>
      </c>
      <c r="G118" s="13" t="s">
        <v>1379</v>
      </c>
      <c r="H118" s="18" t="s">
        <v>1571</v>
      </c>
      <c r="I118" s="29" t="s">
        <v>1634</v>
      </c>
      <c r="J118" s="16" t="s">
        <v>1572</v>
      </c>
      <c r="K118" s="13" t="s">
        <v>1692</v>
      </c>
      <c r="L118" s="18">
        <v>15</v>
      </c>
      <c r="M118" s="13" t="s">
        <v>250</v>
      </c>
      <c r="N118" s="48">
        <v>45365</v>
      </c>
      <c r="O118" s="14" t="s">
        <v>1656</v>
      </c>
      <c r="P118" s="31">
        <v>45390</v>
      </c>
      <c r="Q118" s="53">
        <f>NETWORKDAYS(N118,P118,AV118:AY118:AZ118:BA118:BB118:BC118:BD118:BE118:BF118:BG118:BH118:BL118)</f>
        <v>15</v>
      </c>
      <c r="R118" s="53">
        <v>16</v>
      </c>
      <c r="S118" s="88" t="s">
        <v>1637</v>
      </c>
      <c r="T118" s="29" t="s">
        <v>1643</v>
      </c>
      <c r="U118" s="31">
        <v>45390</v>
      </c>
      <c r="V118" s="14" t="s">
        <v>1539</v>
      </c>
      <c r="W118" s="14" t="s">
        <v>1642</v>
      </c>
      <c r="X118" s="16" t="s">
        <v>1540</v>
      </c>
      <c r="Y118" s="29" t="s">
        <v>1686</v>
      </c>
      <c r="AV118" s="46">
        <v>45292</v>
      </c>
      <c r="AW118" s="46">
        <v>45299</v>
      </c>
      <c r="AX118" s="46">
        <v>45376</v>
      </c>
      <c r="AY118" s="46">
        <v>45379</v>
      </c>
      <c r="AZ118" s="46">
        <v>45380</v>
      </c>
      <c r="BA118" s="46">
        <v>45413</v>
      </c>
      <c r="BB118" s="46">
        <v>45425</v>
      </c>
      <c r="BC118" s="46">
        <v>45446</v>
      </c>
      <c r="BD118" s="46">
        <v>45453</v>
      </c>
      <c r="BE118" s="46">
        <v>45474</v>
      </c>
      <c r="BF118" s="46">
        <v>45493</v>
      </c>
      <c r="BG118" s="46">
        <v>45511</v>
      </c>
      <c r="BH118" s="46">
        <v>45523</v>
      </c>
      <c r="BI118" s="46">
        <v>45579</v>
      </c>
      <c r="BJ118" s="46">
        <v>45600</v>
      </c>
      <c r="BK118" s="46">
        <v>45607</v>
      </c>
      <c r="BL118" s="46">
        <v>45651</v>
      </c>
    </row>
    <row r="119" spans="1:64" ht="45" hidden="1">
      <c r="A119" s="13" t="s">
        <v>1526</v>
      </c>
      <c r="B119" s="14" t="s">
        <v>1533</v>
      </c>
      <c r="C119" s="14" t="s">
        <v>1527</v>
      </c>
      <c r="D119" s="13" t="s">
        <v>1103</v>
      </c>
      <c r="E119" s="14" t="s">
        <v>1535</v>
      </c>
      <c r="F119" s="16" t="s">
        <v>1550</v>
      </c>
      <c r="G119" s="13" t="s">
        <v>1380</v>
      </c>
      <c r="H119" s="18" t="s">
        <v>1597</v>
      </c>
      <c r="I119" s="29" t="s">
        <v>1634</v>
      </c>
      <c r="J119" s="16" t="s">
        <v>1537</v>
      </c>
      <c r="K119" s="13" t="s">
        <v>1692</v>
      </c>
      <c r="L119" s="18">
        <v>15</v>
      </c>
      <c r="M119" s="13" t="s">
        <v>251</v>
      </c>
      <c r="N119" s="48">
        <v>45365</v>
      </c>
      <c r="O119" s="51"/>
      <c r="P119" s="31">
        <v>45436</v>
      </c>
      <c r="Q119" s="53">
        <f>NETWORKDAYS(N119,P119,AV119:AY119:AZ119:BA119:BB119:BC119:BD119:BE119:BF119:BG119:BH119:BL119)</f>
        <v>47</v>
      </c>
      <c r="R119" s="53"/>
      <c r="S119" s="91" t="s">
        <v>1598</v>
      </c>
      <c r="T119" s="14" t="s">
        <v>1643</v>
      </c>
      <c r="U119" s="14" t="s">
        <v>1643</v>
      </c>
      <c r="V119" s="14" t="s">
        <v>1643</v>
      </c>
      <c r="W119" s="14" t="s">
        <v>1643</v>
      </c>
      <c r="X119" s="16" t="s">
        <v>1643</v>
      </c>
      <c r="AV119" s="46">
        <v>45292</v>
      </c>
      <c r="AW119" s="46">
        <v>45299</v>
      </c>
      <c r="AX119" s="46">
        <v>45376</v>
      </c>
      <c r="AY119" s="46">
        <v>45379</v>
      </c>
      <c r="AZ119" s="46">
        <v>45380</v>
      </c>
      <c r="BA119" s="46">
        <v>45413</v>
      </c>
      <c r="BB119" s="46">
        <v>45425</v>
      </c>
      <c r="BC119" s="46">
        <v>45446</v>
      </c>
      <c r="BD119" s="46">
        <v>45453</v>
      </c>
      <c r="BE119" s="46">
        <v>45474</v>
      </c>
      <c r="BF119" s="46">
        <v>45493</v>
      </c>
      <c r="BG119" s="46">
        <v>45511</v>
      </c>
      <c r="BH119" s="46">
        <v>45523</v>
      </c>
      <c r="BI119" s="46">
        <v>45579</v>
      </c>
      <c r="BJ119" s="46">
        <v>45600</v>
      </c>
      <c r="BK119" s="46">
        <v>45607</v>
      </c>
      <c r="BL119" s="46">
        <v>45651</v>
      </c>
    </row>
    <row r="120" spans="1:64" ht="60" hidden="1">
      <c r="A120" s="13" t="s">
        <v>1526</v>
      </c>
      <c r="B120" s="14" t="s">
        <v>1533</v>
      </c>
      <c r="C120" s="14" t="s">
        <v>1612</v>
      </c>
      <c r="D120" s="13" t="s">
        <v>1104</v>
      </c>
      <c r="E120" s="14" t="s">
        <v>1640</v>
      </c>
      <c r="F120" s="16" t="s">
        <v>1529</v>
      </c>
      <c r="G120" s="13" t="s">
        <v>1381</v>
      </c>
      <c r="H120" s="18" t="s">
        <v>1567</v>
      </c>
      <c r="I120" s="29" t="s">
        <v>1634</v>
      </c>
      <c r="J120" s="16" t="s">
        <v>1568</v>
      </c>
      <c r="K120" s="13" t="s">
        <v>1692</v>
      </c>
      <c r="L120" s="18">
        <v>15</v>
      </c>
      <c r="M120" s="13" t="s">
        <v>252</v>
      </c>
      <c r="N120" s="48">
        <v>45365</v>
      </c>
      <c r="O120" s="51"/>
      <c r="P120" s="31">
        <v>45436</v>
      </c>
      <c r="Q120" s="53">
        <f>NETWORKDAYS(N120,P120,AV120:AY120:AZ120:BA120:BB120:BC120:BD120:BE120:BF120:BG120:BH120:BL120)</f>
        <v>47</v>
      </c>
      <c r="R120" s="53"/>
      <c r="S120" s="91" t="s">
        <v>1598</v>
      </c>
      <c r="T120" s="14" t="s">
        <v>1643</v>
      </c>
      <c r="U120" s="14" t="s">
        <v>1643</v>
      </c>
      <c r="V120" s="14" t="s">
        <v>1643</v>
      </c>
      <c r="W120" s="14" t="s">
        <v>1643</v>
      </c>
      <c r="X120" s="16" t="s">
        <v>1643</v>
      </c>
      <c r="AV120" s="46">
        <v>45292</v>
      </c>
      <c r="AW120" s="46">
        <v>45299</v>
      </c>
      <c r="AX120" s="46">
        <v>45376</v>
      </c>
      <c r="AY120" s="46">
        <v>45379</v>
      </c>
      <c r="AZ120" s="46">
        <v>45380</v>
      </c>
      <c r="BA120" s="46">
        <v>45413</v>
      </c>
      <c r="BB120" s="46">
        <v>45425</v>
      </c>
      <c r="BC120" s="46">
        <v>45446</v>
      </c>
      <c r="BD120" s="46">
        <v>45453</v>
      </c>
      <c r="BE120" s="46">
        <v>45474</v>
      </c>
      <c r="BF120" s="46">
        <v>45493</v>
      </c>
      <c r="BG120" s="46">
        <v>45511</v>
      </c>
      <c r="BH120" s="46">
        <v>45523</v>
      </c>
      <c r="BI120" s="46">
        <v>45579</v>
      </c>
      <c r="BJ120" s="46">
        <v>45600</v>
      </c>
      <c r="BK120" s="46">
        <v>45607</v>
      </c>
      <c r="BL120" s="46">
        <v>45651</v>
      </c>
    </row>
    <row r="121" spans="1:64" ht="30" hidden="1">
      <c r="A121" s="13" t="s">
        <v>1526</v>
      </c>
      <c r="B121" s="14" t="s">
        <v>1533</v>
      </c>
      <c r="C121" s="14" t="s">
        <v>1554</v>
      </c>
      <c r="D121" s="13" t="s">
        <v>1105</v>
      </c>
      <c r="E121" s="14" t="s">
        <v>1535</v>
      </c>
      <c r="F121" s="16" t="s">
        <v>1529</v>
      </c>
      <c r="G121" s="13" t="s">
        <v>1382</v>
      </c>
      <c r="H121" s="18" t="s">
        <v>1581</v>
      </c>
      <c r="I121" s="29" t="s">
        <v>1634</v>
      </c>
      <c r="J121" s="16" t="s">
        <v>1568</v>
      </c>
      <c r="K121" s="13" t="s">
        <v>1692</v>
      </c>
      <c r="L121" s="18">
        <v>15</v>
      </c>
      <c r="M121" s="13" t="s">
        <v>253</v>
      </c>
      <c r="N121" s="48">
        <v>45365</v>
      </c>
      <c r="O121" s="51"/>
      <c r="P121" s="31">
        <v>45436</v>
      </c>
      <c r="Q121" s="53">
        <f>NETWORKDAYS(N121,P121,AV121:AY121:AZ121:BA121:BB121:BC121:BD121:BE121:BF121:BG121:BH121:BL121)</f>
        <v>47</v>
      </c>
      <c r="R121" s="53"/>
      <c r="S121" s="91" t="s">
        <v>1598</v>
      </c>
      <c r="T121" s="14" t="s">
        <v>1643</v>
      </c>
      <c r="U121" s="14" t="s">
        <v>1643</v>
      </c>
      <c r="V121" s="14" t="s">
        <v>1643</v>
      </c>
      <c r="W121" s="14" t="s">
        <v>1643</v>
      </c>
      <c r="X121" s="16" t="s">
        <v>1643</v>
      </c>
      <c r="AV121" s="46">
        <v>45292</v>
      </c>
      <c r="AW121" s="46">
        <v>45299</v>
      </c>
      <c r="AX121" s="46">
        <v>45376</v>
      </c>
      <c r="AY121" s="46">
        <v>45379</v>
      </c>
      <c r="AZ121" s="46">
        <v>45380</v>
      </c>
      <c r="BA121" s="46">
        <v>45413</v>
      </c>
      <c r="BB121" s="46">
        <v>45425</v>
      </c>
      <c r="BC121" s="46">
        <v>45446</v>
      </c>
      <c r="BD121" s="46">
        <v>45453</v>
      </c>
      <c r="BE121" s="46">
        <v>45474</v>
      </c>
      <c r="BF121" s="46">
        <v>45493</v>
      </c>
      <c r="BG121" s="46">
        <v>45511</v>
      </c>
      <c r="BH121" s="46">
        <v>45523</v>
      </c>
      <c r="BI121" s="46">
        <v>45579</v>
      </c>
      <c r="BJ121" s="46">
        <v>45600</v>
      </c>
      <c r="BK121" s="46">
        <v>45607</v>
      </c>
      <c r="BL121" s="46">
        <v>45651</v>
      </c>
    </row>
    <row r="122" spans="1:64" ht="45" hidden="1">
      <c r="A122" s="13" t="s">
        <v>1526</v>
      </c>
      <c r="B122" s="14" t="s">
        <v>1533</v>
      </c>
      <c r="C122" s="14" t="s">
        <v>1547</v>
      </c>
      <c r="D122" s="13" t="s">
        <v>1106</v>
      </c>
      <c r="E122" s="14" t="s">
        <v>1639</v>
      </c>
      <c r="F122" s="16" t="s">
        <v>1579</v>
      </c>
      <c r="G122" s="13" t="s">
        <v>1383</v>
      </c>
      <c r="H122" s="18" t="s">
        <v>1602</v>
      </c>
      <c r="I122" s="29" t="s">
        <v>1634</v>
      </c>
      <c r="J122" s="16" t="s">
        <v>1556</v>
      </c>
      <c r="K122" s="13" t="s">
        <v>1692</v>
      </c>
      <c r="L122" s="18">
        <v>15</v>
      </c>
      <c r="M122" s="13" t="s">
        <v>254</v>
      </c>
      <c r="N122" s="48">
        <v>45364</v>
      </c>
      <c r="O122" s="51"/>
      <c r="P122" s="31">
        <v>45436</v>
      </c>
      <c r="Q122" s="53">
        <f>NETWORKDAYS(N122,P122,AV122:AY122:AZ122:BA122:BB122:BC122:BD122:BE122:BF122:BG122:BH122:BL122)</f>
        <v>48</v>
      </c>
      <c r="R122" s="53"/>
      <c r="S122" s="91" t="s">
        <v>1598</v>
      </c>
      <c r="T122" s="14" t="s">
        <v>1643</v>
      </c>
      <c r="U122" s="14" t="s">
        <v>1643</v>
      </c>
      <c r="V122" s="14" t="s">
        <v>1643</v>
      </c>
      <c r="W122" s="14" t="s">
        <v>1643</v>
      </c>
      <c r="X122" s="16" t="s">
        <v>1643</v>
      </c>
      <c r="AV122" s="46">
        <v>45292</v>
      </c>
      <c r="AW122" s="46">
        <v>45299</v>
      </c>
      <c r="AX122" s="46">
        <v>45376</v>
      </c>
      <c r="AY122" s="46">
        <v>45379</v>
      </c>
      <c r="AZ122" s="46">
        <v>45380</v>
      </c>
      <c r="BA122" s="46">
        <v>45413</v>
      </c>
      <c r="BB122" s="46">
        <v>45425</v>
      </c>
      <c r="BC122" s="46">
        <v>45446</v>
      </c>
      <c r="BD122" s="46">
        <v>45453</v>
      </c>
      <c r="BE122" s="46">
        <v>45474</v>
      </c>
      <c r="BF122" s="46">
        <v>45493</v>
      </c>
      <c r="BG122" s="46">
        <v>45511</v>
      </c>
      <c r="BH122" s="46">
        <v>45523</v>
      </c>
      <c r="BI122" s="46">
        <v>45579</v>
      </c>
      <c r="BJ122" s="46">
        <v>45600</v>
      </c>
      <c r="BK122" s="46">
        <v>45607</v>
      </c>
      <c r="BL122" s="46">
        <v>45651</v>
      </c>
    </row>
    <row r="123" spans="1:64" ht="60" hidden="1">
      <c r="A123" s="13" t="s">
        <v>1526</v>
      </c>
      <c r="B123" s="14" t="s">
        <v>1533</v>
      </c>
      <c r="C123" s="14" t="s">
        <v>1547</v>
      </c>
      <c r="D123" s="13" t="s">
        <v>1045</v>
      </c>
      <c r="E123" s="14" t="s">
        <v>1639</v>
      </c>
      <c r="F123" s="16" t="s">
        <v>1529</v>
      </c>
      <c r="G123" s="13" t="s">
        <v>1384</v>
      </c>
      <c r="H123" s="18" t="s">
        <v>1597</v>
      </c>
      <c r="I123" s="29" t="s">
        <v>1634</v>
      </c>
      <c r="J123" s="16" t="s">
        <v>1537</v>
      </c>
      <c r="K123" s="13" t="s">
        <v>1692</v>
      </c>
      <c r="L123" s="18">
        <v>15</v>
      </c>
      <c r="M123" s="13" t="s">
        <v>257</v>
      </c>
      <c r="N123" s="48">
        <v>45364</v>
      </c>
      <c r="O123" s="51"/>
      <c r="P123" s="31">
        <v>45436</v>
      </c>
      <c r="Q123" s="53">
        <f>NETWORKDAYS(N123,P123,AV123:AY123:AZ123:BA123:BB123:BC123:BD123:BE123:BF123:BG123:BH123:BL123)</f>
        <v>48</v>
      </c>
      <c r="R123" s="53"/>
      <c r="S123" s="91" t="s">
        <v>1598</v>
      </c>
      <c r="T123" s="14" t="s">
        <v>1643</v>
      </c>
      <c r="U123" s="14" t="s">
        <v>1643</v>
      </c>
      <c r="V123" s="14" t="s">
        <v>1643</v>
      </c>
      <c r="W123" s="14" t="s">
        <v>1643</v>
      </c>
      <c r="X123" s="16" t="s">
        <v>1643</v>
      </c>
      <c r="AV123" s="46">
        <v>45292</v>
      </c>
      <c r="AW123" s="46">
        <v>45299</v>
      </c>
      <c r="AX123" s="46">
        <v>45376</v>
      </c>
      <c r="AY123" s="46">
        <v>45379</v>
      </c>
      <c r="AZ123" s="46">
        <v>45380</v>
      </c>
      <c r="BA123" s="46">
        <v>45413</v>
      </c>
      <c r="BB123" s="46">
        <v>45425</v>
      </c>
      <c r="BC123" s="46">
        <v>45446</v>
      </c>
      <c r="BD123" s="46">
        <v>45453</v>
      </c>
      <c r="BE123" s="46">
        <v>45474</v>
      </c>
      <c r="BF123" s="46">
        <v>45493</v>
      </c>
      <c r="BG123" s="46">
        <v>45511</v>
      </c>
      <c r="BH123" s="46">
        <v>45523</v>
      </c>
      <c r="BI123" s="46">
        <v>45579</v>
      </c>
      <c r="BJ123" s="46">
        <v>45600</v>
      </c>
      <c r="BK123" s="46">
        <v>45607</v>
      </c>
      <c r="BL123" s="46">
        <v>45651</v>
      </c>
    </row>
    <row r="124" spans="1:64" ht="90" hidden="1">
      <c r="A124" s="13" t="s">
        <v>1526</v>
      </c>
      <c r="B124" s="14" t="s">
        <v>1533</v>
      </c>
      <c r="C124" s="14" t="s">
        <v>1578</v>
      </c>
      <c r="D124" s="13" t="s">
        <v>1108</v>
      </c>
      <c r="E124" s="14" t="s">
        <v>1639</v>
      </c>
      <c r="F124" s="16" t="s">
        <v>1573</v>
      </c>
      <c r="G124" s="13" t="s">
        <v>1385</v>
      </c>
      <c r="H124" s="18" t="s">
        <v>1600</v>
      </c>
      <c r="I124" s="29" t="s">
        <v>1634</v>
      </c>
      <c r="J124" s="16" t="s">
        <v>1572</v>
      </c>
      <c r="K124" s="13" t="s">
        <v>1692</v>
      </c>
      <c r="L124" s="18">
        <v>15</v>
      </c>
      <c r="M124" s="13" t="s">
        <v>258</v>
      </c>
      <c r="N124" s="48">
        <v>45364</v>
      </c>
      <c r="O124" s="51" t="s">
        <v>1643</v>
      </c>
      <c r="P124" s="31">
        <v>45436</v>
      </c>
      <c r="Q124" s="53">
        <f>NETWORKDAYS(N124,P124,AV124:AY124:AZ124:BA124:BB124:BC124:BD124:BE124:BF124:BG124:BH124:BL124)</f>
        <v>48</v>
      </c>
      <c r="R124" s="53"/>
      <c r="S124" s="91" t="s">
        <v>1598</v>
      </c>
      <c r="T124" s="14" t="s">
        <v>1643</v>
      </c>
      <c r="U124" s="14" t="s">
        <v>1643</v>
      </c>
      <c r="V124" s="14" t="s">
        <v>1643</v>
      </c>
      <c r="W124" s="14" t="s">
        <v>1643</v>
      </c>
      <c r="X124" s="16" t="s">
        <v>1643</v>
      </c>
      <c r="AV124" s="46">
        <v>45292</v>
      </c>
      <c r="AW124" s="46">
        <v>45299</v>
      </c>
      <c r="AX124" s="46">
        <v>45376</v>
      </c>
      <c r="AY124" s="46">
        <v>45379</v>
      </c>
      <c r="AZ124" s="46">
        <v>45380</v>
      </c>
      <c r="BA124" s="46">
        <v>45413</v>
      </c>
      <c r="BB124" s="46">
        <v>45425</v>
      </c>
      <c r="BC124" s="46">
        <v>45446</v>
      </c>
      <c r="BD124" s="46">
        <v>45453</v>
      </c>
      <c r="BE124" s="46">
        <v>45474</v>
      </c>
      <c r="BF124" s="46">
        <v>45493</v>
      </c>
      <c r="BG124" s="46">
        <v>45511</v>
      </c>
      <c r="BH124" s="46">
        <v>45523</v>
      </c>
      <c r="BI124" s="46">
        <v>45579</v>
      </c>
      <c r="BJ124" s="46">
        <v>45600</v>
      </c>
      <c r="BK124" s="46">
        <v>45607</v>
      </c>
      <c r="BL124" s="46">
        <v>45651</v>
      </c>
    </row>
    <row r="125" spans="1:64" ht="105" hidden="1">
      <c r="A125" s="13" t="s">
        <v>1526</v>
      </c>
      <c r="B125" s="14" t="s">
        <v>1533</v>
      </c>
      <c r="C125" s="14" t="s">
        <v>1566</v>
      </c>
      <c r="D125" s="13" t="s">
        <v>1109</v>
      </c>
      <c r="E125" s="14" t="s">
        <v>1639</v>
      </c>
      <c r="F125" s="16" t="s">
        <v>1529</v>
      </c>
      <c r="G125" s="13" t="s">
        <v>1386</v>
      </c>
      <c r="H125" s="18" t="s">
        <v>1581</v>
      </c>
      <c r="I125" s="29" t="s">
        <v>1634</v>
      </c>
      <c r="J125" s="16" t="s">
        <v>1568</v>
      </c>
      <c r="K125" s="13" t="s">
        <v>1692</v>
      </c>
      <c r="L125" s="18">
        <v>15</v>
      </c>
      <c r="M125" s="13" t="s">
        <v>259</v>
      </c>
      <c r="N125" s="48">
        <v>45364</v>
      </c>
      <c r="O125" s="51"/>
      <c r="P125" s="31">
        <v>45436</v>
      </c>
      <c r="Q125" s="53">
        <f>NETWORKDAYS(N125,P125,AV125:AY125:AZ125:BA125:BB125:BC125:BD125:BE125:BF125:BG125:BH125:BL125)</f>
        <v>48</v>
      </c>
      <c r="R125" s="53"/>
      <c r="S125" s="91" t="s">
        <v>1598</v>
      </c>
      <c r="T125" s="14" t="s">
        <v>1643</v>
      </c>
      <c r="U125" s="14" t="s">
        <v>1643</v>
      </c>
      <c r="V125" s="14" t="s">
        <v>1643</v>
      </c>
      <c r="W125" s="14" t="s">
        <v>1643</v>
      </c>
      <c r="X125" s="16" t="s">
        <v>1643</v>
      </c>
      <c r="AV125" s="46">
        <v>45292</v>
      </c>
      <c r="AW125" s="46">
        <v>45299</v>
      </c>
      <c r="AX125" s="46">
        <v>45376</v>
      </c>
      <c r="AY125" s="46">
        <v>45379</v>
      </c>
      <c r="AZ125" s="46">
        <v>45380</v>
      </c>
      <c r="BA125" s="46">
        <v>45413</v>
      </c>
      <c r="BB125" s="46">
        <v>45425</v>
      </c>
      <c r="BC125" s="46">
        <v>45446</v>
      </c>
      <c r="BD125" s="46">
        <v>45453</v>
      </c>
      <c r="BE125" s="46">
        <v>45474</v>
      </c>
      <c r="BF125" s="46">
        <v>45493</v>
      </c>
      <c r="BG125" s="46">
        <v>45511</v>
      </c>
      <c r="BH125" s="46">
        <v>45523</v>
      </c>
      <c r="BI125" s="46">
        <v>45579</v>
      </c>
      <c r="BJ125" s="46">
        <v>45600</v>
      </c>
      <c r="BK125" s="46">
        <v>45607</v>
      </c>
      <c r="BL125" s="46">
        <v>45651</v>
      </c>
    </row>
    <row r="126" spans="1:64" ht="75" hidden="1">
      <c r="A126" s="13" t="s">
        <v>1558</v>
      </c>
      <c r="B126" s="14" t="s">
        <v>1559</v>
      </c>
      <c r="C126" s="14" t="s">
        <v>1566</v>
      </c>
      <c r="D126" s="13" t="s">
        <v>1109</v>
      </c>
      <c r="E126" s="14" t="s">
        <v>1639</v>
      </c>
      <c r="F126" s="16" t="s">
        <v>1529</v>
      </c>
      <c r="G126" s="13" t="s">
        <v>1387</v>
      </c>
      <c r="H126" s="18" t="s">
        <v>1567</v>
      </c>
      <c r="I126" s="29" t="s">
        <v>1634</v>
      </c>
      <c r="J126" s="16" t="s">
        <v>1568</v>
      </c>
      <c r="K126" s="13" t="s">
        <v>1692</v>
      </c>
      <c r="L126" s="18">
        <v>15</v>
      </c>
      <c r="M126" s="13" t="s">
        <v>260</v>
      </c>
      <c r="N126" s="48">
        <v>45364</v>
      </c>
      <c r="O126" s="51"/>
      <c r="P126" s="31">
        <v>45436</v>
      </c>
      <c r="Q126" s="53">
        <f>NETWORKDAYS(N126,P126,AV126:AY126:AZ126:BA126:BB126:BC126:BD126:BE126:BF126:BG126:BH126:BL126)</f>
        <v>48</v>
      </c>
      <c r="R126" s="53"/>
      <c r="S126" s="91" t="s">
        <v>1598</v>
      </c>
      <c r="T126" s="14" t="s">
        <v>1643</v>
      </c>
      <c r="U126" s="14" t="s">
        <v>1643</v>
      </c>
      <c r="V126" s="14" t="s">
        <v>1643</v>
      </c>
      <c r="W126" s="14" t="s">
        <v>1643</v>
      </c>
      <c r="X126" s="16" t="s">
        <v>1643</v>
      </c>
      <c r="AV126" s="46">
        <v>45292</v>
      </c>
      <c r="AW126" s="46">
        <v>45299</v>
      </c>
      <c r="AX126" s="46">
        <v>45376</v>
      </c>
      <c r="AY126" s="46">
        <v>45379</v>
      </c>
      <c r="AZ126" s="46">
        <v>45380</v>
      </c>
      <c r="BA126" s="46">
        <v>45413</v>
      </c>
      <c r="BB126" s="46">
        <v>45425</v>
      </c>
      <c r="BC126" s="46">
        <v>45446</v>
      </c>
      <c r="BD126" s="46">
        <v>45453</v>
      </c>
      <c r="BE126" s="46">
        <v>45474</v>
      </c>
      <c r="BF126" s="46">
        <v>45493</v>
      </c>
      <c r="BG126" s="46">
        <v>45511</v>
      </c>
      <c r="BH126" s="46">
        <v>45523</v>
      </c>
      <c r="BI126" s="46">
        <v>45579</v>
      </c>
      <c r="BJ126" s="46">
        <v>45600</v>
      </c>
      <c r="BK126" s="46">
        <v>45607</v>
      </c>
      <c r="BL126" s="46">
        <v>45651</v>
      </c>
    </row>
    <row r="127" spans="1:64" ht="45" hidden="1">
      <c r="A127" s="13" t="s">
        <v>1526</v>
      </c>
      <c r="B127" s="14" t="s">
        <v>1533</v>
      </c>
      <c r="C127" s="14" t="s">
        <v>1566</v>
      </c>
      <c r="D127" s="13" t="s">
        <v>1110</v>
      </c>
      <c r="E127" s="14" t="s">
        <v>1639</v>
      </c>
      <c r="F127" s="16" t="s">
        <v>1529</v>
      </c>
      <c r="G127" s="13" t="s">
        <v>1388</v>
      </c>
      <c r="H127" s="18" t="s">
        <v>1581</v>
      </c>
      <c r="I127" s="29" t="s">
        <v>1634</v>
      </c>
      <c r="J127" s="16" t="s">
        <v>1568</v>
      </c>
      <c r="K127" s="13" t="s">
        <v>1692</v>
      </c>
      <c r="L127" s="18">
        <v>15</v>
      </c>
      <c r="M127" s="13" t="s">
        <v>261</v>
      </c>
      <c r="N127" s="48">
        <v>45364</v>
      </c>
      <c r="O127" s="51"/>
      <c r="P127" s="31">
        <v>45436</v>
      </c>
      <c r="Q127" s="53">
        <f>NETWORKDAYS(N127,P127,AV127:AY127:AZ127:BA127:BB127:BC127:BD127:BE127:BF127:BG127:BH127:BL127)</f>
        <v>48</v>
      </c>
      <c r="R127" s="53"/>
      <c r="S127" s="91" t="s">
        <v>1598</v>
      </c>
      <c r="T127" s="14" t="s">
        <v>1643</v>
      </c>
      <c r="U127" s="14" t="s">
        <v>1643</v>
      </c>
      <c r="V127" s="14" t="s">
        <v>1643</v>
      </c>
      <c r="W127" s="14" t="s">
        <v>1643</v>
      </c>
      <c r="X127" s="16" t="s">
        <v>1643</v>
      </c>
      <c r="AV127" s="46">
        <v>45292</v>
      </c>
      <c r="AW127" s="46">
        <v>45299</v>
      </c>
      <c r="AX127" s="46">
        <v>45376</v>
      </c>
      <c r="AY127" s="46">
        <v>45379</v>
      </c>
      <c r="AZ127" s="46">
        <v>45380</v>
      </c>
      <c r="BA127" s="46">
        <v>45413</v>
      </c>
      <c r="BB127" s="46">
        <v>45425</v>
      </c>
      <c r="BC127" s="46">
        <v>45446</v>
      </c>
      <c r="BD127" s="46">
        <v>45453</v>
      </c>
      <c r="BE127" s="46">
        <v>45474</v>
      </c>
      <c r="BF127" s="46">
        <v>45493</v>
      </c>
      <c r="BG127" s="46">
        <v>45511</v>
      </c>
      <c r="BH127" s="46">
        <v>45523</v>
      </c>
      <c r="BI127" s="46">
        <v>45579</v>
      </c>
      <c r="BJ127" s="46">
        <v>45600</v>
      </c>
      <c r="BK127" s="46">
        <v>45607</v>
      </c>
      <c r="BL127" s="46">
        <v>45651</v>
      </c>
    </row>
    <row r="128" spans="1:64" ht="90" hidden="1">
      <c r="A128" s="13" t="s">
        <v>1526</v>
      </c>
      <c r="B128" s="14" t="s">
        <v>1533</v>
      </c>
      <c r="C128" s="14" t="s">
        <v>1613</v>
      </c>
      <c r="D128" s="13" t="s">
        <v>1111</v>
      </c>
      <c r="E128" s="14" t="s">
        <v>1639</v>
      </c>
      <c r="F128" s="16" t="s">
        <v>1529</v>
      </c>
      <c r="G128" s="13" t="s">
        <v>1389</v>
      </c>
      <c r="H128" s="18" t="s">
        <v>1581</v>
      </c>
      <c r="I128" s="29" t="s">
        <v>1634</v>
      </c>
      <c r="J128" s="16" t="s">
        <v>1568</v>
      </c>
      <c r="K128" s="13" t="s">
        <v>1692</v>
      </c>
      <c r="L128" s="18">
        <v>15</v>
      </c>
      <c r="M128" s="13" t="s">
        <v>262</v>
      </c>
      <c r="N128" s="48">
        <v>45364</v>
      </c>
      <c r="O128" s="51"/>
      <c r="P128" s="31">
        <v>45436</v>
      </c>
      <c r="Q128" s="53">
        <f>NETWORKDAYS(N128,P128,AV128:AY128:AZ128:BA128:BB128:BC128:BD128:BE128:BF128:BG128:BH128:BL128)</f>
        <v>48</v>
      </c>
      <c r="R128" s="53"/>
      <c r="S128" s="91" t="s">
        <v>1598</v>
      </c>
      <c r="T128" s="14" t="s">
        <v>1643</v>
      </c>
      <c r="U128" s="14" t="s">
        <v>1643</v>
      </c>
      <c r="V128" s="14" t="s">
        <v>1643</v>
      </c>
      <c r="W128" s="14" t="s">
        <v>1643</v>
      </c>
      <c r="X128" s="16" t="s">
        <v>1643</v>
      </c>
      <c r="AV128" s="46">
        <v>45292</v>
      </c>
      <c r="AW128" s="46">
        <v>45299</v>
      </c>
      <c r="AX128" s="46">
        <v>45376</v>
      </c>
      <c r="AY128" s="46">
        <v>45379</v>
      </c>
      <c r="AZ128" s="46">
        <v>45380</v>
      </c>
      <c r="BA128" s="46">
        <v>45413</v>
      </c>
      <c r="BB128" s="46">
        <v>45425</v>
      </c>
      <c r="BC128" s="46">
        <v>45446</v>
      </c>
      <c r="BD128" s="46">
        <v>45453</v>
      </c>
      <c r="BE128" s="46">
        <v>45474</v>
      </c>
      <c r="BF128" s="46">
        <v>45493</v>
      </c>
      <c r="BG128" s="46">
        <v>45511</v>
      </c>
      <c r="BH128" s="46">
        <v>45523</v>
      </c>
      <c r="BI128" s="46">
        <v>45579</v>
      </c>
      <c r="BJ128" s="46">
        <v>45600</v>
      </c>
      <c r="BK128" s="46">
        <v>45607</v>
      </c>
      <c r="BL128" s="46">
        <v>45651</v>
      </c>
    </row>
    <row r="129" spans="1:64" ht="45" hidden="1">
      <c r="A129" s="13" t="s">
        <v>1526</v>
      </c>
      <c r="B129" s="14" t="s">
        <v>1533</v>
      </c>
      <c r="C129" s="14" t="s">
        <v>1605</v>
      </c>
      <c r="D129" s="13" t="s">
        <v>1112</v>
      </c>
      <c r="E129" s="14" t="s">
        <v>1639</v>
      </c>
      <c r="F129" s="16" t="s">
        <v>1573</v>
      </c>
      <c r="G129" s="13" t="s">
        <v>1390</v>
      </c>
      <c r="H129" s="18" t="s">
        <v>1600</v>
      </c>
      <c r="I129" s="29" t="s">
        <v>1634</v>
      </c>
      <c r="J129" s="16" t="s">
        <v>1572</v>
      </c>
      <c r="K129" s="13" t="s">
        <v>1692</v>
      </c>
      <c r="L129" s="18">
        <v>15</v>
      </c>
      <c r="M129" s="13" t="s">
        <v>263</v>
      </c>
      <c r="N129" s="48">
        <v>45364</v>
      </c>
      <c r="O129" s="51" t="s">
        <v>1643</v>
      </c>
      <c r="P129" s="31">
        <v>45436</v>
      </c>
      <c r="Q129" s="53">
        <f>NETWORKDAYS(N129,P129,AV129:AY129:AZ129:BA129:BB129:BC129:BD129:BE129:BF129:BG129:BH129:BL129)</f>
        <v>48</v>
      </c>
      <c r="R129" s="53"/>
      <c r="S129" s="91" t="s">
        <v>1598</v>
      </c>
      <c r="T129" s="14" t="s">
        <v>1643</v>
      </c>
      <c r="U129" s="14" t="s">
        <v>1643</v>
      </c>
      <c r="V129" s="14" t="s">
        <v>1643</v>
      </c>
      <c r="W129" s="14" t="s">
        <v>1643</v>
      </c>
      <c r="X129" s="16" t="s">
        <v>1643</v>
      </c>
      <c r="AV129" s="46">
        <v>45292</v>
      </c>
      <c r="AW129" s="46">
        <v>45299</v>
      </c>
      <c r="AX129" s="46">
        <v>45376</v>
      </c>
      <c r="AY129" s="46">
        <v>45379</v>
      </c>
      <c r="AZ129" s="46">
        <v>45380</v>
      </c>
      <c r="BA129" s="46">
        <v>45413</v>
      </c>
      <c r="BB129" s="46">
        <v>45425</v>
      </c>
      <c r="BC129" s="46">
        <v>45446</v>
      </c>
      <c r="BD129" s="46">
        <v>45453</v>
      </c>
      <c r="BE129" s="46">
        <v>45474</v>
      </c>
      <c r="BF129" s="46">
        <v>45493</v>
      </c>
      <c r="BG129" s="46">
        <v>45511</v>
      </c>
      <c r="BH129" s="46">
        <v>45523</v>
      </c>
      <c r="BI129" s="46">
        <v>45579</v>
      </c>
      <c r="BJ129" s="46">
        <v>45600</v>
      </c>
      <c r="BK129" s="46">
        <v>45607</v>
      </c>
      <c r="BL129" s="46">
        <v>45651</v>
      </c>
    </row>
    <row r="130" spans="1:64" ht="45" hidden="1">
      <c r="A130" s="13" t="s">
        <v>1526</v>
      </c>
      <c r="B130" s="14" t="s">
        <v>1533</v>
      </c>
      <c r="C130" s="14" t="s">
        <v>1603</v>
      </c>
      <c r="D130" s="13" t="s">
        <v>1113</v>
      </c>
      <c r="E130" s="14" t="s">
        <v>1528</v>
      </c>
      <c r="F130" s="16" t="s">
        <v>1599</v>
      </c>
      <c r="G130" s="13" t="s">
        <v>1391</v>
      </c>
      <c r="H130" s="18" t="s">
        <v>1541</v>
      </c>
      <c r="I130" s="14" t="s">
        <v>1530</v>
      </c>
      <c r="J130" s="16" t="s">
        <v>1542</v>
      </c>
      <c r="K130" s="13" t="s">
        <v>1692</v>
      </c>
      <c r="L130" s="18">
        <v>15</v>
      </c>
      <c r="M130" s="13" t="s">
        <v>264</v>
      </c>
      <c r="N130" s="48">
        <v>45364</v>
      </c>
      <c r="O130" s="51"/>
      <c r="P130" s="31">
        <v>45436</v>
      </c>
      <c r="Q130" s="53">
        <f>NETWORKDAYS(N130,P130,AV130:AY130:AZ130:BA130:BB130:BC130:BD130:BE130:BF130:BG130:BH130:BL130)</f>
        <v>48</v>
      </c>
      <c r="R130" s="53"/>
      <c r="S130" s="91" t="s">
        <v>1598</v>
      </c>
      <c r="T130" s="14" t="s">
        <v>1643</v>
      </c>
      <c r="U130" s="14" t="s">
        <v>1643</v>
      </c>
      <c r="V130" s="14" t="s">
        <v>1643</v>
      </c>
      <c r="W130" s="14" t="s">
        <v>1643</v>
      </c>
      <c r="X130" s="16" t="s">
        <v>1643</v>
      </c>
      <c r="AV130" s="46">
        <v>45292</v>
      </c>
      <c r="AW130" s="46">
        <v>45299</v>
      </c>
      <c r="AX130" s="46">
        <v>45376</v>
      </c>
      <c r="AY130" s="46">
        <v>45379</v>
      </c>
      <c r="AZ130" s="46">
        <v>45380</v>
      </c>
      <c r="BA130" s="46">
        <v>45413</v>
      </c>
      <c r="BB130" s="46">
        <v>45425</v>
      </c>
      <c r="BC130" s="46">
        <v>45446</v>
      </c>
      <c r="BD130" s="46">
        <v>45453</v>
      </c>
      <c r="BE130" s="46">
        <v>45474</v>
      </c>
      <c r="BF130" s="46">
        <v>45493</v>
      </c>
      <c r="BG130" s="46">
        <v>45511</v>
      </c>
      <c r="BH130" s="46">
        <v>45523</v>
      </c>
      <c r="BI130" s="46">
        <v>45579</v>
      </c>
      <c r="BJ130" s="46">
        <v>45600</v>
      </c>
      <c r="BK130" s="46">
        <v>45607</v>
      </c>
      <c r="BL130" s="46">
        <v>45651</v>
      </c>
    </row>
    <row r="131" spans="1:64" ht="30" hidden="1">
      <c r="A131" s="13" t="s">
        <v>1526</v>
      </c>
      <c r="B131" s="14" t="s">
        <v>1533</v>
      </c>
      <c r="C131" s="14" t="s">
        <v>1527</v>
      </c>
      <c r="D131" s="13" t="s">
        <v>1114</v>
      </c>
      <c r="E131" s="14" t="s">
        <v>1535</v>
      </c>
      <c r="F131" s="16" t="s">
        <v>1599</v>
      </c>
      <c r="G131" s="13" t="s">
        <v>1297</v>
      </c>
      <c r="H131" s="18" t="s">
        <v>1541</v>
      </c>
      <c r="I131" s="14" t="s">
        <v>1530</v>
      </c>
      <c r="J131" s="16" t="s">
        <v>1542</v>
      </c>
      <c r="K131" s="13" t="s">
        <v>1692</v>
      </c>
      <c r="L131" s="18">
        <v>15</v>
      </c>
      <c r="M131" s="13" t="s">
        <v>265</v>
      </c>
      <c r="N131" s="48">
        <v>45364</v>
      </c>
      <c r="O131" s="51"/>
      <c r="P131" s="31">
        <v>45436</v>
      </c>
      <c r="Q131" s="53">
        <f>NETWORKDAYS(N131,P131,AV131:AY131:AZ131:BA131:BB131:BC131:BD131:BE131:BF131:BG131:BH131:BL131)</f>
        <v>48</v>
      </c>
      <c r="R131" s="53"/>
      <c r="S131" s="91" t="s">
        <v>1598</v>
      </c>
      <c r="T131" s="14" t="s">
        <v>1643</v>
      </c>
      <c r="U131" s="14" t="s">
        <v>1643</v>
      </c>
      <c r="V131" s="14" t="s">
        <v>1643</v>
      </c>
      <c r="W131" s="14" t="s">
        <v>1643</v>
      </c>
      <c r="X131" s="16" t="s">
        <v>1643</v>
      </c>
      <c r="AV131" s="46">
        <v>45292</v>
      </c>
      <c r="AW131" s="46">
        <v>45299</v>
      </c>
      <c r="AX131" s="46">
        <v>45376</v>
      </c>
      <c r="AY131" s="46">
        <v>45379</v>
      </c>
      <c r="AZ131" s="46">
        <v>45380</v>
      </c>
      <c r="BA131" s="46">
        <v>45413</v>
      </c>
      <c r="BB131" s="46">
        <v>45425</v>
      </c>
      <c r="BC131" s="46">
        <v>45446</v>
      </c>
      <c r="BD131" s="46">
        <v>45453</v>
      </c>
      <c r="BE131" s="46">
        <v>45474</v>
      </c>
      <c r="BF131" s="46">
        <v>45493</v>
      </c>
      <c r="BG131" s="46">
        <v>45511</v>
      </c>
      <c r="BH131" s="46">
        <v>45523</v>
      </c>
      <c r="BI131" s="46">
        <v>45579</v>
      </c>
      <c r="BJ131" s="46">
        <v>45600</v>
      </c>
      <c r="BK131" s="46">
        <v>45607</v>
      </c>
      <c r="BL131" s="46">
        <v>45651</v>
      </c>
    </row>
    <row r="132" spans="1:64" ht="90" hidden="1">
      <c r="A132" s="13" t="s">
        <v>1526</v>
      </c>
      <c r="B132" s="14" t="s">
        <v>1533</v>
      </c>
      <c r="C132" s="14" t="s">
        <v>1547</v>
      </c>
      <c r="D132" s="13" t="s">
        <v>1054</v>
      </c>
      <c r="E132" s="14" t="s">
        <v>1535</v>
      </c>
      <c r="F132" s="16" t="s">
        <v>1573</v>
      </c>
      <c r="G132" s="13" t="s">
        <v>1392</v>
      </c>
      <c r="H132" s="18" t="s">
        <v>1584</v>
      </c>
      <c r="I132" s="29" t="s">
        <v>1634</v>
      </c>
      <c r="J132" s="16" t="s">
        <v>1572</v>
      </c>
      <c r="K132" s="13" t="s">
        <v>1691</v>
      </c>
      <c r="L132" s="18">
        <v>15</v>
      </c>
      <c r="M132" s="13" t="s">
        <v>266</v>
      </c>
      <c r="N132" s="48">
        <v>45364</v>
      </c>
      <c r="O132" s="51" t="s">
        <v>1643</v>
      </c>
      <c r="P132" s="31">
        <v>45436</v>
      </c>
      <c r="Q132" s="53">
        <f>NETWORKDAYS(N132,P132,AV132:AY132:AZ132:BA132:BB132:BC132:BD132:BE132:BF132:BG132:BH132:BL132)</f>
        <v>48</v>
      </c>
      <c r="R132" s="53"/>
      <c r="S132" s="91" t="s">
        <v>1598</v>
      </c>
      <c r="T132" s="14" t="s">
        <v>1643</v>
      </c>
      <c r="U132" s="14" t="s">
        <v>1643</v>
      </c>
      <c r="V132" s="14" t="s">
        <v>1643</v>
      </c>
      <c r="W132" s="14" t="s">
        <v>1643</v>
      </c>
      <c r="X132" s="16" t="s">
        <v>1643</v>
      </c>
      <c r="AV132" s="46">
        <v>45292</v>
      </c>
      <c r="AW132" s="46">
        <v>45299</v>
      </c>
      <c r="AX132" s="46">
        <v>45376</v>
      </c>
      <c r="AY132" s="46">
        <v>45379</v>
      </c>
      <c r="AZ132" s="46">
        <v>45380</v>
      </c>
      <c r="BA132" s="46">
        <v>45413</v>
      </c>
      <c r="BB132" s="46">
        <v>45425</v>
      </c>
      <c r="BC132" s="46">
        <v>45446</v>
      </c>
      <c r="BD132" s="46">
        <v>45453</v>
      </c>
      <c r="BE132" s="46">
        <v>45474</v>
      </c>
      <c r="BF132" s="46">
        <v>45493</v>
      </c>
      <c r="BG132" s="46">
        <v>45511</v>
      </c>
      <c r="BH132" s="46">
        <v>45523</v>
      </c>
      <c r="BI132" s="46">
        <v>45579</v>
      </c>
      <c r="BJ132" s="46">
        <v>45600</v>
      </c>
      <c r="BK132" s="46">
        <v>45607</v>
      </c>
      <c r="BL132" s="46">
        <v>45651</v>
      </c>
    </row>
    <row r="133" spans="1:64" ht="60" hidden="1">
      <c r="A133" s="13" t="s">
        <v>1526</v>
      </c>
      <c r="B133" s="14" t="s">
        <v>1533</v>
      </c>
      <c r="C133" s="14" t="s">
        <v>1603</v>
      </c>
      <c r="D133" s="13" t="s">
        <v>1068</v>
      </c>
      <c r="E133" s="14" t="s">
        <v>1639</v>
      </c>
      <c r="F133" s="16" t="s">
        <v>1573</v>
      </c>
      <c r="G133" s="13" t="s">
        <v>1393</v>
      </c>
      <c r="H133" s="18" t="s">
        <v>1571</v>
      </c>
      <c r="I133" s="29" t="s">
        <v>1634</v>
      </c>
      <c r="J133" s="16" t="s">
        <v>1572</v>
      </c>
      <c r="K133" s="13" t="s">
        <v>1692</v>
      </c>
      <c r="L133" s="18">
        <v>15</v>
      </c>
      <c r="M133" s="13" t="s">
        <v>268</v>
      </c>
      <c r="N133" s="48">
        <v>45364</v>
      </c>
      <c r="O133" s="62" t="s">
        <v>1643</v>
      </c>
      <c r="P133" s="31">
        <v>45436</v>
      </c>
      <c r="Q133" s="53">
        <f>NETWORKDAYS(N133,P133,AV133:AY133:AZ133:BA133:BB133:BC133:BD133:BE133:BF133:BG133:BH133:BL133)</f>
        <v>48</v>
      </c>
      <c r="R133" s="53"/>
      <c r="S133" s="91" t="s">
        <v>1598</v>
      </c>
      <c r="T133" s="14" t="s">
        <v>1643</v>
      </c>
      <c r="U133" s="14" t="s">
        <v>1643</v>
      </c>
      <c r="V133" s="14" t="s">
        <v>1643</v>
      </c>
      <c r="W133" s="14" t="s">
        <v>1643</v>
      </c>
      <c r="X133" s="16" t="s">
        <v>1643</v>
      </c>
      <c r="AV133" s="46">
        <v>45292</v>
      </c>
      <c r="AW133" s="46">
        <v>45299</v>
      </c>
      <c r="AX133" s="46">
        <v>45376</v>
      </c>
      <c r="AY133" s="46">
        <v>45379</v>
      </c>
      <c r="AZ133" s="46">
        <v>45380</v>
      </c>
      <c r="BA133" s="46">
        <v>45413</v>
      </c>
      <c r="BB133" s="46">
        <v>45425</v>
      </c>
      <c r="BC133" s="46">
        <v>45446</v>
      </c>
      <c r="BD133" s="46">
        <v>45453</v>
      </c>
      <c r="BE133" s="46">
        <v>45474</v>
      </c>
      <c r="BF133" s="46">
        <v>45493</v>
      </c>
      <c r="BG133" s="46">
        <v>45511</v>
      </c>
      <c r="BH133" s="46">
        <v>45523</v>
      </c>
      <c r="BI133" s="46">
        <v>45579</v>
      </c>
      <c r="BJ133" s="46">
        <v>45600</v>
      </c>
      <c r="BK133" s="46">
        <v>45607</v>
      </c>
      <c r="BL133" s="46">
        <v>45651</v>
      </c>
    </row>
    <row r="134" spans="1:64" ht="30">
      <c r="A134" s="13" t="s">
        <v>1526</v>
      </c>
      <c r="B134" s="14" t="s">
        <v>1533</v>
      </c>
      <c r="C134" s="14" t="s">
        <v>1527</v>
      </c>
      <c r="D134" s="13" t="s">
        <v>1116</v>
      </c>
      <c r="E134" s="14" t="s">
        <v>1639</v>
      </c>
      <c r="F134" s="16" t="s">
        <v>1544</v>
      </c>
      <c r="G134" s="13" t="s">
        <v>1394</v>
      </c>
      <c r="H134" s="18" t="s">
        <v>1541</v>
      </c>
      <c r="I134" s="14" t="s">
        <v>1530</v>
      </c>
      <c r="J134" s="16" t="s">
        <v>1542</v>
      </c>
      <c r="K134" s="13" t="s">
        <v>1709</v>
      </c>
      <c r="L134" s="18">
        <v>10</v>
      </c>
      <c r="M134" s="13" t="s">
        <v>269</v>
      </c>
      <c r="N134" s="48">
        <v>45364</v>
      </c>
      <c r="O134" s="51"/>
      <c r="P134" s="31">
        <v>45436</v>
      </c>
      <c r="Q134" s="53">
        <f>NETWORKDAYS(N134,P134,AV134:AY134:AZ134:BA134:BB134:BC134:BD134:BE134:BF134:BG134:BH134:BL134)</f>
        <v>48</v>
      </c>
      <c r="R134" s="53"/>
      <c r="S134" s="91" t="s">
        <v>1598</v>
      </c>
      <c r="T134" s="14" t="s">
        <v>1643</v>
      </c>
      <c r="U134" s="14" t="s">
        <v>1643</v>
      </c>
      <c r="V134" s="14" t="s">
        <v>1643</v>
      </c>
      <c r="W134" s="14" t="s">
        <v>1643</v>
      </c>
      <c r="X134" s="16" t="s">
        <v>1643</v>
      </c>
      <c r="AV134" s="46">
        <v>45292</v>
      </c>
      <c r="AW134" s="46">
        <v>45299</v>
      </c>
      <c r="AX134" s="46">
        <v>45376</v>
      </c>
      <c r="AY134" s="46">
        <v>45379</v>
      </c>
      <c r="AZ134" s="46">
        <v>45380</v>
      </c>
      <c r="BA134" s="46">
        <v>45413</v>
      </c>
      <c r="BB134" s="46">
        <v>45425</v>
      </c>
      <c r="BC134" s="46">
        <v>45446</v>
      </c>
      <c r="BD134" s="46">
        <v>45453</v>
      </c>
      <c r="BE134" s="46">
        <v>45474</v>
      </c>
      <c r="BF134" s="46">
        <v>45493</v>
      </c>
      <c r="BG134" s="46">
        <v>45511</v>
      </c>
      <c r="BH134" s="46">
        <v>45523</v>
      </c>
      <c r="BI134" s="46">
        <v>45579</v>
      </c>
      <c r="BJ134" s="46">
        <v>45600</v>
      </c>
      <c r="BK134" s="46">
        <v>45607</v>
      </c>
      <c r="BL134" s="46">
        <v>45651</v>
      </c>
    </row>
    <row r="135" spans="1:64" ht="72.75" hidden="1" customHeight="1">
      <c r="A135" s="13" t="s">
        <v>1526</v>
      </c>
      <c r="B135" s="14" t="s">
        <v>1533</v>
      </c>
      <c r="C135" s="14" t="s">
        <v>1527</v>
      </c>
      <c r="D135" s="13" t="s">
        <v>1117</v>
      </c>
      <c r="E135" s="14" t="s">
        <v>1535</v>
      </c>
      <c r="F135" s="16" t="s">
        <v>1529</v>
      </c>
      <c r="G135" s="13" t="s">
        <v>1395</v>
      </c>
      <c r="H135" s="18" t="s">
        <v>1614</v>
      </c>
      <c r="I135" s="29" t="s">
        <v>1634</v>
      </c>
      <c r="J135" s="16" t="s">
        <v>1569</v>
      </c>
      <c r="K135" s="13" t="s">
        <v>1692</v>
      </c>
      <c r="L135" s="18">
        <v>15</v>
      </c>
      <c r="M135" s="13" t="s">
        <v>272</v>
      </c>
      <c r="N135" s="48">
        <v>45364</v>
      </c>
      <c r="O135" s="14" t="s">
        <v>1671</v>
      </c>
      <c r="P135" s="31">
        <v>45426</v>
      </c>
      <c r="Q135" s="53">
        <f>NETWORKDAYS(N135,P135,AV135:AY135:AZ135:BA135:BB135:BC135:BD135:BE135:BF135:BG135:BH135:BL135)</f>
        <v>40</v>
      </c>
      <c r="R135" s="53">
        <v>41</v>
      </c>
      <c r="S135" s="87" t="s">
        <v>1683</v>
      </c>
      <c r="T135" s="29" t="s">
        <v>1643</v>
      </c>
      <c r="U135" s="31">
        <v>45411</v>
      </c>
      <c r="V135" s="14" t="s">
        <v>1539</v>
      </c>
      <c r="W135" s="14" t="s">
        <v>1540</v>
      </c>
      <c r="X135" s="16" t="s">
        <v>1540</v>
      </c>
      <c r="Y135" s="14" t="s">
        <v>1685</v>
      </c>
      <c r="AV135" s="46">
        <v>45292</v>
      </c>
      <c r="AW135" s="46">
        <v>45299</v>
      </c>
      <c r="AX135" s="46">
        <v>45376</v>
      </c>
      <c r="AY135" s="46">
        <v>45379</v>
      </c>
      <c r="AZ135" s="46">
        <v>45380</v>
      </c>
      <c r="BA135" s="46">
        <v>45413</v>
      </c>
      <c r="BB135" s="46">
        <v>45425</v>
      </c>
      <c r="BC135" s="46">
        <v>45446</v>
      </c>
      <c r="BD135" s="46">
        <v>45453</v>
      </c>
      <c r="BE135" s="46">
        <v>45474</v>
      </c>
      <c r="BF135" s="46">
        <v>45493</v>
      </c>
      <c r="BG135" s="46">
        <v>45511</v>
      </c>
      <c r="BH135" s="46">
        <v>45523</v>
      </c>
      <c r="BI135" s="46">
        <v>45579</v>
      </c>
      <c r="BJ135" s="46">
        <v>45600</v>
      </c>
      <c r="BK135" s="46">
        <v>45607</v>
      </c>
      <c r="BL135" s="46">
        <v>45651</v>
      </c>
    </row>
    <row r="136" spans="1:64" ht="45" hidden="1">
      <c r="A136" s="13" t="s">
        <v>1526</v>
      </c>
      <c r="B136" s="14" t="s">
        <v>1533</v>
      </c>
      <c r="C136" s="14" t="s">
        <v>1527</v>
      </c>
      <c r="D136" s="13" t="s">
        <v>964</v>
      </c>
      <c r="E136" s="14" t="s">
        <v>1528</v>
      </c>
      <c r="F136" s="16" t="s">
        <v>1529</v>
      </c>
      <c r="G136" s="13" t="s">
        <v>1396</v>
      </c>
      <c r="H136" s="18" t="s">
        <v>1597</v>
      </c>
      <c r="I136" s="29" t="s">
        <v>1634</v>
      </c>
      <c r="J136" s="16" t="s">
        <v>1537</v>
      </c>
      <c r="K136" s="13" t="s">
        <v>1692</v>
      </c>
      <c r="L136" s="18">
        <v>15</v>
      </c>
      <c r="M136" s="13" t="s">
        <v>273</v>
      </c>
      <c r="N136" s="48">
        <v>45364</v>
      </c>
      <c r="O136" s="51"/>
      <c r="P136" s="31">
        <v>45436</v>
      </c>
      <c r="Q136" s="53">
        <f>NETWORKDAYS(N136,P136,AV136:AY136:AZ136:BA136:BB136:BC136:BD136:BE136:BF136:BG136:BH136:BL136)</f>
        <v>48</v>
      </c>
      <c r="R136" s="53"/>
      <c r="S136" s="91" t="s">
        <v>1598</v>
      </c>
      <c r="T136" s="14" t="s">
        <v>1643</v>
      </c>
      <c r="U136" s="14" t="s">
        <v>1643</v>
      </c>
      <c r="V136" s="14" t="s">
        <v>1643</v>
      </c>
      <c r="W136" s="14" t="s">
        <v>1643</v>
      </c>
      <c r="X136" s="16" t="s">
        <v>1643</v>
      </c>
      <c r="AV136" s="46">
        <v>45292</v>
      </c>
      <c r="AW136" s="46">
        <v>45299</v>
      </c>
      <c r="AX136" s="46">
        <v>45376</v>
      </c>
      <c r="AY136" s="46">
        <v>45379</v>
      </c>
      <c r="AZ136" s="46">
        <v>45380</v>
      </c>
      <c r="BA136" s="46">
        <v>45413</v>
      </c>
      <c r="BB136" s="46">
        <v>45425</v>
      </c>
      <c r="BC136" s="46">
        <v>45446</v>
      </c>
      <c r="BD136" s="46">
        <v>45453</v>
      </c>
      <c r="BE136" s="46">
        <v>45474</v>
      </c>
      <c r="BF136" s="46">
        <v>45493</v>
      </c>
      <c r="BG136" s="46">
        <v>45511</v>
      </c>
      <c r="BH136" s="46">
        <v>45523</v>
      </c>
      <c r="BI136" s="46">
        <v>45579</v>
      </c>
      <c r="BJ136" s="46">
        <v>45600</v>
      </c>
      <c r="BK136" s="46">
        <v>45607</v>
      </c>
      <c r="BL136" s="46">
        <v>45651</v>
      </c>
    </row>
    <row r="137" spans="1:64" ht="45" hidden="1">
      <c r="A137" s="13" t="s">
        <v>1526</v>
      </c>
      <c r="B137" s="14" t="s">
        <v>1533</v>
      </c>
      <c r="C137" s="14" t="s">
        <v>1570</v>
      </c>
      <c r="D137" s="13" t="s">
        <v>1118</v>
      </c>
      <c r="E137" s="14" t="s">
        <v>1639</v>
      </c>
      <c r="F137" s="16" t="s">
        <v>1529</v>
      </c>
      <c r="G137" s="13" t="s">
        <v>1397</v>
      </c>
      <c r="H137" s="18" t="s">
        <v>1597</v>
      </c>
      <c r="I137" s="29" t="s">
        <v>1634</v>
      </c>
      <c r="J137" s="16" t="s">
        <v>1537</v>
      </c>
      <c r="K137" s="13" t="s">
        <v>1692</v>
      </c>
      <c r="L137" s="18">
        <v>15</v>
      </c>
      <c r="M137" s="13" t="s">
        <v>274</v>
      </c>
      <c r="N137" s="48">
        <v>45364</v>
      </c>
      <c r="O137" s="51"/>
      <c r="P137" s="31">
        <v>45436</v>
      </c>
      <c r="Q137" s="53">
        <f>NETWORKDAYS(N137,P137,AV137:AY137:AZ137:BA137:BB137:BC137:BD137:BE137:BF137:BG137:BH137:BL137)</f>
        <v>48</v>
      </c>
      <c r="R137" s="53"/>
      <c r="S137" s="91" t="s">
        <v>1598</v>
      </c>
      <c r="T137" s="14" t="s">
        <v>1643</v>
      </c>
      <c r="U137" s="14" t="s">
        <v>1643</v>
      </c>
      <c r="V137" s="14" t="s">
        <v>1643</v>
      </c>
      <c r="W137" s="14" t="s">
        <v>1643</v>
      </c>
      <c r="X137" s="16" t="s">
        <v>1643</v>
      </c>
      <c r="AV137" s="46">
        <v>45292</v>
      </c>
      <c r="AW137" s="46">
        <v>45299</v>
      </c>
      <c r="AX137" s="46">
        <v>45376</v>
      </c>
      <c r="AY137" s="46">
        <v>45379</v>
      </c>
      <c r="AZ137" s="46">
        <v>45380</v>
      </c>
      <c r="BA137" s="46">
        <v>45413</v>
      </c>
      <c r="BB137" s="46">
        <v>45425</v>
      </c>
      <c r="BC137" s="46">
        <v>45446</v>
      </c>
      <c r="BD137" s="46">
        <v>45453</v>
      </c>
      <c r="BE137" s="46">
        <v>45474</v>
      </c>
      <c r="BF137" s="46">
        <v>45493</v>
      </c>
      <c r="BG137" s="46">
        <v>45511</v>
      </c>
      <c r="BH137" s="46">
        <v>45523</v>
      </c>
      <c r="BI137" s="46">
        <v>45579</v>
      </c>
      <c r="BJ137" s="46">
        <v>45600</v>
      </c>
      <c r="BK137" s="46">
        <v>45607</v>
      </c>
      <c r="BL137" s="46">
        <v>45651</v>
      </c>
    </row>
    <row r="138" spans="1:64" ht="30" hidden="1">
      <c r="A138" s="13" t="s">
        <v>1526</v>
      </c>
      <c r="B138" s="14" t="s">
        <v>1533</v>
      </c>
      <c r="C138" s="14" t="s">
        <v>1527</v>
      </c>
      <c r="D138" s="13" t="s">
        <v>1119</v>
      </c>
      <c r="E138" s="14" t="s">
        <v>1535</v>
      </c>
      <c r="F138" s="16" t="s">
        <v>1565</v>
      </c>
      <c r="G138" s="13" t="s">
        <v>1398</v>
      </c>
      <c r="H138" s="18" t="s">
        <v>1564</v>
      </c>
      <c r="I138" s="29" t="s">
        <v>1634</v>
      </c>
      <c r="J138" s="16" t="s">
        <v>1569</v>
      </c>
      <c r="K138" s="13" t="s">
        <v>1692</v>
      </c>
      <c r="L138" s="18">
        <v>15</v>
      </c>
      <c r="M138" s="13" t="s">
        <v>275</v>
      </c>
      <c r="N138" s="48">
        <v>45363</v>
      </c>
      <c r="O138" s="51"/>
      <c r="P138" s="31">
        <v>45436</v>
      </c>
      <c r="Q138" s="53">
        <f>NETWORKDAYS(N138,P138,AV138:AY138:AZ138:BA138:BB138:BC138:BD138:BE138:BF138:BG138:BH138:BL138)</f>
        <v>49</v>
      </c>
      <c r="R138" s="53"/>
      <c r="S138" s="91" t="s">
        <v>1598</v>
      </c>
      <c r="T138" s="14" t="s">
        <v>1643</v>
      </c>
      <c r="U138" s="14" t="s">
        <v>1643</v>
      </c>
      <c r="V138" s="14" t="s">
        <v>1643</v>
      </c>
      <c r="W138" s="14" t="s">
        <v>1643</v>
      </c>
      <c r="X138" s="16" t="s">
        <v>1643</v>
      </c>
      <c r="AV138" s="46">
        <v>45292</v>
      </c>
      <c r="AW138" s="46">
        <v>45299</v>
      </c>
      <c r="AX138" s="46">
        <v>45376</v>
      </c>
      <c r="AY138" s="46">
        <v>45379</v>
      </c>
      <c r="AZ138" s="46">
        <v>45380</v>
      </c>
      <c r="BA138" s="46">
        <v>45413</v>
      </c>
      <c r="BB138" s="46">
        <v>45425</v>
      </c>
      <c r="BC138" s="46">
        <v>45446</v>
      </c>
      <c r="BD138" s="46">
        <v>45453</v>
      </c>
      <c r="BE138" s="46">
        <v>45474</v>
      </c>
      <c r="BF138" s="46">
        <v>45493</v>
      </c>
      <c r="BG138" s="46">
        <v>45511</v>
      </c>
      <c r="BH138" s="46">
        <v>45523</v>
      </c>
      <c r="BI138" s="46">
        <v>45579</v>
      </c>
      <c r="BJ138" s="46">
        <v>45600</v>
      </c>
      <c r="BK138" s="46">
        <v>45607</v>
      </c>
      <c r="BL138" s="46">
        <v>45651</v>
      </c>
    </row>
    <row r="139" spans="1:64" ht="45" hidden="1">
      <c r="A139" s="13" t="s">
        <v>1526</v>
      </c>
      <c r="B139" s="14" t="s">
        <v>1533</v>
      </c>
      <c r="C139" s="14" t="s">
        <v>1527</v>
      </c>
      <c r="D139" s="13" t="s">
        <v>1086</v>
      </c>
      <c r="E139" s="14" t="s">
        <v>1639</v>
      </c>
      <c r="F139" s="16" t="s">
        <v>1579</v>
      </c>
      <c r="G139" s="13" t="s">
        <v>1361</v>
      </c>
      <c r="H139" s="18" t="s">
        <v>1614</v>
      </c>
      <c r="I139" s="29" t="s">
        <v>1634</v>
      </c>
      <c r="J139" s="16" t="s">
        <v>1569</v>
      </c>
      <c r="K139" s="13" t="s">
        <v>1692</v>
      </c>
      <c r="L139" s="18">
        <v>15</v>
      </c>
      <c r="M139" s="13" t="s">
        <v>276</v>
      </c>
      <c r="N139" s="48">
        <v>45363</v>
      </c>
      <c r="O139" s="51"/>
      <c r="P139" s="31">
        <v>45436</v>
      </c>
      <c r="Q139" s="53">
        <f>NETWORKDAYS(N139,P139,AV139:AY139:AZ139:BA139:BB139:BC139:BD139:BE139:BF139:BG139:BH139:BL139)</f>
        <v>49</v>
      </c>
      <c r="R139" s="53"/>
      <c r="S139" s="91" t="s">
        <v>1598</v>
      </c>
      <c r="T139" s="14" t="s">
        <v>1643</v>
      </c>
      <c r="U139" s="14" t="s">
        <v>1643</v>
      </c>
      <c r="V139" s="14" t="s">
        <v>1643</v>
      </c>
      <c r="W139" s="14" t="s">
        <v>1643</v>
      </c>
      <c r="X139" s="16" t="s">
        <v>1643</v>
      </c>
      <c r="AV139" s="46">
        <v>45292</v>
      </c>
      <c r="AW139" s="46">
        <v>45299</v>
      </c>
      <c r="AX139" s="46">
        <v>45376</v>
      </c>
      <c r="AY139" s="46">
        <v>45379</v>
      </c>
      <c r="AZ139" s="46">
        <v>45380</v>
      </c>
      <c r="BA139" s="46">
        <v>45413</v>
      </c>
      <c r="BB139" s="46">
        <v>45425</v>
      </c>
      <c r="BC139" s="46">
        <v>45446</v>
      </c>
      <c r="BD139" s="46">
        <v>45453</v>
      </c>
      <c r="BE139" s="46">
        <v>45474</v>
      </c>
      <c r="BF139" s="46">
        <v>45493</v>
      </c>
      <c r="BG139" s="46">
        <v>45511</v>
      </c>
      <c r="BH139" s="46">
        <v>45523</v>
      </c>
      <c r="BI139" s="46">
        <v>45579</v>
      </c>
      <c r="BJ139" s="46">
        <v>45600</v>
      </c>
      <c r="BK139" s="46">
        <v>45607</v>
      </c>
      <c r="BL139" s="46">
        <v>45651</v>
      </c>
    </row>
    <row r="140" spans="1:64" ht="45" hidden="1">
      <c r="A140" s="13" t="s">
        <v>1526</v>
      </c>
      <c r="B140" s="14" t="s">
        <v>1533</v>
      </c>
      <c r="C140" s="14" t="s">
        <v>1527</v>
      </c>
      <c r="D140" s="13" t="s">
        <v>1121</v>
      </c>
      <c r="E140" s="14" t="s">
        <v>1639</v>
      </c>
      <c r="F140" s="16" t="s">
        <v>1573</v>
      </c>
      <c r="G140" s="13" t="s">
        <v>1399</v>
      </c>
      <c r="H140" s="18" t="s">
        <v>1571</v>
      </c>
      <c r="I140" s="29" t="s">
        <v>1634</v>
      </c>
      <c r="J140" s="16" t="s">
        <v>1572</v>
      </c>
      <c r="K140" s="13" t="s">
        <v>1692</v>
      </c>
      <c r="L140" s="18">
        <v>15</v>
      </c>
      <c r="M140" s="13" t="s">
        <v>278</v>
      </c>
      <c r="N140" s="48">
        <v>45363</v>
      </c>
      <c r="O140" s="62" t="s">
        <v>1643</v>
      </c>
      <c r="P140" s="31">
        <v>45436</v>
      </c>
      <c r="Q140" s="53">
        <f>NETWORKDAYS(N140,P140,AV140:AY140:AZ140:BA140:BB140:BC140:BD140:BE140:BF140:BG140:BH140:BL140)</f>
        <v>49</v>
      </c>
      <c r="R140" s="53"/>
      <c r="S140" s="91" t="s">
        <v>1598</v>
      </c>
      <c r="T140" s="14" t="s">
        <v>1643</v>
      </c>
      <c r="U140" s="14" t="s">
        <v>1643</v>
      </c>
      <c r="V140" s="14" t="s">
        <v>1643</v>
      </c>
      <c r="W140" s="14" t="s">
        <v>1643</v>
      </c>
      <c r="X140" s="16" t="s">
        <v>1643</v>
      </c>
      <c r="AV140" s="46">
        <v>45292</v>
      </c>
      <c r="AW140" s="46">
        <v>45299</v>
      </c>
      <c r="AX140" s="46">
        <v>45376</v>
      </c>
      <c r="AY140" s="46">
        <v>45379</v>
      </c>
      <c r="AZ140" s="46">
        <v>45380</v>
      </c>
      <c r="BA140" s="46">
        <v>45413</v>
      </c>
      <c r="BB140" s="46">
        <v>45425</v>
      </c>
      <c r="BC140" s="46">
        <v>45446</v>
      </c>
      <c r="BD140" s="46">
        <v>45453</v>
      </c>
      <c r="BE140" s="46">
        <v>45474</v>
      </c>
      <c r="BF140" s="46">
        <v>45493</v>
      </c>
      <c r="BG140" s="46">
        <v>45511</v>
      </c>
      <c r="BH140" s="46">
        <v>45523</v>
      </c>
      <c r="BI140" s="46">
        <v>45579</v>
      </c>
      <c r="BJ140" s="46">
        <v>45600</v>
      </c>
      <c r="BK140" s="46">
        <v>45607</v>
      </c>
      <c r="BL140" s="46">
        <v>45651</v>
      </c>
    </row>
    <row r="141" spans="1:64" ht="45" hidden="1">
      <c r="A141" s="13" t="s">
        <v>1526</v>
      </c>
      <c r="B141" s="14" t="s">
        <v>1533</v>
      </c>
      <c r="C141" s="14" t="s">
        <v>1592</v>
      </c>
      <c r="D141" s="13" t="s">
        <v>1122</v>
      </c>
      <c r="E141" s="14" t="s">
        <v>1639</v>
      </c>
      <c r="F141" s="16" t="s">
        <v>1550</v>
      </c>
      <c r="G141" s="13" t="s">
        <v>1400</v>
      </c>
      <c r="H141" s="18" t="s">
        <v>1581</v>
      </c>
      <c r="I141" s="29" t="s">
        <v>1634</v>
      </c>
      <c r="J141" s="16" t="s">
        <v>1568</v>
      </c>
      <c r="K141" s="13" t="s">
        <v>1692</v>
      </c>
      <c r="L141" s="18">
        <v>15</v>
      </c>
      <c r="M141" s="13" t="s">
        <v>280</v>
      </c>
      <c r="N141" s="48">
        <v>45363</v>
      </c>
      <c r="O141" s="51"/>
      <c r="P141" s="31">
        <v>45436</v>
      </c>
      <c r="Q141" s="53">
        <f>NETWORKDAYS(N141,P141,AV141:AY141:AZ141:BA141:BB141:BC141:BD141:BE141:BF141:BG141:BH141:BL141)</f>
        <v>49</v>
      </c>
      <c r="R141" s="53"/>
      <c r="S141" s="91" t="s">
        <v>1598</v>
      </c>
      <c r="T141" s="14" t="s">
        <v>1643</v>
      </c>
      <c r="U141" s="14" t="s">
        <v>1643</v>
      </c>
      <c r="V141" s="14" t="s">
        <v>1643</v>
      </c>
      <c r="W141" s="14" t="s">
        <v>1643</v>
      </c>
      <c r="X141" s="16" t="s">
        <v>1643</v>
      </c>
      <c r="AV141" s="46">
        <v>45292</v>
      </c>
      <c r="AW141" s="46">
        <v>45299</v>
      </c>
      <c r="AX141" s="46">
        <v>45376</v>
      </c>
      <c r="AY141" s="46">
        <v>45379</v>
      </c>
      <c r="AZ141" s="46">
        <v>45380</v>
      </c>
      <c r="BA141" s="46">
        <v>45413</v>
      </c>
      <c r="BB141" s="46">
        <v>45425</v>
      </c>
      <c r="BC141" s="46">
        <v>45446</v>
      </c>
      <c r="BD141" s="46">
        <v>45453</v>
      </c>
      <c r="BE141" s="46">
        <v>45474</v>
      </c>
      <c r="BF141" s="46">
        <v>45493</v>
      </c>
      <c r="BG141" s="46">
        <v>45511</v>
      </c>
      <c r="BH141" s="46">
        <v>45523</v>
      </c>
      <c r="BI141" s="46">
        <v>45579</v>
      </c>
      <c r="BJ141" s="46">
        <v>45600</v>
      </c>
      <c r="BK141" s="46">
        <v>45607</v>
      </c>
      <c r="BL141" s="46">
        <v>45651</v>
      </c>
    </row>
    <row r="142" spans="1:64" ht="60" hidden="1">
      <c r="A142" s="13" t="s">
        <v>1526</v>
      </c>
      <c r="B142" s="14" t="s">
        <v>1533</v>
      </c>
      <c r="C142" s="14" t="s">
        <v>1527</v>
      </c>
      <c r="D142" s="13" t="s">
        <v>1123</v>
      </c>
      <c r="E142" s="14" t="s">
        <v>1639</v>
      </c>
      <c r="F142" s="16" t="s">
        <v>1529</v>
      </c>
      <c r="G142" s="13" t="s">
        <v>1401</v>
      </c>
      <c r="H142" s="18" t="s">
        <v>1581</v>
      </c>
      <c r="I142" s="29" t="s">
        <v>1634</v>
      </c>
      <c r="J142" s="16" t="s">
        <v>1568</v>
      </c>
      <c r="K142" s="13" t="s">
        <v>1692</v>
      </c>
      <c r="L142" s="18">
        <v>15</v>
      </c>
      <c r="M142" s="13" t="s">
        <v>281</v>
      </c>
      <c r="N142" s="48">
        <v>45363</v>
      </c>
      <c r="O142" s="51"/>
      <c r="P142" s="31">
        <v>45436</v>
      </c>
      <c r="Q142" s="53">
        <f>NETWORKDAYS(N142,P142,AV142:AY142:AZ142:BA142:BB142:BC142:BD142:BE142:BF142:BG142:BH142:BL142)</f>
        <v>49</v>
      </c>
      <c r="R142" s="53"/>
      <c r="S142" s="91" t="s">
        <v>1598</v>
      </c>
      <c r="T142" s="14" t="s">
        <v>1643</v>
      </c>
      <c r="U142" s="14" t="s">
        <v>1643</v>
      </c>
      <c r="V142" s="14" t="s">
        <v>1643</v>
      </c>
      <c r="W142" s="14" t="s">
        <v>1643</v>
      </c>
      <c r="X142" s="16" t="s">
        <v>1643</v>
      </c>
      <c r="AV142" s="46">
        <v>45292</v>
      </c>
      <c r="AW142" s="46">
        <v>45299</v>
      </c>
      <c r="AX142" s="46">
        <v>45376</v>
      </c>
      <c r="AY142" s="46">
        <v>45379</v>
      </c>
      <c r="AZ142" s="46">
        <v>45380</v>
      </c>
      <c r="BA142" s="46">
        <v>45413</v>
      </c>
      <c r="BB142" s="46">
        <v>45425</v>
      </c>
      <c r="BC142" s="46">
        <v>45446</v>
      </c>
      <c r="BD142" s="46">
        <v>45453</v>
      </c>
      <c r="BE142" s="46">
        <v>45474</v>
      </c>
      <c r="BF142" s="46">
        <v>45493</v>
      </c>
      <c r="BG142" s="46">
        <v>45511</v>
      </c>
      <c r="BH142" s="46">
        <v>45523</v>
      </c>
      <c r="BI142" s="46">
        <v>45579</v>
      </c>
      <c r="BJ142" s="46">
        <v>45600</v>
      </c>
      <c r="BK142" s="46">
        <v>45607</v>
      </c>
      <c r="BL142" s="46">
        <v>45651</v>
      </c>
    </row>
    <row r="143" spans="1:64" ht="30" hidden="1">
      <c r="A143" s="13" t="s">
        <v>1526</v>
      </c>
      <c r="B143" s="14" t="s">
        <v>1533</v>
      </c>
      <c r="C143" s="14" t="s">
        <v>1591</v>
      </c>
      <c r="D143" s="13" t="s">
        <v>1124</v>
      </c>
      <c r="E143" s="14" t="s">
        <v>1535</v>
      </c>
      <c r="F143" s="16" t="s">
        <v>1573</v>
      </c>
      <c r="G143" s="13" t="s">
        <v>1402</v>
      </c>
      <c r="H143" s="18" t="s">
        <v>1600</v>
      </c>
      <c r="I143" s="29" t="s">
        <v>1634</v>
      </c>
      <c r="J143" s="16" t="s">
        <v>1572</v>
      </c>
      <c r="K143" s="13" t="s">
        <v>1692</v>
      </c>
      <c r="L143" s="18">
        <v>15</v>
      </c>
      <c r="M143" s="13" t="s">
        <v>282</v>
      </c>
      <c r="N143" s="48">
        <v>45363</v>
      </c>
      <c r="O143" s="51" t="s">
        <v>1643</v>
      </c>
      <c r="P143" s="31">
        <v>45436</v>
      </c>
      <c r="Q143" s="53">
        <f>NETWORKDAYS(N143,P143,AV143:AY143:AZ143:BA143:BB143:BC143:BD143:BE143:BF143:BG143:BH143:BL143)</f>
        <v>49</v>
      </c>
      <c r="R143" s="53"/>
      <c r="S143" s="91" t="s">
        <v>1598</v>
      </c>
      <c r="T143" s="14" t="s">
        <v>1643</v>
      </c>
      <c r="U143" s="14" t="s">
        <v>1643</v>
      </c>
      <c r="V143" s="14" t="s">
        <v>1643</v>
      </c>
      <c r="W143" s="14" t="s">
        <v>1643</v>
      </c>
      <c r="X143" s="16" t="s">
        <v>1643</v>
      </c>
      <c r="AV143" s="46">
        <v>45292</v>
      </c>
      <c r="AW143" s="46">
        <v>45299</v>
      </c>
      <c r="AX143" s="46">
        <v>45376</v>
      </c>
      <c r="AY143" s="46">
        <v>45379</v>
      </c>
      <c r="AZ143" s="46">
        <v>45380</v>
      </c>
      <c r="BA143" s="46">
        <v>45413</v>
      </c>
      <c r="BB143" s="46">
        <v>45425</v>
      </c>
      <c r="BC143" s="46">
        <v>45446</v>
      </c>
      <c r="BD143" s="46">
        <v>45453</v>
      </c>
      <c r="BE143" s="46">
        <v>45474</v>
      </c>
      <c r="BF143" s="46">
        <v>45493</v>
      </c>
      <c r="BG143" s="46">
        <v>45511</v>
      </c>
      <c r="BH143" s="46">
        <v>45523</v>
      </c>
      <c r="BI143" s="46">
        <v>45579</v>
      </c>
      <c r="BJ143" s="46">
        <v>45600</v>
      </c>
      <c r="BK143" s="46">
        <v>45607</v>
      </c>
      <c r="BL143" s="46">
        <v>45651</v>
      </c>
    </row>
    <row r="144" spans="1:64" ht="60" hidden="1">
      <c r="A144" s="13" t="s">
        <v>1526</v>
      </c>
      <c r="B144" s="14" t="s">
        <v>1533</v>
      </c>
      <c r="C144" s="14" t="s">
        <v>1592</v>
      </c>
      <c r="D144" s="13" t="s">
        <v>1126</v>
      </c>
      <c r="E144" s="14" t="s">
        <v>1639</v>
      </c>
      <c r="F144" s="16" t="s">
        <v>1529</v>
      </c>
      <c r="G144" s="13" t="s">
        <v>1403</v>
      </c>
      <c r="H144" s="18" t="s">
        <v>1581</v>
      </c>
      <c r="I144" s="29" t="s">
        <v>1634</v>
      </c>
      <c r="J144" s="16" t="s">
        <v>1568</v>
      </c>
      <c r="K144" s="13" t="s">
        <v>1692</v>
      </c>
      <c r="L144" s="18">
        <v>15</v>
      </c>
      <c r="M144" s="13" t="s">
        <v>286</v>
      </c>
      <c r="N144" s="48">
        <v>45363</v>
      </c>
      <c r="O144" s="51"/>
      <c r="P144" s="31">
        <v>45436</v>
      </c>
      <c r="Q144" s="53">
        <f>NETWORKDAYS(N144,P144,AV144:AY144:AZ144:BA144:BB144:BC144:BD144:BE144:BF144:BG144:BH144:BL144)</f>
        <v>49</v>
      </c>
      <c r="R144" s="53"/>
      <c r="S144" s="91" t="s">
        <v>1598</v>
      </c>
      <c r="T144" s="14" t="s">
        <v>1643</v>
      </c>
      <c r="U144" s="14" t="s">
        <v>1643</v>
      </c>
      <c r="V144" s="14" t="s">
        <v>1643</v>
      </c>
      <c r="W144" s="14" t="s">
        <v>1643</v>
      </c>
      <c r="X144" s="16" t="s">
        <v>1643</v>
      </c>
      <c r="Y144" s="33" t="s">
        <v>1616</v>
      </c>
      <c r="AV144" s="46">
        <v>45292</v>
      </c>
      <c r="AW144" s="46">
        <v>45299</v>
      </c>
      <c r="AX144" s="46">
        <v>45376</v>
      </c>
      <c r="AY144" s="46">
        <v>45379</v>
      </c>
      <c r="AZ144" s="46">
        <v>45380</v>
      </c>
      <c r="BA144" s="46">
        <v>45413</v>
      </c>
      <c r="BB144" s="46">
        <v>45425</v>
      </c>
      <c r="BC144" s="46">
        <v>45446</v>
      </c>
      <c r="BD144" s="46">
        <v>45453</v>
      </c>
      <c r="BE144" s="46">
        <v>45474</v>
      </c>
      <c r="BF144" s="46">
        <v>45493</v>
      </c>
      <c r="BG144" s="46">
        <v>45511</v>
      </c>
      <c r="BH144" s="46">
        <v>45523</v>
      </c>
      <c r="BI144" s="46">
        <v>45579</v>
      </c>
      <c r="BJ144" s="46">
        <v>45600</v>
      </c>
      <c r="BK144" s="46">
        <v>45607</v>
      </c>
      <c r="BL144" s="46">
        <v>45651</v>
      </c>
    </row>
    <row r="145" spans="1:64" ht="45" hidden="1">
      <c r="A145" s="13" t="s">
        <v>1526</v>
      </c>
      <c r="B145" s="14" t="s">
        <v>1533</v>
      </c>
      <c r="C145" s="14" t="s">
        <v>1527</v>
      </c>
      <c r="D145" s="13" t="s">
        <v>1127</v>
      </c>
      <c r="E145" s="14" t="s">
        <v>1535</v>
      </c>
      <c r="F145" s="16" t="s">
        <v>1529</v>
      </c>
      <c r="G145" s="13" t="s">
        <v>1404</v>
      </c>
      <c r="H145" s="18" t="s">
        <v>1588</v>
      </c>
      <c r="I145" s="29" t="s">
        <v>1634</v>
      </c>
      <c r="J145" s="16" t="s">
        <v>1537</v>
      </c>
      <c r="K145" s="13" t="s">
        <v>1692</v>
      </c>
      <c r="L145" s="18">
        <v>15</v>
      </c>
      <c r="M145" s="13" t="s">
        <v>287</v>
      </c>
      <c r="N145" s="48">
        <v>45363</v>
      </c>
      <c r="O145" s="51"/>
      <c r="P145" s="31">
        <v>45436</v>
      </c>
      <c r="Q145" s="53">
        <f>NETWORKDAYS(N145,P145,AV145:AY145:AZ145:BA145:BB145:BC145:BD145:BE145:BF145:BG145:BH145:BL145)</f>
        <v>49</v>
      </c>
      <c r="R145" s="53"/>
      <c r="S145" s="91" t="s">
        <v>1598</v>
      </c>
      <c r="T145" s="14" t="s">
        <v>1643</v>
      </c>
      <c r="U145" s="14" t="s">
        <v>1643</v>
      </c>
      <c r="V145" s="14" t="s">
        <v>1643</v>
      </c>
      <c r="W145" s="14" t="s">
        <v>1643</v>
      </c>
      <c r="X145" s="16" t="s">
        <v>1643</v>
      </c>
      <c r="AV145" s="46">
        <v>45292</v>
      </c>
      <c r="AW145" s="46">
        <v>45299</v>
      </c>
      <c r="AX145" s="46">
        <v>45376</v>
      </c>
      <c r="AY145" s="46">
        <v>45379</v>
      </c>
      <c r="AZ145" s="46">
        <v>45380</v>
      </c>
      <c r="BA145" s="46">
        <v>45413</v>
      </c>
      <c r="BB145" s="46">
        <v>45425</v>
      </c>
      <c r="BC145" s="46">
        <v>45446</v>
      </c>
      <c r="BD145" s="46">
        <v>45453</v>
      </c>
      <c r="BE145" s="46">
        <v>45474</v>
      </c>
      <c r="BF145" s="46">
        <v>45493</v>
      </c>
      <c r="BG145" s="46">
        <v>45511</v>
      </c>
      <c r="BH145" s="46">
        <v>45523</v>
      </c>
      <c r="BI145" s="46">
        <v>45579</v>
      </c>
      <c r="BJ145" s="46">
        <v>45600</v>
      </c>
      <c r="BK145" s="46">
        <v>45607</v>
      </c>
      <c r="BL145" s="46">
        <v>45651</v>
      </c>
    </row>
    <row r="146" spans="1:64" ht="45" hidden="1">
      <c r="A146" s="13" t="s">
        <v>1526</v>
      </c>
      <c r="B146" s="14" t="s">
        <v>1533</v>
      </c>
      <c r="C146" s="14" t="s">
        <v>1566</v>
      </c>
      <c r="D146" s="13" t="s">
        <v>1109</v>
      </c>
      <c r="E146" s="14" t="s">
        <v>1639</v>
      </c>
      <c r="F146" s="16" t="s">
        <v>1579</v>
      </c>
      <c r="G146" s="13" t="s">
        <v>1405</v>
      </c>
      <c r="H146" s="18" t="s">
        <v>1588</v>
      </c>
      <c r="I146" s="29" t="s">
        <v>1634</v>
      </c>
      <c r="J146" s="16" t="s">
        <v>1537</v>
      </c>
      <c r="K146" s="13" t="s">
        <v>1692</v>
      </c>
      <c r="L146" s="18">
        <v>15</v>
      </c>
      <c r="M146" s="13" t="s">
        <v>288</v>
      </c>
      <c r="N146" s="48">
        <v>45363</v>
      </c>
      <c r="O146" s="51"/>
      <c r="P146" s="31">
        <v>45436</v>
      </c>
      <c r="Q146" s="53">
        <f>NETWORKDAYS(N146,P146,AV146:AY146:AZ146:BA146:BB146:BC146:BD146:BE146:BF146:BG146:BH146:BL146)</f>
        <v>49</v>
      </c>
      <c r="R146" s="53"/>
      <c r="S146" s="91" t="s">
        <v>1598</v>
      </c>
      <c r="T146" s="14" t="s">
        <v>1643</v>
      </c>
      <c r="U146" s="14" t="s">
        <v>1643</v>
      </c>
      <c r="V146" s="14" t="s">
        <v>1643</v>
      </c>
      <c r="W146" s="14" t="s">
        <v>1643</v>
      </c>
      <c r="X146" s="16" t="s">
        <v>1643</v>
      </c>
      <c r="AV146" s="46">
        <v>45292</v>
      </c>
      <c r="AW146" s="46">
        <v>45299</v>
      </c>
      <c r="AX146" s="46">
        <v>45376</v>
      </c>
      <c r="AY146" s="46">
        <v>45379</v>
      </c>
      <c r="AZ146" s="46">
        <v>45380</v>
      </c>
      <c r="BA146" s="46">
        <v>45413</v>
      </c>
      <c r="BB146" s="46">
        <v>45425</v>
      </c>
      <c r="BC146" s="46">
        <v>45446</v>
      </c>
      <c r="BD146" s="46">
        <v>45453</v>
      </c>
      <c r="BE146" s="46">
        <v>45474</v>
      </c>
      <c r="BF146" s="46">
        <v>45493</v>
      </c>
      <c r="BG146" s="46">
        <v>45511</v>
      </c>
      <c r="BH146" s="46">
        <v>45523</v>
      </c>
      <c r="BI146" s="46">
        <v>45579</v>
      </c>
      <c r="BJ146" s="46">
        <v>45600</v>
      </c>
      <c r="BK146" s="46">
        <v>45607</v>
      </c>
      <c r="BL146" s="46">
        <v>45651</v>
      </c>
    </row>
    <row r="147" spans="1:64" ht="45" hidden="1">
      <c r="A147" s="13" t="s">
        <v>1526</v>
      </c>
      <c r="B147" s="14" t="s">
        <v>1533</v>
      </c>
      <c r="C147" s="14" t="s">
        <v>1527</v>
      </c>
      <c r="D147" s="13" t="s">
        <v>1127</v>
      </c>
      <c r="E147" s="14" t="s">
        <v>1535</v>
      </c>
      <c r="F147" s="16" t="s">
        <v>1529</v>
      </c>
      <c r="G147" s="13" t="s">
        <v>1406</v>
      </c>
      <c r="H147" s="18" t="s">
        <v>1588</v>
      </c>
      <c r="I147" s="29" t="s">
        <v>1634</v>
      </c>
      <c r="J147" s="16" t="s">
        <v>1537</v>
      </c>
      <c r="K147" s="13" t="s">
        <v>1692</v>
      </c>
      <c r="L147" s="18">
        <v>15</v>
      </c>
      <c r="M147" s="13" t="s">
        <v>289</v>
      </c>
      <c r="N147" s="48">
        <v>45363</v>
      </c>
      <c r="O147" s="51"/>
      <c r="P147" s="31">
        <v>45436</v>
      </c>
      <c r="Q147" s="53">
        <f>NETWORKDAYS(N147,P147,AV147:AY147:AZ147:BA147:BB147:BC147:BD147:BE147:BF147:BG147:BH147:BL147)</f>
        <v>49</v>
      </c>
      <c r="R147" s="53"/>
      <c r="S147" s="91" t="s">
        <v>1598</v>
      </c>
      <c r="T147" s="14" t="s">
        <v>1643</v>
      </c>
      <c r="U147" s="14" t="s">
        <v>1643</v>
      </c>
      <c r="V147" s="14" t="s">
        <v>1643</v>
      </c>
      <c r="W147" s="14" t="s">
        <v>1643</v>
      </c>
      <c r="X147" s="16" t="s">
        <v>1643</v>
      </c>
      <c r="AV147" s="46">
        <v>45292</v>
      </c>
      <c r="AW147" s="46">
        <v>45299</v>
      </c>
      <c r="AX147" s="46">
        <v>45376</v>
      </c>
      <c r="AY147" s="46">
        <v>45379</v>
      </c>
      <c r="AZ147" s="46">
        <v>45380</v>
      </c>
      <c r="BA147" s="46">
        <v>45413</v>
      </c>
      <c r="BB147" s="46">
        <v>45425</v>
      </c>
      <c r="BC147" s="46">
        <v>45446</v>
      </c>
      <c r="BD147" s="46">
        <v>45453</v>
      </c>
      <c r="BE147" s="46">
        <v>45474</v>
      </c>
      <c r="BF147" s="46">
        <v>45493</v>
      </c>
      <c r="BG147" s="46">
        <v>45511</v>
      </c>
      <c r="BH147" s="46">
        <v>45523</v>
      </c>
      <c r="BI147" s="46">
        <v>45579</v>
      </c>
      <c r="BJ147" s="46">
        <v>45600</v>
      </c>
      <c r="BK147" s="46">
        <v>45607</v>
      </c>
      <c r="BL147" s="46">
        <v>45651</v>
      </c>
    </row>
    <row r="148" spans="1:64" ht="45" hidden="1">
      <c r="A148" s="13" t="s">
        <v>1526</v>
      </c>
      <c r="B148" s="14" t="s">
        <v>1533</v>
      </c>
      <c r="C148" s="14" t="s">
        <v>1527</v>
      </c>
      <c r="D148" s="13" t="s">
        <v>1128</v>
      </c>
      <c r="E148" s="14" t="s">
        <v>1535</v>
      </c>
      <c r="F148" s="16" t="s">
        <v>1579</v>
      </c>
      <c r="G148" s="13" t="s">
        <v>1407</v>
      </c>
      <c r="H148" s="18" t="s">
        <v>1597</v>
      </c>
      <c r="I148" s="29" t="s">
        <v>1634</v>
      </c>
      <c r="J148" s="16" t="s">
        <v>1537</v>
      </c>
      <c r="K148" s="13" t="s">
        <v>1692</v>
      </c>
      <c r="L148" s="18">
        <v>15</v>
      </c>
      <c r="M148" s="13" t="s">
        <v>290</v>
      </c>
      <c r="N148" s="48">
        <v>45363</v>
      </c>
      <c r="O148" s="51"/>
      <c r="P148" s="31">
        <v>45436</v>
      </c>
      <c r="Q148" s="53">
        <f>NETWORKDAYS(N148,P148,AV148:AY148:AZ148:BA148:BB148:BC148:BD148:BE148:BF148:BG148:BH148:BL148)</f>
        <v>49</v>
      </c>
      <c r="R148" s="53"/>
      <c r="S148" s="91" t="s">
        <v>1598</v>
      </c>
      <c r="T148" s="14" t="s">
        <v>1643</v>
      </c>
      <c r="U148" s="14" t="s">
        <v>1643</v>
      </c>
      <c r="V148" s="14" t="s">
        <v>1643</v>
      </c>
      <c r="W148" s="14" t="s">
        <v>1643</v>
      </c>
      <c r="X148" s="16" t="s">
        <v>1643</v>
      </c>
      <c r="AV148" s="46">
        <v>45292</v>
      </c>
      <c r="AW148" s="46">
        <v>45299</v>
      </c>
      <c r="AX148" s="46">
        <v>45376</v>
      </c>
      <c r="AY148" s="46">
        <v>45379</v>
      </c>
      <c r="AZ148" s="46">
        <v>45380</v>
      </c>
      <c r="BA148" s="46">
        <v>45413</v>
      </c>
      <c r="BB148" s="46">
        <v>45425</v>
      </c>
      <c r="BC148" s="46">
        <v>45446</v>
      </c>
      <c r="BD148" s="46">
        <v>45453</v>
      </c>
      <c r="BE148" s="46">
        <v>45474</v>
      </c>
      <c r="BF148" s="46">
        <v>45493</v>
      </c>
      <c r="BG148" s="46">
        <v>45511</v>
      </c>
      <c r="BH148" s="46">
        <v>45523</v>
      </c>
      <c r="BI148" s="46">
        <v>45579</v>
      </c>
      <c r="BJ148" s="46">
        <v>45600</v>
      </c>
      <c r="BK148" s="46">
        <v>45607</v>
      </c>
      <c r="BL148" s="46">
        <v>45651</v>
      </c>
    </row>
    <row r="149" spans="1:64" ht="57" hidden="1">
      <c r="A149" s="13" t="s">
        <v>1526</v>
      </c>
      <c r="B149" s="14" t="s">
        <v>1533</v>
      </c>
      <c r="C149" s="14" t="s">
        <v>1547</v>
      </c>
      <c r="D149" s="13" t="s">
        <v>1026</v>
      </c>
      <c r="E149" s="14" t="s">
        <v>1535</v>
      </c>
      <c r="F149" s="16" t="s">
        <v>1529</v>
      </c>
      <c r="G149" s="13" t="s">
        <v>1408</v>
      </c>
      <c r="H149" s="18" t="s">
        <v>1581</v>
      </c>
      <c r="I149" s="29" t="s">
        <v>1634</v>
      </c>
      <c r="J149" s="16" t="s">
        <v>1568</v>
      </c>
      <c r="K149" s="13" t="s">
        <v>1692</v>
      </c>
      <c r="L149" s="18">
        <v>15</v>
      </c>
      <c r="M149" s="13" t="s">
        <v>291</v>
      </c>
      <c r="N149" s="48">
        <v>45363</v>
      </c>
      <c r="O149" s="51"/>
      <c r="P149" s="31">
        <v>45436</v>
      </c>
      <c r="Q149" s="53">
        <f>NETWORKDAYS(N149,P149,AV149:AY149:AZ149:BA149:BB149:BC149:BD149:BE149:BF149:BG149:BH149:BL149)</f>
        <v>49</v>
      </c>
      <c r="R149" s="53"/>
      <c r="S149" s="91" t="s">
        <v>1598</v>
      </c>
      <c r="T149" s="14" t="s">
        <v>1643</v>
      </c>
      <c r="U149" s="14" t="s">
        <v>1643</v>
      </c>
      <c r="V149" s="14" t="s">
        <v>1643</v>
      </c>
      <c r="W149" s="14" t="s">
        <v>1643</v>
      </c>
      <c r="X149" s="16" t="s">
        <v>1643</v>
      </c>
      <c r="Y149" s="33" t="s">
        <v>1616</v>
      </c>
      <c r="AV149" s="46">
        <v>45292</v>
      </c>
      <c r="AW149" s="46">
        <v>45299</v>
      </c>
      <c r="AX149" s="46">
        <v>45376</v>
      </c>
      <c r="AY149" s="46">
        <v>45379</v>
      </c>
      <c r="AZ149" s="46">
        <v>45380</v>
      </c>
      <c r="BA149" s="46">
        <v>45413</v>
      </c>
      <c r="BB149" s="46">
        <v>45425</v>
      </c>
      <c r="BC149" s="46">
        <v>45446</v>
      </c>
      <c r="BD149" s="46">
        <v>45453</v>
      </c>
      <c r="BE149" s="46">
        <v>45474</v>
      </c>
      <c r="BF149" s="46">
        <v>45493</v>
      </c>
      <c r="BG149" s="46">
        <v>45511</v>
      </c>
      <c r="BH149" s="46">
        <v>45523</v>
      </c>
      <c r="BI149" s="46">
        <v>45579</v>
      </c>
      <c r="BJ149" s="46">
        <v>45600</v>
      </c>
      <c r="BK149" s="46">
        <v>45607</v>
      </c>
      <c r="BL149" s="46">
        <v>45651</v>
      </c>
    </row>
    <row r="150" spans="1:64" ht="60" hidden="1">
      <c r="A150" s="13" t="s">
        <v>1526</v>
      </c>
      <c r="B150" s="14" t="s">
        <v>1533</v>
      </c>
      <c r="C150" s="14" t="s">
        <v>1615</v>
      </c>
      <c r="D150" s="13" t="s">
        <v>1129</v>
      </c>
      <c r="E150" s="14" t="s">
        <v>1639</v>
      </c>
      <c r="F150" s="16" t="s">
        <v>1529</v>
      </c>
      <c r="G150" s="13" t="s">
        <v>1408</v>
      </c>
      <c r="H150" s="18" t="s">
        <v>1581</v>
      </c>
      <c r="I150" s="29" t="s">
        <v>1634</v>
      </c>
      <c r="J150" s="16" t="s">
        <v>1568</v>
      </c>
      <c r="K150" s="13" t="s">
        <v>1692</v>
      </c>
      <c r="L150" s="18">
        <v>15</v>
      </c>
      <c r="M150" s="13" t="s">
        <v>292</v>
      </c>
      <c r="N150" s="48">
        <v>45363</v>
      </c>
      <c r="O150" s="51"/>
      <c r="P150" s="31">
        <v>45436</v>
      </c>
      <c r="Q150" s="53">
        <f>NETWORKDAYS(N150,P150,AV150:AY150:AZ150:BA150:BB150:BC150:BD150:BE150:BF150:BG150:BH150:BL150)</f>
        <v>49</v>
      </c>
      <c r="R150" s="53"/>
      <c r="S150" s="91" t="s">
        <v>1598</v>
      </c>
      <c r="T150" s="14" t="s">
        <v>1643</v>
      </c>
      <c r="U150" s="14" t="s">
        <v>1643</v>
      </c>
      <c r="V150" s="14" t="s">
        <v>1643</v>
      </c>
      <c r="W150" s="14" t="s">
        <v>1643</v>
      </c>
      <c r="X150" s="16" t="s">
        <v>1643</v>
      </c>
      <c r="Y150" s="33" t="s">
        <v>1616</v>
      </c>
      <c r="AV150" s="46">
        <v>45292</v>
      </c>
      <c r="AW150" s="46">
        <v>45299</v>
      </c>
      <c r="AX150" s="46">
        <v>45376</v>
      </c>
      <c r="AY150" s="46">
        <v>45379</v>
      </c>
      <c r="AZ150" s="46">
        <v>45380</v>
      </c>
      <c r="BA150" s="46">
        <v>45413</v>
      </c>
      <c r="BB150" s="46">
        <v>45425</v>
      </c>
      <c r="BC150" s="46">
        <v>45446</v>
      </c>
      <c r="BD150" s="46">
        <v>45453</v>
      </c>
      <c r="BE150" s="46">
        <v>45474</v>
      </c>
      <c r="BF150" s="46">
        <v>45493</v>
      </c>
      <c r="BG150" s="46">
        <v>45511</v>
      </c>
      <c r="BH150" s="46">
        <v>45523</v>
      </c>
      <c r="BI150" s="46">
        <v>45579</v>
      </c>
      <c r="BJ150" s="46">
        <v>45600</v>
      </c>
      <c r="BK150" s="46">
        <v>45607</v>
      </c>
      <c r="BL150" s="46">
        <v>45651</v>
      </c>
    </row>
    <row r="151" spans="1:64" ht="30" hidden="1">
      <c r="A151" s="13" t="s">
        <v>1526</v>
      </c>
      <c r="B151" s="14" t="s">
        <v>1533</v>
      </c>
      <c r="C151" s="14" t="s">
        <v>1527</v>
      </c>
      <c r="D151" s="13" t="s">
        <v>1130</v>
      </c>
      <c r="E151" s="14" t="s">
        <v>1640</v>
      </c>
      <c r="F151" s="16" t="s">
        <v>1550</v>
      </c>
      <c r="G151" s="13" t="s">
        <v>1409</v>
      </c>
      <c r="H151" s="18" t="s">
        <v>1581</v>
      </c>
      <c r="I151" s="29" t="s">
        <v>1634</v>
      </c>
      <c r="J151" s="16" t="s">
        <v>1568</v>
      </c>
      <c r="K151" s="13" t="s">
        <v>1692</v>
      </c>
      <c r="L151" s="18">
        <v>15</v>
      </c>
      <c r="M151" s="13" t="s">
        <v>293</v>
      </c>
      <c r="N151" s="48">
        <v>45363</v>
      </c>
      <c r="O151" s="51"/>
      <c r="P151" s="31">
        <v>45436</v>
      </c>
      <c r="Q151" s="53">
        <f>NETWORKDAYS(N151,P151,AV151:AY151:AZ151:BA151:BB151:BC151:BD151:BE151:BF151:BG151:BH151:BL151)</f>
        <v>49</v>
      </c>
      <c r="R151" s="53"/>
      <c r="S151" s="91" t="s">
        <v>1598</v>
      </c>
      <c r="T151" s="14" t="s">
        <v>1643</v>
      </c>
      <c r="U151" s="14" t="s">
        <v>1643</v>
      </c>
      <c r="V151" s="14" t="s">
        <v>1643</v>
      </c>
      <c r="W151" s="14" t="s">
        <v>1643</v>
      </c>
      <c r="X151" s="16" t="s">
        <v>1643</v>
      </c>
      <c r="AV151" s="46">
        <v>45292</v>
      </c>
      <c r="AW151" s="46">
        <v>45299</v>
      </c>
      <c r="AX151" s="46">
        <v>45376</v>
      </c>
      <c r="AY151" s="46">
        <v>45379</v>
      </c>
      <c r="AZ151" s="46">
        <v>45380</v>
      </c>
      <c r="BA151" s="46">
        <v>45413</v>
      </c>
      <c r="BB151" s="46">
        <v>45425</v>
      </c>
      <c r="BC151" s="46">
        <v>45446</v>
      </c>
      <c r="BD151" s="46">
        <v>45453</v>
      </c>
      <c r="BE151" s="46">
        <v>45474</v>
      </c>
      <c r="BF151" s="46">
        <v>45493</v>
      </c>
      <c r="BG151" s="46">
        <v>45511</v>
      </c>
      <c r="BH151" s="46">
        <v>45523</v>
      </c>
      <c r="BI151" s="46">
        <v>45579</v>
      </c>
      <c r="BJ151" s="46">
        <v>45600</v>
      </c>
      <c r="BK151" s="46">
        <v>45607</v>
      </c>
      <c r="BL151" s="46">
        <v>45651</v>
      </c>
    </row>
    <row r="152" spans="1:64" ht="30" hidden="1">
      <c r="A152" s="13" t="s">
        <v>1526</v>
      </c>
      <c r="B152" s="14" t="s">
        <v>1533</v>
      </c>
      <c r="C152" s="14" t="s">
        <v>1527</v>
      </c>
      <c r="D152" s="13" t="s">
        <v>1130</v>
      </c>
      <c r="E152" s="14" t="s">
        <v>1640</v>
      </c>
      <c r="F152" s="16" t="s">
        <v>1550</v>
      </c>
      <c r="G152" s="13" t="s">
        <v>1410</v>
      </c>
      <c r="H152" s="18" t="s">
        <v>1581</v>
      </c>
      <c r="I152" s="29" t="s">
        <v>1634</v>
      </c>
      <c r="J152" s="16" t="s">
        <v>1568</v>
      </c>
      <c r="K152" s="13" t="s">
        <v>1692</v>
      </c>
      <c r="L152" s="18">
        <v>15</v>
      </c>
      <c r="M152" s="13" t="s">
        <v>296</v>
      </c>
      <c r="N152" s="48">
        <v>45363</v>
      </c>
      <c r="O152" s="51"/>
      <c r="P152" s="31">
        <v>45436</v>
      </c>
      <c r="Q152" s="53">
        <f>NETWORKDAYS(N152,P152,AV152:AY152:AZ152:BA152:BB152:BC152:BD152:BE152:BF152:BG152:BH152:BL152)</f>
        <v>49</v>
      </c>
      <c r="R152" s="53"/>
      <c r="S152" s="91" t="s">
        <v>1598</v>
      </c>
      <c r="T152" s="14" t="s">
        <v>1643</v>
      </c>
      <c r="U152" s="14" t="s">
        <v>1643</v>
      </c>
      <c r="V152" s="14" t="s">
        <v>1643</v>
      </c>
      <c r="W152" s="14" t="s">
        <v>1643</v>
      </c>
      <c r="X152" s="16" t="s">
        <v>1643</v>
      </c>
      <c r="AV152" s="46">
        <v>45292</v>
      </c>
      <c r="AW152" s="46">
        <v>45299</v>
      </c>
      <c r="AX152" s="46">
        <v>45376</v>
      </c>
      <c r="AY152" s="46">
        <v>45379</v>
      </c>
      <c r="AZ152" s="46">
        <v>45380</v>
      </c>
      <c r="BA152" s="46">
        <v>45413</v>
      </c>
      <c r="BB152" s="46">
        <v>45425</v>
      </c>
      <c r="BC152" s="46">
        <v>45446</v>
      </c>
      <c r="BD152" s="46">
        <v>45453</v>
      </c>
      <c r="BE152" s="46">
        <v>45474</v>
      </c>
      <c r="BF152" s="46">
        <v>45493</v>
      </c>
      <c r="BG152" s="46">
        <v>45511</v>
      </c>
      <c r="BH152" s="46">
        <v>45523</v>
      </c>
      <c r="BI152" s="46">
        <v>45579</v>
      </c>
      <c r="BJ152" s="46">
        <v>45600</v>
      </c>
      <c r="BK152" s="46">
        <v>45607</v>
      </c>
      <c r="BL152" s="46">
        <v>45651</v>
      </c>
    </row>
    <row r="153" spans="1:64" ht="60" hidden="1">
      <c r="A153" s="13" t="s">
        <v>1526</v>
      </c>
      <c r="B153" s="14" t="s">
        <v>1533</v>
      </c>
      <c r="C153" s="14" t="s">
        <v>1592</v>
      </c>
      <c r="D153" s="13" t="s">
        <v>1131</v>
      </c>
      <c r="E153" s="14" t="s">
        <v>1639</v>
      </c>
      <c r="F153" s="16" t="s">
        <v>1573</v>
      </c>
      <c r="G153" s="13" t="s">
        <v>1411</v>
      </c>
      <c r="H153" s="18" t="s">
        <v>1600</v>
      </c>
      <c r="I153" s="29" t="s">
        <v>1634</v>
      </c>
      <c r="J153" s="16" t="s">
        <v>1572</v>
      </c>
      <c r="K153" s="13" t="s">
        <v>1692</v>
      </c>
      <c r="L153" s="18">
        <v>15</v>
      </c>
      <c r="M153" s="13" t="s">
        <v>297</v>
      </c>
      <c r="N153" s="48">
        <v>45363</v>
      </c>
      <c r="O153" s="51" t="s">
        <v>1643</v>
      </c>
      <c r="P153" s="31">
        <v>45436</v>
      </c>
      <c r="Q153" s="53">
        <f>NETWORKDAYS(N153,P153,AV153:AY153:AZ153:BA153:BB153:BC153:BD153:BE153:BF153:BG153:BH153:BL153)</f>
        <v>49</v>
      </c>
      <c r="R153" s="53"/>
      <c r="S153" s="91" t="s">
        <v>1598</v>
      </c>
      <c r="T153" s="14" t="s">
        <v>1643</v>
      </c>
      <c r="U153" s="14" t="s">
        <v>1643</v>
      </c>
      <c r="V153" s="14" t="s">
        <v>1643</v>
      </c>
      <c r="W153" s="14" t="s">
        <v>1643</v>
      </c>
      <c r="X153" s="16" t="s">
        <v>1643</v>
      </c>
      <c r="AV153" s="46">
        <v>45292</v>
      </c>
      <c r="AW153" s="46">
        <v>45299</v>
      </c>
      <c r="AX153" s="46">
        <v>45376</v>
      </c>
      <c r="AY153" s="46">
        <v>45379</v>
      </c>
      <c r="AZ153" s="46">
        <v>45380</v>
      </c>
      <c r="BA153" s="46">
        <v>45413</v>
      </c>
      <c r="BB153" s="46">
        <v>45425</v>
      </c>
      <c r="BC153" s="46">
        <v>45446</v>
      </c>
      <c r="BD153" s="46">
        <v>45453</v>
      </c>
      <c r="BE153" s="46">
        <v>45474</v>
      </c>
      <c r="BF153" s="46">
        <v>45493</v>
      </c>
      <c r="BG153" s="46">
        <v>45511</v>
      </c>
      <c r="BH153" s="46">
        <v>45523</v>
      </c>
      <c r="BI153" s="46">
        <v>45579</v>
      </c>
      <c r="BJ153" s="46">
        <v>45600</v>
      </c>
      <c r="BK153" s="46">
        <v>45607</v>
      </c>
      <c r="BL153" s="46">
        <v>45651</v>
      </c>
    </row>
    <row r="154" spans="1:64" ht="90" hidden="1">
      <c r="A154" s="13" t="s">
        <v>1526</v>
      </c>
      <c r="B154" s="14" t="s">
        <v>1533</v>
      </c>
      <c r="C154" s="14" t="s">
        <v>1617</v>
      </c>
      <c r="D154" s="13" t="s">
        <v>1134</v>
      </c>
      <c r="E154" s="14" t="s">
        <v>1640</v>
      </c>
      <c r="F154" s="16" t="s">
        <v>1550</v>
      </c>
      <c r="G154" s="13" t="s">
        <v>1413</v>
      </c>
      <c r="H154" s="18" t="s">
        <v>1581</v>
      </c>
      <c r="I154" s="29" t="s">
        <v>1634</v>
      </c>
      <c r="J154" s="16" t="s">
        <v>1568</v>
      </c>
      <c r="K154" s="13" t="s">
        <v>1692</v>
      </c>
      <c r="L154" s="18">
        <v>15</v>
      </c>
      <c r="M154" s="13" t="s">
        <v>300</v>
      </c>
      <c r="N154" s="48">
        <v>45363</v>
      </c>
      <c r="O154" s="71" t="s">
        <v>1672</v>
      </c>
      <c r="P154" s="31">
        <v>45398</v>
      </c>
      <c r="Q154" s="53">
        <f>NETWORKDAYS(N154,P154,AV154:AY154:AZ154:BA154:BB154:BC154:BD154:BE154:BF154:BG154:BH154:BL154)</f>
        <v>23</v>
      </c>
      <c r="R154" s="53">
        <v>24</v>
      </c>
      <c r="S154" s="87" t="s">
        <v>1683</v>
      </c>
      <c r="T154" s="14" t="s">
        <v>1643</v>
      </c>
      <c r="U154" s="31">
        <v>45398</v>
      </c>
      <c r="V154" s="14" t="s">
        <v>1539</v>
      </c>
      <c r="W154" s="14" t="s">
        <v>1642</v>
      </c>
      <c r="X154" s="16" t="s">
        <v>1540</v>
      </c>
      <c r="Y154" s="29" t="s">
        <v>1686</v>
      </c>
      <c r="AV154" s="46">
        <v>45292</v>
      </c>
      <c r="AW154" s="46">
        <v>45299</v>
      </c>
      <c r="AX154" s="46">
        <v>45376</v>
      </c>
      <c r="AY154" s="46">
        <v>45379</v>
      </c>
      <c r="AZ154" s="46">
        <v>45380</v>
      </c>
      <c r="BA154" s="46">
        <v>45413</v>
      </c>
      <c r="BB154" s="46">
        <v>45425</v>
      </c>
      <c r="BC154" s="46">
        <v>45446</v>
      </c>
      <c r="BD154" s="46">
        <v>45453</v>
      </c>
      <c r="BE154" s="46">
        <v>45474</v>
      </c>
      <c r="BF154" s="46">
        <v>45493</v>
      </c>
      <c r="BG154" s="46">
        <v>45511</v>
      </c>
      <c r="BH154" s="46">
        <v>45523</v>
      </c>
      <c r="BI154" s="46">
        <v>45579</v>
      </c>
      <c r="BJ154" s="46">
        <v>45600</v>
      </c>
      <c r="BK154" s="46">
        <v>45607</v>
      </c>
      <c r="BL154" s="46">
        <v>45651</v>
      </c>
    </row>
    <row r="155" spans="1:64" ht="30" hidden="1">
      <c r="A155" s="13" t="s">
        <v>1526</v>
      </c>
      <c r="B155" s="14" t="s">
        <v>1533</v>
      </c>
      <c r="C155" s="14" t="s">
        <v>1553</v>
      </c>
      <c r="D155" s="13" t="s">
        <v>1135</v>
      </c>
      <c r="E155" s="14" t="s">
        <v>1528</v>
      </c>
      <c r="F155" s="16" t="s">
        <v>1573</v>
      </c>
      <c r="G155" s="13" t="s">
        <v>1414</v>
      </c>
      <c r="H155" s="18" t="s">
        <v>1571</v>
      </c>
      <c r="I155" s="29" t="s">
        <v>1634</v>
      </c>
      <c r="J155" s="16" t="s">
        <v>1572</v>
      </c>
      <c r="K155" s="13" t="s">
        <v>1692</v>
      </c>
      <c r="L155" s="18">
        <v>15</v>
      </c>
      <c r="M155" s="13" t="s">
        <v>301</v>
      </c>
      <c r="N155" s="48">
        <v>45363</v>
      </c>
      <c r="O155" s="62" t="s">
        <v>1643</v>
      </c>
      <c r="P155" s="31">
        <v>45436</v>
      </c>
      <c r="Q155" s="53">
        <f>NETWORKDAYS(N155,P155,AV155:AY155:AZ155:BA155:BB155:BC155:BD155:BE155:BF155:BG155:BH155:BL155)</f>
        <v>49</v>
      </c>
      <c r="R155" s="53"/>
      <c r="S155" s="91" t="s">
        <v>1598</v>
      </c>
      <c r="T155" s="14" t="s">
        <v>1643</v>
      </c>
      <c r="U155" s="14" t="s">
        <v>1643</v>
      </c>
      <c r="V155" s="14" t="s">
        <v>1643</v>
      </c>
      <c r="W155" s="14" t="s">
        <v>1643</v>
      </c>
      <c r="X155" s="16" t="s">
        <v>1643</v>
      </c>
      <c r="AV155" s="46">
        <v>45292</v>
      </c>
      <c r="AW155" s="46">
        <v>45299</v>
      </c>
      <c r="AX155" s="46">
        <v>45376</v>
      </c>
      <c r="AY155" s="46">
        <v>45379</v>
      </c>
      <c r="AZ155" s="46">
        <v>45380</v>
      </c>
      <c r="BA155" s="46">
        <v>45413</v>
      </c>
      <c r="BB155" s="46">
        <v>45425</v>
      </c>
      <c r="BC155" s="46">
        <v>45446</v>
      </c>
      <c r="BD155" s="46">
        <v>45453</v>
      </c>
      <c r="BE155" s="46">
        <v>45474</v>
      </c>
      <c r="BF155" s="46">
        <v>45493</v>
      </c>
      <c r="BG155" s="46">
        <v>45511</v>
      </c>
      <c r="BH155" s="46">
        <v>45523</v>
      </c>
      <c r="BI155" s="46">
        <v>45579</v>
      </c>
      <c r="BJ155" s="46">
        <v>45600</v>
      </c>
      <c r="BK155" s="46">
        <v>45607</v>
      </c>
      <c r="BL155" s="46">
        <v>45651</v>
      </c>
    </row>
    <row r="156" spans="1:64" ht="45" hidden="1">
      <c r="A156" s="13" t="s">
        <v>1526</v>
      </c>
      <c r="B156" s="14" t="s">
        <v>1533</v>
      </c>
      <c r="C156" s="14" t="s">
        <v>1527</v>
      </c>
      <c r="D156" s="13" t="s">
        <v>1136</v>
      </c>
      <c r="E156" s="14" t="s">
        <v>1535</v>
      </c>
      <c r="F156" s="16" t="s">
        <v>1565</v>
      </c>
      <c r="G156" s="13" t="s">
        <v>1415</v>
      </c>
      <c r="H156" s="18" t="s">
        <v>1618</v>
      </c>
      <c r="I156" s="29" t="s">
        <v>1631</v>
      </c>
      <c r="J156" s="16" t="s">
        <v>1619</v>
      </c>
      <c r="K156" s="13" t="s">
        <v>1692</v>
      </c>
      <c r="L156" s="18">
        <v>15</v>
      </c>
      <c r="M156" s="13" t="s">
        <v>302</v>
      </c>
      <c r="N156" s="48">
        <v>45363</v>
      </c>
      <c r="O156" s="51"/>
      <c r="P156" s="31">
        <v>45436</v>
      </c>
      <c r="Q156" s="53">
        <f>NETWORKDAYS(N156,P156,AV156:AY156:AZ156:BA156:BB156:BC156:BD156:BE156:BF156:BG156:BH156:BL156)</f>
        <v>49</v>
      </c>
      <c r="R156" s="53"/>
      <c r="S156" s="91" t="s">
        <v>1598</v>
      </c>
      <c r="T156" s="14" t="s">
        <v>1643</v>
      </c>
      <c r="U156" s="14" t="s">
        <v>1643</v>
      </c>
      <c r="V156" s="14" t="s">
        <v>1643</v>
      </c>
      <c r="W156" s="14" t="s">
        <v>1643</v>
      </c>
      <c r="X156" s="16" t="s">
        <v>1643</v>
      </c>
      <c r="AV156" s="46">
        <v>45292</v>
      </c>
      <c r="AW156" s="46">
        <v>45299</v>
      </c>
      <c r="AX156" s="46">
        <v>45376</v>
      </c>
      <c r="AY156" s="46">
        <v>45379</v>
      </c>
      <c r="AZ156" s="46">
        <v>45380</v>
      </c>
      <c r="BA156" s="46">
        <v>45413</v>
      </c>
      <c r="BB156" s="46">
        <v>45425</v>
      </c>
      <c r="BC156" s="46">
        <v>45446</v>
      </c>
      <c r="BD156" s="46">
        <v>45453</v>
      </c>
      <c r="BE156" s="46">
        <v>45474</v>
      </c>
      <c r="BF156" s="46">
        <v>45493</v>
      </c>
      <c r="BG156" s="46">
        <v>45511</v>
      </c>
      <c r="BH156" s="46">
        <v>45523</v>
      </c>
      <c r="BI156" s="46">
        <v>45579</v>
      </c>
      <c r="BJ156" s="46">
        <v>45600</v>
      </c>
      <c r="BK156" s="46">
        <v>45607</v>
      </c>
      <c r="BL156" s="46">
        <v>45651</v>
      </c>
    </row>
    <row r="157" spans="1:64" ht="45" hidden="1">
      <c r="A157" s="13" t="s">
        <v>1526</v>
      </c>
      <c r="B157" s="14" t="s">
        <v>1533</v>
      </c>
      <c r="C157" s="14" t="s">
        <v>1527</v>
      </c>
      <c r="D157" s="13" t="s">
        <v>1137</v>
      </c>
      <c r="E157" s="14" t="s">
        <v>1535</v>
      </c>
      <c r="F157" s="16" t="s">
        <v>1565</v>
      </c>
      <c r="G157" s="13" t="s">
        <v>1416</v>
      </c>
      <c r="H157" s="18" t="s">
        <v>1618</v>
      </c>
      <c r="I157" s="29" t="s">
        <v>1631</v>
      </c>
      <c r="J157" s="16" t="s">
        <v>1619</v>
      </c>
      <c r="K157" s="13" t="s">
        <v>1692</v>
      </c>
      <c r="L157" s="18">
        <v>15</v>
      </c>
      <c r="M157" s="13" t="s">
        <v>303</v>
      </c>
      <c r="N157" s="48">
        <v>45363</v>
      </c>
      <c r="O157" s="51"/>
      <c r="P157" s="31">
        <v>45436</v>
      </c>
      <c r="Q157" s="53">
        <f>NETWORKDAYS(N157,P157,AV157:AY157:AZ157:BA157:BB157:BC157:BD157:BE157:BF157:BG157:BH157:BL157)</f>
        <v>49</v>
      </c>
      <c r="R157" s="53"/>
      <c r="S157" s="91" t="s">
        <v>1598</v>
      </c>
      <c r="T157" s="14" t="s">
        <v>1643</v>
      </c>
      <c r="U157" s="14" t="s">
        <v>1643</v>
      </c>
      <c r="V157" s="14" t="s">
        <v>1643</v>
      </c>
      <c r="W157" s="14" t="s">
        <v>1643</v>
      </c>
      <c r="X157" s="16" t="s">
        <v>1643</v>
      </c>
      <c r="AV157" s="46">
        <v>45292</v>
      </c>
      <c r="AW157" s="46">
        <v>45299</v>
      </c>
      <c r="AX157" s="46">
        <v>45376</v>
      </c>
      <c r="AY157" s="46">
        <v>45379</v>
      </c>
      <c r="AZ157" s="46">
        <v>45380</v>
      </c>
      <c r="BA157" s="46">
        <v>45413</v>
      </c>
      <c r="BB157" s="46">
        <v>45425</v>
      </c>
      <c r="BC157" s="46">
        <v>45446</v>
      </c>
      <c r="BD157" s="46">
        <v>45453</v>
      </c>
      <c r="BE157" s="46">
        <v>45474</v>
      </c>
      <c r="BF157" s="46">
        <v>45493</v>
      </c>
      <c r="BG157" s="46">
        <v>45511</v>
      </c>
      <c r="BH157" s="46">
        <v>45523</v>
      </c>
      <c r="BI157" s="46">
        <v>45579</v>
      </c>
      <c r="BJ157" s="46">
        <v>45600</v>
      </c>
      <c r="BK157" s="46">
        <v>45607</v>
      </c>
      <c r="BL157" s="46">
        <v>45651</v>
      </c>
    </row>
    <row r="158" spans="1:64" ht="120" hidden="1">
      <c r="A158" s="13" t="s">
        <v>1526</v>
      </c>
      <c r="B158" s="14" t="s">
        <v>1533</v>
      </c>
      <c r="C158" s="14" t="s">
        <v>1592</v>
      </c>
      <c r="D158" s="13" t="s">
        <v>1138</v>
      </c>
      <c r="E158" s="14" t="s">
        <v>1639</v>
      </c>
      <c r="F158" s="16" t="s">
        <v>1529</v>
      </c>
      <c r="G158" s="13" t="s">
        <v>1417</v>
      </c>
      <c r="H158" s="18" t="s">
        <v>1581</v>
      </c>
      <c r="I158" s="29" t="s">
        <v>1634</v>
      </c>
      <c r="J158" s="16" t="s">
        <v>1568</v>
      </c>
      <c r="K158" s="13" t="s">
        <v>1692</v>
      </c>
      <c r="L158" s="18">
        <v>15</v>
      </c>
      <c r="M158" s="13" t="s">
        <v>304</v>
      </c>
      <c r="N158" s="48">
        <v>45363</v>
      </c>
      <c r="O158" s="51"/>
      <c r="P158" s="31">
        <v>45436</v>
      </c>
      <c r="Q158" s="53">
        <f>NETWORKDAYS(N158,P158,AV158:AY158:AZ158:BA158:BB158:BC158:BD158:BE158:BF158:BG158:BH158:BL158)</f>
        <v>49</v>
      </c>
      <c r="R158" s="53"/>
      <c r="S158" s="91" t="s">
        <v>1598</v>
      </c>
      <c r="T158" s="14" t="s">
        <v>1643</v>
      </c>
      <c r="U158" s="14" t="s">
        <v>1643</v>
      </c>
      <c r="V158" s="14" t="s">
        <v>1643</v>
      </c>
      <c r="W158" s="14" t="s">
        <v>1643</v>
      </c>
      <c r="X158" s="16" t="s">
        <v>1643</v>
      </c>
      <c r="Y158" s="33" t="s">
        <v>1616</v>
      </c>
      <c r="AV158" s="46">
        <v>45292</v>
      </c>
      <c r="AW158" s="46">
        <v>45299</v>
      </c>
      <c r="AX158" s="46">
        <v>45376</v>
      </c>
      <c r="AY158" s="46">
        <v>45379</v>
      </c>
      <c r="AZ158" s="46">
        <v>45380</v>
      </c>
      <c r="BA158" s="46">
        <v>45413</v>
      </c>
      <c r="BB158" s="46">
        <v>45425</v>
      </c>
      <c r="BC158" s="46">
        <v>45446</v>
      </c>
      <c r="BD158" s="46">
        <v>45453</v>
      </c>
      <c r="BE158" s="46">
        <v>45474</v>
      </c>
      <c r="BF158" s="46">
        <v>45493</v>
      </c>
      <c r="BG158" s="46">
        <v>45511</v>
      </c>
      <c r="BH158" s="46">
        <v>45523</v>
      </c>
      <c r="BI158" s="46">
        <v>45579</v>
      </c>
      <c r="BJ158" s="46">
        <v>45600</v>
      </c>
      <c r="BK158" s="46">
        <v>45607</v>
      </c>
      <c r="BL158" s="46">
        <v>45651</v>
      </c>
    </row>
    <row r="159" spans="1:64" ht="30" hidden="1">
      <c r="A159" s="13" t="s">
        <v>1526</v>
      </c>
      <c r="B159" s="14" t="s">
        <v>1533</v>
      </c>
      <c r="C159" s="14" t="s">
        <v>1527</v>
      </c>
      <c r="D159" s="13" t="s">
        <v>1130</v>
      </c>
      <c r="E159" s="14" t="s">
        <v>1640</v>
      </c>
      <c r="F159" s="16" t="s">
        <v>1529</v>
      </c>
      <c r="G159" s="13" t="s">
        <v>1418</v>
      </c>
      <c r="H159" s="18" t="s">
        <v>1581</v>
      </c>
      <c r="I159" s="29" t="s">
        <v>1634</v>
      </c>
      <c r="J159" s="16" t="s">
        <v>1568</v>
      </c>
      <c r="K159" s="13" t="s">
        <v>1692</v>
      </c>
      <c r="L159" s="18">
        <v>15</v>
      </c>
      <c r="M159" s="13" t="s">
        <v>305</v>
      </c>
      <c r="N159" s="48">
        <v>45363</v>
      </c>
      <c r="O159" s="51"/>
      <c r="P159" s="31">
        <v>45436</v>
      </c>
      <c r="Q159" s="53">
        <f>NETWORKDAYS(N159,P159,AV159:AY159:AZ159:BA159:BB159:BC159:BD159:BE159:BF159:BG159:BH159:BL159)</f>
        <v>49</v>
      </c>
      <c r="R159" s="53"/>
      <c r="S159" s="91" t="s">
        <v>1598</v>
      </c>
      <c r="T159" s="14" t="s">
        <v>1643</v>
      </c>
      <c r="U159" s="14" t="s">
        <v>1643</v>
      </c>
      <c r="V159" s="14" t="s">
        <v>1643</v>
      </c>
      <c r="W159" s="14" t="s">
        <v>1643</v>
      </c>
      <c r="X159" s="16" t="s">
        <v>1643</v>
      </c>
      <c r="AV159" s="46">
        <v>45292</v>
      </c>
      <c r="AW159" s="46">
        <v>45299</v>
      </c>
      <c r="AX159" s="46">
        <v>45376</v>
      </c>
      <c r="AY159" s="46">
        <v>45379</v>
      </c>
      <c r="AZ159" s="46">
        <v>45380</v>
      </c>
      <c r="BA159" s="46">
        <v>45413</v>
      </c>
      <c r="BB159" s="46">
        <v>45425</v>
      </c>
      <c r="BC159" s="46">
        <v>45446</v>
      </c>
      <c r="BD159" s="46">
        <v>45453</v>
      </c>
      <c r="BE159" s="46">
        <v>45474</v>
      </c>
      <c r="BF159" s="46">
        <v>45493</v>
      </c>
      <c r="BG159" s="46">
        <v>45511</v>
      </c>
      <c r="BH159" s="46">
        <v>45523</v>
      </c>
      <c r="BI159" s="46">
        <v>45579</v>
      </c>
      <c r="BJ159" s="46">
        <v>45600</v>
      </c>
      <c r="BK159" s="46">
        <v>45607</v>
      </c>
      <c r="BL159" s="46">
        <v>45651</v>
      </c>
    </row>
    <row r="160" spans="1:64" ht="30" hidden="1">
      <c r="A160" s="13" t="s">
        <v>1526</v>
      </c>
      <c r="B160" s="14" t="s">
        <v>1533</v>
      </c>
      <c r="C160" s="14" t="s">
        <v>1527</v>
      </c>
      <c r="D160" s="13" t="s">
        <v>1142</v>
      </c>
      <c r="E160" s="14" t="s">
        <v>1639</v>
      </c>
      <c r="F160" s="16" t="s">
        <v>1529</v>
      </c>
      <c r="G160" s="13" t="s">
        <v>1419</v>
      </c>
      <c r="H160" s="27" t="s">
        <v>1562</v>
      </c>
      <c r="I160" s="14" t="s">
        <v>1549</v>
      </c>
      <c r="J160" s="16" t="s">
        <v>1563</v>
      </c>
      <c r="K160" s="13" t="s">
        <v>1525</v>
      </c>
      <c r="L160" s="18">
        <v>15</v>
      </c>
      <c r="M160" s="13" t="s">
        <v>310</v>
      </c>
      <c r="N160" s="48">
        <v>45363</v>
      </c>
      <c r="O160" s="51"/>
      <c r="P160" s="31">
        <v>45436</v>
      </c>
      <c r="Q160" s="53">
        <f>NETWORKDAYS(N160,P160,AV160:AY160:AZ160:BA160:BB160:BC160:BD160:BE160:BF160:BG160:BH160:BL160)</f>
        <v>49</v>
      </c>
      <c r="R160" s="53">
        <v>50</v>
      </c>
      <c r="S160" s="91" t="s">
        <v>1598</v>
      </c>
      <c r="T160" s="14" t="s">
        <v>1643</v>
      </c>
      <c r="U160" s="14" t="s">
        <v>1643</v>
      </c>
      <c r="V160" s="14" t="s">
        <v>1643</v>
      </c>
      <c r="W160" s="14" t="s">
        <v>1643</v>
      </c>
      <c r="X160" s="16" t="s">
        <v>1643</v>
      </c>
      <c r="AV160" s="46">
        <v>45292</v>
      </c>
      <c r="AW160" s="46">
        <v>45299</v>
      </c>
      <c r="AX160" s="46">
        <v>45376</v>
      </c>
      <c r="AY160" s="46">
        <v>45379</v>
      </c>
      <c r="AZ160" s="46">
        <v>45380</v>
      </c>
      <c r="BA160" s="46">
        <v>45413</v>
      </c>
      <c r="BB160" s="46">
        <v>45425</v>
      </c>
      <c r="BC160" s="46">
        <v>45446</v>
      </c>
      <c r="BD160" s="46">
        <v>45453</v>
      </c>
      <c r="BE160" s="46">
        <v>45474</v>
      </c>
      <c r="BF160" s="46">
        <v>45493</v>
      </c>
      <c r="BG160" s="46">
        <v>45511</v>
      </c>
      <c r="BH160" s="46">
        <v>45523</v>
      </c>
      <c r="BI160" s="46">
        <v>45579</v>
      </c>
      <c r="BJ160" s="46">
        <v>45600</v>
      </c>
      <c r="BK160" s="46">
        <v>45607</v>
      </c>
      <c r="BL160" s="46">
        <v>45651</v>
      </c>
    </row>
    <row r="161" spans="1:64" ht="45" hidden="1">
      <c r="A161" s="13" t="s">
        <v>1526</v>
      </c>
      <c r="B161" s="14" t="s">
        <v>1533</v>
      </c>
      <c r="C161" s="14" t="s">
        <v>1610</v>
      </c>
      <c r="D161" s="13" t="s">
        <v>1144</v>
      </c>
      <c r="E161" s="14" t="s">
        <v>1639</v>
      </c>
      <c r="F161" s="16" t="s">
        <v>1529</v>
      </c>
      <c r="G161" s="13" t="s">
        <v>1420</v>
      </c>
      <c r="H161" s="20" t="s">
        <v>1620</v>
      </c>
      <c r="I161" s="29" t="s">
        <v>1631</v>
      </c>
      <c r="J161" s="16" t="s">
        <v>1621</v>
      </c>
      <c r="K161" s="13" t="s">
        <v>1692</v>
      </c>
      <c r="L161" s="18">
        <v>15</v>
      </c>
      <c r="M161" s="13" t="s">
        <v>312</v>
      </c>
      <c r="N161" s="48">
        <v>45362</v>
      </c>
      <c r="O161" s="51"/>
      <c r="P161" s="31">
        <v>45436</v>
      </c>
      <c r="Q161" s="53">
        <f>NETWORKDAYS(N161,P161,AV161:AY161:AZ161:BA161:BB161:BC161:BD161:BE161:BF161:BG161:BH161:BL161)</f>
        <v>50</v>
      </c>
      <c r="R161" s="53"/>
      <c r="S161" s="91" t="s">
        <v>1598</v>
      </c>
      <c r="T161" s="14" t="s">
        <v>1643</v>
      </c>
      <c r="U161" s="14" t="s">
        <v>1643</v>
      </c>
      <c r="V161" s="14" t="s">
        <v>1643</v>
      </c>
      <c r="W161" s="14" t="s">
        <v>1643</v>
      </c>
      <c r="X161" s="16" t="s">
        <v>1643</v>
      </c>
      <c r="AV161" s="46">
        <v>45292</v>
      </c>
      <c r="AW161" s="46">
        <v>45299</v>
      </c>
      <c r="AX161" s="46">
        <v>45376</v>
      </c>
      <c r="AY161" s="46">
        <v>45379</v>
      </c>
      <c r="AZ161" s="46">
        <v>45380</v>
      </c>
      <c r="BA161" s="46">
        <v>45413</v>
      </c>
      <c r="BB161" s="46">
        <v>45425</v>
      </c>
      <c r="BC161" s="46">
        <v>45446</v>
      </c>
      <c r="BD161" s="46">
        <v>45453</v>
      </c>
      <c r="BE161" s="46">
        <v>45474</v>
      </c>
      <c r="BF161" s="46">
        <v>45493</v>
      </c>
      <c r="BG161" s="46">
        <v>45511</v>
      </c>
      <c r="BH161" s="46">
        <v>45523</v>
      </c>
      <c r="BI161" s="46">
        <v>45579</v>
      </c>
      <c r="BJ161" s="46">
        <v>45600</v>
      </c>
      <c r="BK161" s="46">
        <v>45607</v>
      </c>
      <c r="BL161" s="46">
        <v>45651</v>
      </c>
    </row>
    <row r="162" spans="1:64" ht="45">
      <c r="A162" s="13" t="s">
        <v>1526</v>
      </c>
      <c r="B162" s="14" t="s">
        <v>1533</v>
      </c>
      <c r="C162" s="14" t="s">
        <v>1547</v>
      </c>
      <c r="D162" s="13" t="s">
        <v>1147</v>
      </c>
      <c r="E162" s="14" t="s">
        <v>1641</v>
      </c>
      <c r="F162" s="16" t="s">
        <v>1599</v>
      </c>
      <c r="G162" s="13" t="s">
        <v>1422</v>
      </c>
      <c r="H162" s="18" t="s">
        <v>1541</v>
      </c>
      <c r="I162" s="14" t="s">
        <v>1530</v>
      </c>
      <c r="J162" s="16" t="s">
        <v>1542</v>
      </c>
      <c r="K162" s="13" t="s">
        <v>1709</v>
      </c>
      <c r="L162" s="18">
        <v>15</v>
      </c>
      <c r="M162" s="13" t="s">
        <v>315</v>
      </c>
      <c r="N162" s="48">
        <v>45362</v>
      </c>
      <c r="O162" s="51"/>
      <c r="P162" s="31">
        <v>45436</v>
      </c>
      <c r="Q162" s="53">
        <f>NETWORKDAYS(N162,P162,AV162:AY162:AZ162:BA162:BB162:BC162:BD162:BE162:BF162:BG162:BH162:BL162)</f>
        <v>50</v>
      </c>
      <c r="R162" s="53"/>
      <c r="S162" s="91" t="s">
        <v>1598</v>
      </c>
      <c r="T162" s="14" t="s">
        <v>1643</v>
      </c>
      <c r="U162" s="14" t="s">
        <v>1643</v>
      </c>
      <c r="V162" s="14" t="s">
        <v>1643</v>
      </c>
      <c r="W162" s="14" t="s">
        <v>1643</v>
      </c>
      <c r="X162" s="16" t="s">
        <v>1643</v>
      </c>
      <c r="AV162" s="46">
        <v>45292</v>
      </c>
      <c r="AW162" s="46">
        <v>45299</v>
      </c>
      <c r="AX162" s="46">
        <v>45376</v>
      </c>
      <c r="AY162" s="46">
        <v>45379</v>
      </c>
      <c r="AZ162" s="46">
        <v>45380</v>
      </c>
      <c r="BA162" s="46">
        <v>45413</v>
      </c>
      <c r="BB162" s="46">
        <v>45425</v>
      </c>
      <c r="BC162" s="46">
        <v>45446</v>
      </c>
      <c r="BD162" s="46">
        <v>45453</v>
      </c>
      <c r="BE162" s="46">
        <v>45474</v>
      </c>
      <c r="BF162" s="46">
        <v>45493</v>
      </c>
      <c r="BG162" s="46">
        <v>45511</v>
      </c>
      <c r="BH162" s="46">
        <v>45523</v>
      </c>
      <c r="BI162" s="46">
        <v>45579</v>
      </c>
      <c r="BJ162" s="46">
        <v>45600</v>
      </c>
      <c r="BK162" s="46">
        <v>45607</v>
      </c>
      <c r="BL162" s="46">
        <v>45651</v>
      </c>
    </row>
    <row r="163" spans="1:64" ht="45" hidden="1">
      <c r="A163" s="13" t="s">
        <v>1526</v>
      </c>
      <c r="B163" s="14" t="s">
        <v>1533</v>
      </c>
      <c r="C163" s="14" t="s">
        <v>1578</v>
      </c>
      <c r="D163" s="13" t="s">
        <v>1148</v>
      </c>
      <c r="E163" s="14" t="s">
        <v>1639</v>
      </c>
      <c r="F163" s="16" t="s">
        <v>1565</v>
      </c>
      <c r="G163" s="13" t="s">
        <v>1423</v>
      </c>
      <c r="H163" s="20" t="s">
        <v>1620</v>
      </c>
      <c r="I163" s="29" t="s">
        <v>1634</v>
      </c>
      <c r="J163" s="16" t="s">
        <v>1621</v>
      </c>
      <c r="K163" s="13" t="s">
        <v>1692</v>
      </c>
      <c r="L163" s="18">
        <v>15</v>
      </c>
      <c r="M163" s="13" t="s">
        <v>316</v>
      </c>
      <c r="N163" s="48">
        <v>45362</v>
      </c>
      <c r="O163" s="51"/>
      <c r="P163" s="31">
        <v>45436</v>
      </c>
      <c r="Q163" s="53">
        <f>NETWORKDAYS(N163,P163,AV163:AY163:AZ163:BA163:BB163:BC163:BD163:BE163:BF163:BG163:BH163:BL163)</f>
        <v>50</v>
      </c>
      <c r="R163" s="53"/>
      <c r="S163" s="91" t="s">
        <v>1598</v>
      </c>
      <c r="T163" s="14" t="s">
        <v>1643</v>
      </c>
      <c r="U163" s="14" t="s">
        <v>1643</v>
      </c>
      <c r="V163" s="14" t="s">
        <v>1643</v>
      </c>
      <c r="W163" s="14" t="s">
        <v>1643</v>
      </c>
      <c r="X163" s="16" t="s">
        <v>1643</v>
      </c>
      <c r="AV163" s="46">
        <v>45292</v>
      </c>
      <c r="AW163" s="46">
        <v>45299</v>
      </c>
      <c r="AX163" s="46">
        <v>45376</v>
      </c>
      <c r="AY163" s="46">
        <v>45379</v>
      </c>
      <c r="AZ163" s="46">
        <v>45380</v>
      </c>
      <c r="BA163" s="46">
        <v>45413</v>
      </c>
      <c r="BB163" s="46">
        <v>45425</v>
      </c>
      <c r="BC163" s="46">
        <v>45446</v>
      </c>
      <c r="BD163" s="46">
        <v>45453</v>
      </c>
      <c r="BE163" s="46">
        <v>45474</v>
      </c>
      <c r="BF163" s="46">
        <v>45493</v>
      </c>
      <c r="BG163" s="46">
        <v>45511</v>
      </c>
      <c r="BH163" s="46">
        <v>45523</v>
      </c>
      <c r="BI163" s="46">
        <v>45579</v>
      </c>
      <c r="BJ163" s="46">
        <v>45600</v>
      </c>
      <c r="BK163" s="46">
        <v>45607</v>
      </c>
      <c r="BL163" s="46">
        <v>45651</v>
      </c>
    </row>
    <row r="164" spans="1:64" ht="45" hidden="1">
      <c r="A164" s="13" t="s">
        <v>1526</v>
      </c>
      <c r="B164" s="14" t="s">
        <v>1533</v>
      </c>
      <c r="C164" s="14" t="s">
        <v>1527</v>
      </c>
      <c r="D164" s="13" t="s">
        <v>1149</v>
      </c>
      <c r="E164" s="14" t="s">
        <v>1641</v>
      </c>
      <c r="F164" s="16" t="s">
        <v>1544</v>
      </c>
      <c r="G164" s="13" t="s">
        <v>1424</v>
      </c>
      <c r="H164" s="18" t="s">
        <v>1623</v>
      </c>
      <c r="I164" s="29" t="s">
        <v>1634</v>
      </c>
      <c r="J164" s="30" t="s">
        <v>1537</v>
      </c>
      <c r="K164" s="13" t="s">
        <v>1692</v>
      </c>
      <c r="L164" s="18">
        <v>15</v>
      </c>
      <c r="M164" s="13" t="s">
        <v>317</v>
      </c>
      <c r="N164" s="48">
        <v>45362</v>
      </c>
      <c r="O164" s="51"/>
      <c r="P164" s="31">
        <v>45436</v>
      </c>
      <c r="Q164" s="53">
        <f>NETWORKDAYS(N164,P164,AV164:AY164:AZ164:BA164:BB164:BC164:BD164:BE164:BF164:BG164:BH164:BL164)</f>
        <v>50</v>
      </c>
      <c r="R164" s="53"/>
      <c r="S164" s="91" t="s">
        <v>1598</v>
      </c>
      <c r="T164" s="14" t="s">
        <v>1643</v>
      </c>
      <c r="U164" s="14" t="s">
        <v>1643</v>
      </c>
      <c r="V164" s="14" t="s">
        <v>1643</v>
      </c>
      <c r="W164" s="14" t="s">
        <v>1643</v>
      </c>
      <c r="X164" s="16" t="s">
        <v>1643</v>
      </c>
      <c r="AV164" s="46">
        <v>45292</v>
      </c>
      <c r="AW164" s="46">
        <v>45299</v>
      </c>
      <c r="AX164" s="46">
        <v>45376</v>
      </c>
      <c r="AY164" s="46">
        <v>45379</v>
      </c>
      <c r="AZ164" s="46">
        <v>45380</v>
      </c>
      <c r="BA164" s="46">
        <v>45413</v>
      </c>
      <c r="BB164" s="46">
        <v>45425</v>
      </c>
      <c r="BC164" s="46">
        <v>45446</v>
      </c>
      <c r="BD164" s="46">
        <v>45453</v>
      </c>
      <c r="BE164" s="46">
        <v>45474</v>
      </c>
      <c r="BF164" s="46">
        <v>45493</v>
      </c>
      <c r="BG164" s="46">
        <v>45511</v>
      </c>
      <c r="BH164" s="46">
        <v>45523</v>
      </c>
      <c r="BI164" s="46">
        <v>45579</v>
      </c>
      <c r="BJ164" s="46">
        <v>45600</v>
      </c>
      <c r="BK164" s="46">
        <v>45607</v>
      </c>
      <c r="BL164" s="46">
        <v>45651</v>
      </c>
    </row>
    <row r="165" spans="1:64" ht="30" hidden="1">
      <c r="A165" s="13" t="s">
        <v>1526</v>
      </c>
      <c r="B165" s="14" t="s">
        <v>1533</v>
      </c>
      <c r="C165" s="14" t="s">
        <v>1555</v>
      </c>
      <c r="D165" s="13" t="s">
        <v>1150</v>
      </c>
      <c r="E165" s="14" t="s">
        <v>1535</v>
      </c>
      <c r="F165" s="16" t="s">
        <v>1573</v>
      </c>
      <c r="G165" s="13" t="s">
        <v>1425</v>
      </c>
      <c r="H165" s="18" t="s">
        <v>1584</v>
      </c>
      <c r="I165" s="29" t="s">
        <v>1634</v>
      </c>
      <c r="J165" s="16" t="s">
        <v>1572</v>
      </c>
      <c r="K165" s="13" t="s">
        <v>1692</v>
      </c>
      <c r="L165" s="18">
        <v>15</v>
      </c>
      <c r="M165" s="13" t="s">
        <v>318</v>
      </c>
      <c r="N165" s="48">
        <v>45362</v>
      </c>
      <c r="O165" s="51" t="s">
        <v>1643</v>
      </c>
      <c r="P165" s="31">
        <v>45436</v>
      </c>
      <c r="Q165" s="53">
        <f>NETWORKDAYS(N165,P165,AV165:AY165:AZ165:BA165:BB165:BC165:BD165:BE165:BF165:BG165:BH165:BL165)</f>
        <v>50</v>
      </c>
      <c r="R165" s="53"/>
      <c r="S165" s="91" t="s">
        <v>1598</v>
      </c>
      <c r="T165" s="14" t="s">
        <v>1643</v>
      </c>
      <c r="U165" s="14" t="s">
        <v>1643</v>
      </c>
      <c r="V165" s="14" t="s">
        <v>1643</v>
      </c>
      <c r="W165" s="14" t="s">
        <v>1643</v>
      </c>
      <c r="X165" s="16" t="s">
        <v>1643</v>
      </c>
      <c r="AV165" s="46">
        <v>45292</v>
      </c>
      <c r="AW165" s="46">
        <v>45299</v>
      </c>
      <c r="AX165" s="46">
        <v>45376</v>
      </c>
      <c r="AY165" s="46">
        <v>45379</v>
      </c>
      <c r="AZ165" s="46">
        <v>45380</v>
      </c>
      <c r="BA165" s="46">
        <v>45413</v>
      </c>
      <c r="BB165" s="46">
        <v>45425</v>
      </c>
      <c r="BC165" s="46">
        <v>45446</v>
      </c>
      <c r="BD165" s="46">
        <v>45453</v>
      </c>
      <c r="BE165" s="46">
        <v>45474</v>
      </c>
      <c r="BF165" s="46">
        <v>45493</v>
      </c>
      <c r="BG165" s="46">
        <v>45511</v>
      </c>
      <c r="BH165" s="46">
        <v>45523</v>
      </c>
      <c r="BI165" s="46">
        <v>45579</v>
      </c>
      <c r="BJ165" s="46">
        <v>45600</v>
      </c>
      <c r="BK165" s="46">
        <v>45607</v>
      </c>
      <c r="BL165" s="46">
        <v>45651</v>
      </c>
    </row>
    <row r="166" spans="1:64" ht="30" hidden="1">
      <c r="A166" s="13" t="s">
        <v>1526</v>
      </c>
      <c r="B166" s="14" t="s">
        <v>1533</v>
      </c>
      <c r="C166" s="14" t="s">
        <v>1578</v>
      </c>
      <c r="D166" s="13" t="s">
        <v>1155</v>
      </c>
      <c r="E166" s="14" t="s">
        <v>1535</v>
      </c>
      <c r="F166" s="16" t="s">
        <v>1529</v>
      </c>
      <c r="G166" s="13" t="s">
        <v>1427</v>
      </c>
      <c r="H166" s="18" t="s">
        <v>1564</v>
      </c>
      <c r="I166" s="29" t="s">
        <v>1634</v>
      </c>
      <c r="J166" s="16" t="s">
        <v>1569</v>
      </c>
      <c r="K166" s="13" t="s">
        <v>1692</v>
      </c>
      <c r="L166" s="18">
        <v>15</v>
      </c>
      <c r="M166" s="13" t="s">
        <v>323</v>
      </c>
      <c r="N166" s="48">
        <v>45362</v>
      </c>
      <c r="O166" s="51"/>
      <c r="P166" s="31">
        <v>45436</v>
      </c>
      <c r="Q166" s="53">
        <f>NETWORKDAYS(N166,P166,AV166:AY166:AZ166:BA166:BB166:BC166:BD166:BE166:BF166:BG166:BH166:BL166)</f>
        <v>50</v>
      </c>
      <c r="R166" s="53"/>
      <c r="S166" s="91" t="s">
        <v>1598</v>
      </c>
      <c r="T166" s="14" t="s">
        <v>1643</v>
      </c>
      <c r="U166" s="14" t="s">
        <v>1643</v>
      </c>
      <c r="V166" s="14" t="s">
        <v>1643</v>
      </c>
      <c r="W166" s="14" t="s">
        <v>1643</v>
      </c>
      <c r="X166" s="16" t="s">
        <v>1643</v>
      </c>
      <c r="AV166" s="46">
        <v>45292</v>
      </c>
      <c r="AW166" s="46">
        <v>45299</v>
      </c>
      <c r="AX166" s="46">
        <v>45376</v>
      </c>
      <c r="AY166" s="46">
        <v>45379</v>
      </c>
      <c r="AZ166" s="46">
        <v>45380</v>
      </c>
      <c r="BA166" s="46">
        <v>45413</v>
      </c>
      <c r="BB166" s="46">
        <v>45425</v>
      </c>
      <c r="BC166" s="46">
        <v>45446</v>
      </c>
      <c r="BD166" s="46">
        <v>45453</v>
      </c>
      <c r="BE166" s="46">
        <v>45474</v>
      </c>
      <c r="BF166" s="46">
        <v>45493</v>
      </c>
      <c r="BG166" s="46">
        <v>45511</v>
      </c>
      <c r="BH166" s="46">
        <v>45523</v>
      </c>
      <c r="BI166" s="46">
        <v>45579</v>
      </c>
      <c r="BJ166" s="46">
        <v>45600</v>
      </c>
      <c r="BK166" s="46">
        <v>45607</v>
      </c>
      <c r="BL166" s="46">
        <v>45651</v>
      </c>
    </row>
    <row r="167" spans="1:64" ht="30" hidden="1">
      <c r="A167" s="13" t="s">
        <v>1526</v>
      </c>
      <c r="B167" s="14" t="s">
        <v>1533</v>
      </c>
      <c r="C167" s="14" t="s">
        <v>1603</v>
      </c>
      <c r="D167" s="13" t="s">
        <v>1157</v>
      </c>
      <c r="E167" s="14" t="s">
        <v>1639</v>
      </c>
      <c r="F167" s="16" t="s">
        <v>1565</v>
      </c>
      <c r="G167" s="13" t="s">
        <v>1428</v>
      </c>
      <c r="H167" s="20" t="s">
        <v>1620</v>
      </c>
      <c r="I167" s="29" t="s">
        <v>1631</v>
      </c>
      <c r="J167" s="16" t="s">
        <v>1621</v>
      </c>
      <c r="K167" s="13" t="s">
        <v>1692</v>
      </c>
      <c r="L167" s="18">
        <v>15</v>
      </c>
      <c r="M167" s="13" t="s">
        <v>325</v>
      </c>
      <c r="N167" s="48">
        <v>45362</v>
      </c>
      <c r="O167" s="51"/>
      <c r="P167" s="31">
        <v>45436</v>
      </c>
      <c r="Q167" s="53">
        <f>NETWORKDAYS(N167,P167,AV167:AY167:AZ167:BA167:BB167:BC167:BD167:BE167:BF167:BG167:BH167:BL167)</f>
        <v>50</v>
      </c>
      <c r="R167" s="53"/>
      <c r="S167" s="91" t="s">
        <v>1598</v>
      </c>
      <c r="T167" s="14" t="s">
        <v>1643</v>
      </c>
      <c r="U167" s="14" t="s">
        <v>1643</v>
      </c>
      <c r="V167" s="14" t="s">
        <v>1643</v>
      </c>
      <c r="W167" s="14" t="s">
        <v>1643</v>
      </c>
      <c r="X167" s="16" t="s">
        <v>1643</v>
      </c>
      <c r="AV167" s="46">
        <v>45292</v>
      </c>
      <c r="AW167" s="46">
        <v>45299</v>
      </c>
      <c r="AX167" s="46">
        <v>45376</v>
      </c>
      <c r="AY167" s="46">
        <v>45379</v>
      </c>
      <c r="AZ167" s="46">
        <v>45380</v>
      </c>
      <c r="BA167" s="46">
        <v>45413</v>
      </c>
      <c r="BB167" s="46">
        <v>45425</v>
      </c>
      <c r="BC167" s="46">
        <v>45446</v>
      </c>
      <c r="BD167" s="46">
        <v>45453</v>
      </c>
      <c r="BE167" s="46">
        <v>45474</v>
      </c>
      <c r="BF167" s="46">
        <v>45493</v>
      </c>
      <c r="BG167" s="46">
        <v>45511</v>
      </c>
      <c r="BH167" s="46">
        <v>45523</v>
      </c>
      <c r="BI167" s="46">
        <v>45579</v>
      </c>
      <c r="BJ167" s="46">
        <v>45600</v>
      </c>
      <c r="BK167" s="46">
        <v>45607</v>
      </c>
      <c r="BL167" s="46">
        <v>45651</v>
      </c>
    </row>
    <row r="168" spans="1:64" ht="45" hidden="1">
      <c r="A168" s="13" t="s">
        <v>1526</v>
      </c>
      <c r="B168" s="14" t="s">
        <v>1533</v>
      </c>
      <c r="C168" s="14" t="s">
        <v>1555</v>
      </c>
      <c r="D168" s="13" t="s">
        <v>1034</v>
      </c>
      <c r="E168" s="14" t="s">
        <v>1639</v>
      </c>
      <c r="F168" s="16" t="s">
        <v>1573</v>
      </c>
      <c r="G168" s="13" t="s">
        <v>1429</v>
      </c>
      <c r="H168" s="18" t="s">
        <v>1571</v>
      </c>
      <c r="I168" s="29" t="s">
        <v>1634</v>
      </c>
      <c r="J168" s="16" t="s">
        <v>1572</v>
      </c>
      <c r="K168" s="13" t="s">
        <v>1692</v>
      </c>
      <c r="L168" s="18">
        <v>15</v>
      </c>
      <c r="M168" s="13" t="s">
        <v>327</v>
      </c>
      <c r="N168" s="48">
        <v>45362</v>
      </c>
      <c r="O168" s="70" t="s">
        <v>1657</v>
      </c>
      <c r="P168" s="31">
        <v>45412</v>
      </c>
      <c r="Q168" s="53">
        <f>NETWORKDAYS(N168,P168,AV168:AY168:AZ168:BA168:BB168:BC168:BD168:BE168:BF168:BG168:BH168:BL168)</f>
        <v>34</v>
      </c>
      <c r="R168" s="53">
        <v>35</v>
      </c>
      <c r="S168" s="87" t="s">
        <v>1683</v>
      </c>
      <c r="T168" s="14" t="s">
        <v>1643</v>
      </c>
      <c r="U168" s="31">
        <v>45412</v>
      </c>
      <c r="V168" s="14" t="s">
        <v>1539</v>
      </c>
      <c r="W168" s="14" t="s">
        <v>1540</v>
      </c>
      <c r="X168" s="16" t="s">
        <v>1540</v>
      </c>
      <c r="Y168" s="14" t="s">
        <v>1685</v>
      </c>
      <c r="AV168" s="46">
        <v>45292</v>
      </c>
      <c r="AW168" s="46">
        <v>45299</v>
      </c>
      <c r="AX168" s="46">
        <v>45376</v>
      </c>
      <c r="AY168" s="46">
        <v>45379</v>
      </c>
      <c r="AZ168" s="46">
        <v>45380</v>
      </c>
      <c r="BA168" s="46">
        <v>45413</v>
      </c>
      <c r="BB168" s="46">
        <v>45425</v>
      </c>
      <c r="BC168" s="46">
        <v>45446</v>
      </c>
      <c r="BD168" s="46">
        <v>45453</v>
      </c>
      <c r="BE168" s="46">
        <v>45474</v>
      </c>
      <c r="BF168" s="46">
        <v>45493</v>
      </c>
      <c r="BG168" s="46">
        <v>45511</v>
      </c>
      <c r="BH168" s="46">
        <v>45523</v>
      </c>
      <c r="BI168" s="46">
        <v>45579</v>
      </c>
      <c r="BJ168" s="46">
        <v>45600</v>
      </c>
      <c r="BK168" s="46">
        <v>45607</v>
      </c>
      <c r="BL168" s="46">
        <v>45651</v>
      </c>
    </row>
    <row r="169" spans="1:64" ht="45" hidden="1">
      <c r="A169" s="13" t="s">
        <v>1526</v>
      </c>
      <c r="B169" s="14" t="s">
        <v>1533</v>
      </c>
      <c r="C169" s="14" t="s">
        <v>1617</v>
      </c>
      <c r="D169" s="13" t="s">
        <v>1098</v>
      </c>
      <c r="E169" s="14" t="s">
        <v>1639</v>
      </c>
      <c r="F169" s="16" t="s">
        <v>1529</v>
      </c>
      <c r="G169" s="13" t="s">
        <v>1374</v>
      </c>
      <c r="H169" s="18" t="s">
        <v>1581</v>
      </c>
      <c r="I169" s="29" t="s">
        <v>1634</v>
      </c>
      <c r="J169" s="16" t="s">
        <v>1568</v>
      </c>
      <c r="K169" s="13" t="s">
        <v>1692</v>
      </c>
      <c r="L169" s="18">
        <v>15</v>
      </c>
      <c r="M169" s="13" t="s">
        <v>328</v>
      </c>
      <c r="N169" s="48">
        <v>45362</v>
      </c>
      <c r="O169" s="14" t="s">
        <v>244</v>
      </c>
      <c r="P169" s="31">
        <v>45365</v>
      </c>
      <c r="Q169" s="53">
        <f>NETWORKDAYS(N169,P169,AV169:AY169:AZ169:BA169:BB169:BC169:BD169:BE169:BF169:BG169:BH169:BL169)</f>
        <v>4</v>
      </c>
      <c r="R169" s="53">
        <v>5</v>
      </c>
      <c r="S169" s="88" t="s">
        <v>1637</v>
      </c>
      <c r="T169" s="14" t="s">
        <v>1643</v>
      </c>
      <c r="U169" s="31">
        <v>45365</v>
      </c>
      <c r="V169" s="14" t="s">
        <v>1539</v>
      </c>
      <c r="W169" s="14" t="s">
        <v>1642</v>
      </c>
      <c r="X169" s="16" t="s">
        <v>1540</v>
      </c>
      <c r="Y169" s="29" t="s">
        <v>1686</v>
      </c>
      <c r="AV169" s="46">
        <v>45292</v>
      </c>
      <c r="AW169" s="46">
        <v>45299</v>
      </c>
      <c r="AX169" s="46">
        <v>45376</v>
      </c>
      <c r="AY169" s="46">
        <v>45379</v>
      </c>
      <c r="AZ169" s="46">
        <v>45380</v>
      </c>
      <c r="BA169" s="46">
        <v>45413</v>
      </c>
      <c r="BB169" s="46">
        <v>45425</v>
      </c>
      <c r="BC169" s="46">
        <v>45446</v>
      </c>
      <c r="BD169" s="46">
        <v>45453</v>
      </c>
      <c r="BE169" s="46">
        <v>45474</v>
      </c>
      <c r="BF169" s="46">
        <v>45493</v>
      </c>
      <c r="BG169" s="46">
        <v>45511</v>
      </c>
      <c r="BH169" s="46">
        <v>45523</v>
      </c>
      <c r="BI169" s="46">
        <v>45579</v>
      </c>
      <c r="BJ169" s="46">
        <v>45600</v>
      </c>
      <c r="BK169" s="46">
        <v>45607</v>
      </c>
      <c r="BL169" s="46">
        <v>45651</v>
      </c>
    </row>
    <row r="170" spans="1:64" ht="45">
      <c r="A170" s="13" t="s">
        <v>1526</v>
      </c>
      <c r="B170" s="14" t="s">
        <v>1533</v>
      </c>
      <c r="C170" s="14" t="s">
        <v>1615</v>
      </c>
      <c r="D170" s="13" t="s">
        <v>1159</v>
      </c>
      <c r="E170" s="14" t="s">
        <v>1641</v>
      </c>
      <c r="F170" s="16" t="s">
        <v>1529</v>
      </c>
      <c r="G170" s="13" t="s">
        <v>1430</v>
      </c>
      <c r="H170" s="18" t="s">
        <v>1536</v>
      </c>
      <c r="I170" s="29" t="s">
        <v>1634</v>
      </c>
      <c r="J170" s="16" t="s">
        <v>1537</v>
      </c>
      <c r="K170" s="13" t="s">
        <v>1709</v>
      </c>
      <c r="L170" s="18">
        <v>10</v>
      </c>
      <c r="M170" s="13" t="s">
        <v>329</v>
      </c>
      <c r="N170" s="48">
        <v>45362</v>
      </c>
      <c r="O170" s="14" t="s">
        <v>1673</v>
      </c>
      <c r="P170" s="31">
        <v>45434</v>
      </c>
      <c r="Q170" s="53">
        <f>NETWORKDAYS(N170,P170,AV170:AY170:AZ170:BA170:BB170:BC170:BD170:BE170:BF170:BG170:BH170:BL170)</f>
        <v>48</v>
      </c>
      <c r="R170" s="53">
        <v>49</v>
      </c>
      <c r="S170" s="87" t="s">
        <v>1683</v>
      </c>
      <c r="T170" s="14" t="s">
        <v>1643</v>
      </c>
      <c r="U170" s="31">
        <v>45393</v>
      </c>
      <c r="V170" s="14" t="s">
        <v>1539</v>
      </c>
      <c r="W170" s="14" t="s">
        <v>1540</v>
      </c>
      <c r="X170" s="16" t="s">
        <v>1540</v>
      </c>
      <c r="Y170" s="14" t="s">
        <v>1685</v>
      </c>
      <c r="AV170" s="46">
        <v>45292</v>
      </c>
      <c r="AW170" s="46">
        <v>45299</v>
      </c>
      <c r="AX170" s="46">
        <v>45376</v>
      </c>
      <c r="AY170" s="46">
        <v>45379</v>
      </c>
      <c r="AZ170" s="46">
        <v>45380</v>
      </c>
      <c r="BA170" s="46">
        <v>45413</v>
      </c>
      <c r="BB170" s="46">
        <v>45425</v>
      </c>
      <c r="BC170" s="46">
        <v>45446</v>
      </c>
      <c r="BD170" s="46">
        <v>45453</v>
      </c>
      <c r="BE170" s="46">
        <v>45474</v>
      </c>
      <c r="BF170" s="46">
        <v>45493</v>
      </c>
      <c r="BG170" s="46">
        <v>45511</v>
      </c>
      <c r="BH170" s="46">
        <v>45523</v>
      </c>
      <c r="BI170" s="46">
        <v>45579</v>
      </c>
      <c r="BJ170" s="46">
        <v>45600</v>
      </c>
      <c r="BK170" s="46">
        <v>45607</v>
      </c>
      <c r="BL170" s="46">
        <v>45651</v>
      </c>
    </row>
    <row r="171" spans="1:64" ht="30" hidden="1">
      <c r="A171" s="13" t="s">
        <v>1526</v>
      </c>
      <c r="B171" s="14" t="s">
        <v>1533</v>
      </c>
      <c r="C171" s="14" t="s">
        <v>1589</v>
      </c>
      <c r="D171" s="13" t="s">
        <v>1028</v>
      </c>
      <c r="E171" s="14" t="s">
        <v>1639</v>
      </c>
      <c r="F171" s="16" t="s">
        <v>1529</v>
      </c>
      <c r="G171" s="13" t="s">
        <v>1431</v>
      </c>
      <c r="H171" s="18" t="s">
        <v>1602</v>
      </c>
      <c r="I171" s="29" t="s">
        <v>1634</v>
      </c>
      <c r="J171" s="16" t="s">
        <v>1556</v>
      </c>
      <c r="K171" s="13" t="s">
        <v>1692</v>
      </c>
      <c r="L171" s="18">
        <v>15</v>
      </c>
      <c r="M171" s="13" t="s">
        <v>331</v>
      </c>
      <c r="N171" s="48">
        <v>45362</v>
      </c>
      <c r="O171" s="51"/>
      <c r="P171" s="31">
        <v>45436</v>
      </c>
      <c r="Q171" s="53">
        <f>NETWORKDAYS(N171,P171,AV171:AY171:AZ171:BA171:BB171:BC171:BD171:BE171:BF171:BG171:BH171:BL171)</f>
        <v>50</v>
      </c>
      <c r="R171" s="53"/>
      <c r="S171" s="91" t="s">
        <v>1598</v>
      </c>
      <c r="T171" s="14" t="s">
        <v>1643</v>
      </c>
      <c r="U171" s="14" t="s">
        <v>1643</v>
      </c>
      <c r="V171" s="14" t="s">
        <v>1643</v>
      </c>
      <c r="W171" s="14" t="s">
        <v>1643</v>
      </c>
      <c r="X171" s="16" t="s">
        <v>1643</v>
      </c>
      <c r="AV171" s="46">
        <v>45292</v>
      </c>
      <c r="AW171" s="46">
        <v>45299</v>
      </c>
      <c r="AX171" s="46">
        <v>45376</v>
      </c>
      <c r="AY171" s="46">
        <v>45379</v>
      </c>
      <c r="AZ171" s="46">
        <v>45380</v>
      </c>
      <c r="BA171" s="46">
        <v>45413</v>
      </c>
      <c r="BB171" s="46">
        <v>45425</v>
      </c>
      <c r="BC171" s="46">
        <v>45446</v>
      </c>
      <c r="BD171" s="46">
        <v>45453</v>
      </c>
      <c r="BE171" s="46">
        <v>45474</v>
      </c>
      <c r="BF171" s="46">
        <v>45493</v>
      </c>
      <c r="BG171" s="46">
        <v>45511</v>
      </c>
      <c r="BH171" s="46">
        <v>45523</v>
      </c>
      <c r="BI171" s="46">
        <v>45579</v>
      </c>
      <c r="BJ171" s="46">
        <v>45600</v>
      </c>
      <c r="BK171" s="46">
        <v>45607</v>
      </c>
      <c r="BL171" s="46">
        <v>45651</v>
      </c>
    </row>
    <row r="172" spans="1:64" ht="45" hidden="1">
      <c r="A172" s="13" t="s">
        <v>1526</v>
      </c>
      <c r="B172" s="14" t="s">
        <v>1533</v>
      </c>
      <c r="C172" s="14" t="s">
        <v>1578</v>
      </c>
      <c r="D172" s="13" t="s">
        <v>1161</v>
      </c>
      <c r="E172" s="14" t="s">
        <v>1528</v>
      </c>
      <c r="F172" s="16" t="s">
        <v>1565</v>
      </c>
      <c r="G172" s="13" t="s">
        <v>1432</v>
      </c>
      <c r="H172" s="20" t="s">
        <v>1620</v>
      </c>
      <c r="I172" s="29" t="s">
        <v>1634</v>
      </c>
      <c r="J172" s="16" t="s">
        <v>1621</v>
      </c>
      <c r="K172" s="13" t="s">
        <v>1692</v>
      </c>
      <c r="L172" s="18">
        <v>15</v>
      </c>
      <c r="M172" s="13" t="s">
        <v>332</v>
      </c>
      <c r="N172" s="48">
        <v>45362</v>
      </c>
      <c r="O172" s="51"/>
      <c r="P172" s="31">
        <v>45436</v>
      </c>
      <c r="Q172" s="53">
        <f>NETWORKDAYS(N172,P172,AV172:AY172:AZ172:BA172:BB172:BC172:BD172:BE172:BF172:BG172:BH172:BL172)</f>
        <v>50</v>
      </c>
      <c r="R172" s="53"/>
      <c r="S172" s="91" t="s">
        <v>1598</v>
      </c>
      <c r="T172" s="14" t="s">
        <v>1643</v>
      </c>
      <c r="U172" s="14" t="s">
        <v>1643</v>
      </c>
      <c r="V172" s="14" t="s">
        <v>1643</v>
      </c>
      <c r="W172" s="14" t="s">
        <v>1643</v>
      </c>
      <c r="X172" s="16" t="s">
        <v>1643</v>
      </c>
      <c r="AV172" s="46">
        <v>45292</v>
      </c>
      <c r="AW172" s="46">
        <v>45299</v>
      </c>
      <c r="AX172" s="46">
        <v>45376</v>
      </c>
      <c r="AY172" s="46">
        <v>45379</v>
      </c>
      <c r="AZ172" s="46">
        <v>45380</v>
      </c>
      <c r="BA172" s="46">
        <v>45413</v>
      </c>
      <c r="BB172" s="46">
        <v>45425</v>
      </c>
      <c r="BC172" s="46">
        <v>45446</v>
      </c>
      <c r="BD172" s="46">
        <v>45453</v>
      </c>
      <c r="BE172" s="46">
        <v>45474</v>
      </c>
      <c r="BF172" s="46">
        <v>45493</v>
      </c>
      <c r="BG172" s="46">
        <v>45511</v>
      </c>
      <c r="BH172" s="46">
        <v>45523</v>
      </c>
      <c r="BI172" s="46">
        <v>45579</v>
      </c>
      <c r="BJ172" s="46">
        <v>45600</v>
      </c>
      <c r="BK172" s="46">
        <v>45607</v>
      </c>
      <c r="BL172" s="46">
        <v>45651</v>
      </c>
    </row>
    <row r="173" spans="1:64" ht="30" hidden="1">
      <c r="A173" s="13" t="s">
        <v>1526</v>
      </c>
      <c r="B173" s="14" t="s">
        <v>1533</v>
      </c>
      <c r="C173" s="14" t="s">
        <v>1555</v>
      </c>
      <c r="D173" s="13" t="s">
        <v>1150</v>
      </c>
      <c r="E173" s="14" t="s">
        <v>1535</v>
      </c>
      <c r="F173" s="16" t="s">
        <v>1573</v>
      </c>
      <c r="G173" s="13" t="s">
        <v>1433</v>
      </c>
      <c r="H173" s="18" t="s">
        <v>1571</v>
      </c>
      <c r="I173" s="29" t="s">
        <v>1634</v>
      </c>
      <c r="J173" s="16" t="s">
        <v>1572</v>
      </c>
      <c r="K173" s="13" t="s">
        <v>1692</v>
      </c>
      <c r="L173" s="18">
        <v>15</v>
      </c>
      <c r="M173" s="13" t="s">
        <v>333</v>
      </c>
      <c r="N173" s="48">
        <v>45362</v>
      </c>
      <c r="O173" s="62" t="s">
        <v>1643</v>
      </c>
      <c r="P173" s="31">
        <v>45436</v>
      </c>
      <c r="Q173" s="53">
        <f>NETWORKDAYS(N173,P173,AV173:AY173:AZ173:BA173:BB173:BC173:BD173:BE173:BF173:BG173:BH173:BL173)</f>
        <v>50</v>
      </c>
      <c r="R173" s="53"/>
      <c r="S173" s="91" t="s">
        <v>1598</v>
      </c>
      <c r="T173" s="14" t="s">
        <v>1643</v>
      </c>
      <c r="U173" s="14" t="s">
        <v>1643</v>
      </c>
      <c r="V173" s="14" t="s">
        <v>1643</v>
      </c>
      <c r="W173" s="14" t="s">
        <v>1643</v>
      </c>
      <c r="X173" s="16" t="s">
        <v>1643</v>
      </c>
      <c r="AV173" s="46">
        <v>45292</v>
      </c>
      <c r="AW173" s="46">
        <v>45299</v>
      </c>
      <c r="AX173" s="46">
        <v>45376</v>
      </c>
      <c r="AY173" s="46">
        <v>45379</v>
      </c>
      <c r="AZ173" s="46">
        <v>45380</v>
      </c>
      <c r="BA173" s="46">
        <v>45413</v>
      </c>
      <c r="BB173" s="46">
        <v>45425</v>
      </c>
      <c r="BC173" s="46">
        <v>45446</v>
      </c>
      <c r="BD173" s="46">
        <v>45453</v>
      </c>
      <c r="BE173" s="46">
        <v>45474</v>
      </c>
      <c r="BF173" s="46">
        <v>45493</v>
      </c>
      <c r="BG173" s="46">
        <v>45511</v>
      </c>
      <c r="BH173" s="46">
        <v>45523</v>
      </c>
      <c r="BI173" s="46">
        <v>45579</v>
      </c>
      <c r="BJ173" s="46">
        <v>45600</v>
      </c>
      <c r="BK173" s="46">
        <v>45607</v>
      </c>
      <c r="BL173" s="46">
        <v>45651</v>
      </c>
    </row>
    <row r="174" spans="1:64" ht="45" hidden="1">
      <c r="A174" s="13" t="s">
        <v>1526</v>
      </c>
      <c r="B174" s="14" t="s">
        <v>1533</v>
      </c>
      <c r="C174" s="14" t="s">
        <v>1576</v>
      </c>
      <c r="D174" s="13" t="s">
        <v>1004</v>
      </c>
      <c r="E174" s="14" t="s">
        <v>1639</v>
      </c>
      <c r="F174" s="16" t="s">
        <v>1544</v>
      </c>
      <c r="G174" s="13" t="s">
        <v>1434</v>
      </c>
      <c r="H174" s="18" t="s">
        <v>1588</v>
      </c>
      <c r="I174" s="29" t="s">
        <v>1634</v>
      </c>
      <c r="J174" s="16" t="s">
        <v>1537</v>
      </c>
      <c r="K174" s="13" t="s">
        <v>1692</v>
      </c>
      <c r="L174" s="18">
        <v>15</v>
      </c>
      <c r="M174" s="13" t="s">
        <v>335</v>
      </c>
      <c r="N174" s="48">
        <v>45362</v>
      </c>
      <c r="O174" s="51"/>
      <c r="P174" s="31">
        <v>45436</v>
      </c>
      <c r="Q174" s="53">
        <f>NETWORKDAYS(N174,P174,AV174:AY174:AZ174:BA174:BB174:BC174:BD174:BE174:BF174:BG174:BH174:BL174)</f>
        <v>50</v>
      </c>
      <c r="R174" s="53"/>
      <c r="S174" s="91" t="s">
        <v>1598</v>
      </c>
      <c r="T174" s="14" t="s">
        <v>1643</v>
      </c>
      <c r="U174" s="14" t="s">
        <v>1643</v>
      </c>
      <c r="V174" s="14" t="s">
        <v>1643</v>
      </c>
      <c r="W174" s="14" t="s">
        <v>1643</v>
      </c>
      <c r="X174" s="16" t="s">
        <v>1643</v>
      </c>
      <c r="AV174" s="46">
        <v>45292</v>
      </c>
      <c r="AW174" s="46">
        <v>45299</v>
      </c>
      <c r="AX174" s="46">
        <v>45376</v>
      </c>
      <c r="AY174" s="46">
        <v>45379</v>
      </c>
      <c r="AZ174" s="46">
        <v>45380</v>
      </c>
      <c r="BA174" s="46">
        <v>45413</v>
      </c>
      <c r="BB174" s="46">
        <v>45425</v>
      </c>
      <c r="BC174" s="46">
        <v>45446</v>
      </c>
      <c r="BD174" s="46">
        <v>45453</v>
      </c>
      <c r="BE174" s="46">
        <v>45474</v>
      </c>
      <c r="BF174" s="46">
        <v>45493</v>
      </c>
      <c r="BG174" s="46">
        <v>45511</v>
      </c>
      <c r="BH174" s="46">
        <v>45523</v>
      </c>
      <c r="BI174" s="46">
        <v>45579</v>
      </c>
      <c r="BJ174" s="46">
        <v>45600</v>
      </c>
      <c r="BK174" s="46">
        <v>45607</v>
      </c>
      <c r="BL174" s="46">
        <v>45651</v>
      </c>
    </row>
    <row r="175" spans="1:64" ht="45" hidden="1">
      <c r="A175" s="13" t="s">
        <v>1526</v>
      </c>
      <c r="B175" s="14" t="s">
        <v>1533</v>
      </c>
      <c r="C175" s="14" t="s">
        <v>1570</v>
      </c>
      <c r="D175" s="13" t="s">
        <v>1100</v>
      </c>
      <c r="E175" s="14" t="s">
        <v>1639</v>
      </c>
      <c r="F175" s="16" t="s">
        <v>1573</v>
      </c>
      <c r="G175" s="13" t="s">
        <v>1435</v>
      </c>
      <c r="H175" s="18" t="s">
        <v>1571</v>
      </c>
      <c r="I175" s="29" t="s">
        <v>1634</v>
      </c>
      <c r="J175" s="16" t="s">
        <v>1572</v>
      </c>
      <c r="K175" s="13" t="s">
        <v>1692</v>
      </c>
      <c r="L175" s="18">
        <v>15</v>
      </c>
      <c r="M175" s="13" t="s">
        <v>338</v>
      </c>
      <c r="N175" s="48">
        <v>45362</v>
      </c>
      <c r="O175" s="62" t="s">
        <v>1643</v>
      </c>
      <c r="P175" s="31">
        <v>45436</v>
      </c>
      <c r="Q175" s="53">
        <f>NETWORKDAYS(N175,P175,AV175:AY175:AZ175:BA175:BB175:BC175:BD175:BE175:BF175:BG175:BH175:BL175)</f>
        <v>50</v>
      </c>
      <c r="R175" s="53"/>
      <c r="S175" s="91" t="s">
        <v>1598</v>
      </c>
      <c r="T175" s="14" t="s">
        <v>1643</v>
      </c>
      <c r="U175" s="14" t="s">
        <v>1643</v>
      </c>
      <c r="V175" s="14" t="s">
        <v>1643</v>
      </c>
      <c r="W175" s="14" t="s">
        <v>1643</v>
      </c>
      <c r="X175" s="16" t="s">
        <v>1643</v>
      </c>
      <c r="AV175" s="46">
        <v>45292</v>
      </c>
      <c r="AW175" s="46">
        <v>45299</v>
      </c>
      <c r="AX175" s="46">
        <v>45376</v>
      </c>
      <c r="AY175" s="46">
        <v>45379</v>
      </c>
      <c r="AZ175" s="46">
        <v>45380</v>
      </c>
      <c r="BA175" s="46">
        <v>45413</v>
      </c>
      <c r="BB175" s="46">
        <v>45425</v>
      </c>
      <c r="BC175" s="46">
        <v>45446</v>
      </c>
      <c r="BD175" s="46">
        <v>45453</v>
      </c>
      <c r="BE175" s="46">
        <v>45474</v>
      </c>
      <c r="BF175" s="46">
        <v>45493</v>
      </c>
      <c r="BG175" s="46">
        <v>45511</v>
      </c>
      <c r="BH175" s="46">
        <v>45523</v>
      </c>
      <c r="BI175" s="46">
        <v>45579</v>
      </c>
      <c r="BJ175" s="46">
        <v>45600</v>
      </c>
      <c r="BK175" s="46">
        <v>45607</v>
      </c>
      <c r="BL175" s="46">
        <v>45651</v>
      </c>
    </row>
    <row r="176" spans="1:64" ht="45" hidden="1">
      <c r="A176" s="13" t="s">
        <v>1526</v>
      </c>
      <c r="B176" s="14" t="s">
        <v>1533</v>
      </c>
      <c r="C176" s="14" t="s">
        <v>1570</v>
      </c>
      <c r="D176" s="13" t="s">
        <v>1100</v>
      </c>
      <c r="E176" s="14" t="s">
        <v>1639</v>
      </c>
      <c r="F176" s="16" t="s">
        <v>1573</v>
      </c>
      <c r="G176" s="13" t="s">
        <v>1437</v>
      </c>
      <c r="H176" s="18" t="s">
        <v>1571</v>
      </c>
      <c r="I176" s="29" t="s">
        <v>1634</v>
      </c>
      <c r="J176" s="16" t="s">
        <v>1572</v>
      </c>
      <c r="K176" s="13" t="s">
        <v>1692</v>
      </c>
      <c r="L176" s="18">
        <v>15</v>
      </c>
      <c r="M176" s="13" t="s">
        <v>344</v>
      </c>
      <c r="N176" s="48">
        <v>45362</v>
      </c>
      <c r="O176" s="62" t="s">
        <v>1643</v>
      </c>
      <c r="P176" s="31">
        <v>45436</v>
      </c>
      <c r="Q176" s="53">
        <f>NETWORKDAYS(N176,P176,AV176:AY176:AZ176:BA176:BB176:BC176:BD176:BE176:BF176:BG176:BH176:BL176)</f>
        <v>50</v>
      </c>
      <c r="R176" s="53"/>
      <c r="S176" s="91" t="s">
        <v>1598</v>
      </c>
      <c r="T176" s="14" t="s">
        <v>1643</v>
      </c>
      <c r="U176" s="14" t="s">
        <v>1643</v>
      </c>
      <c r="V176" s="14" t="s">
        <v>1643</v>
      </c>
      <c r="W176" s="14" t="s">
        <v>1643</v>
      </c>
      <c r="X176" s="16" t="s">
        <v>1643</v>
      </c>
      <c r="AV176" s="46">
        <v>45292</v>
      </c>
      <c r="AW176" s="46">
        <v>45299</v>
      </c>
      <c r="AX176" s="46">
        <v>45376</v>
      </c>
      <c r="AY176" s="46">
        <v>45379</v>
      </c>
      <c r="AZ176" s="46">
        <v>45380</v>
      </c>
      <c r="BA176" s="46">
        <v>45413</v>
      </c>
      <c r="BB176" s="46">
        <v>45425</v>
      </c>
      <c r="BC176" s="46">
        <v>45446</v>
      </c>
      <c r="BD176" s="46">
        <v>45453</v>
      </c>
      <c r="BE176" s="46">
        <v>45474</v>
      </c>
      <c r="BF176" s="46">
        <v>45493</v>
      </c>
      <c r="BG176" s="46">
        <v>45511</v>
      </c>
      <c r="BH176" s="46">
        <v>45523</v>
      </c>
      <c r="BI176" s="46">
        <v>45579</v>
      </c>
      <c r="BJ176" s="46">
        <v>45600</v>
      </c>
      <c r="BK176" s="46">
        <v>45607</v>
      </c>
      <c r="BL176" s="46">
        <v>45651</v>
      </c>
    </row>
    <row r="177" spans="1:64" ht="75" hidden="1">
      <c r="A177" s="13" t="s">
        <v>1526</v>
      </c>
      <c r="B177" s="14" t="s">
        <v>1533</v>
      </c>
      <c r="C177" s="14" t="s">
        <v>1610</v>
      </c>
      <c r="D177" s="13" t="s">
        <v>1168</v>
      </c>
      <c r="E177" s="14" t="s">
        <v>1639</v>
      </c>
      <c r="F177" s="16" t="s">
        <v>1529</v>
      </c>
      <c r="G177" s="13" t="s">
        <v>1438</v>
      </c>
      <c r="H177" s="18" t="s">
        <v>1581</v>
      </c>
      <c r="I177" s="29" t="s">
        <v>1634</v>
      </c>
      <c r="J177" s="16" t="s">
        <v>1568</v>
      </c>
      <c r="K177" s="13" t="s">
        <v>1692</v>
      </c>
      <c r="L177" s="18">
        <v>15</v>
      </c>
      <c r="M177" s="13" t="s">
        <v>345</v>
      </c>
      <c r="N177" s="48">
        <v>45362</v>
      </c>
      <c r="O177" s="51"/>
      <c r="P177" s="31">
        <v>45436</v>
      </c>
      <c r="Q177" s="53">
        <f>NETWORKDAYS(N177,P177,AV177:AY177:AZ177:BA177:BB177:BC177:BD177:BE177:BF177:BG177:BH177:BL177)</f>
        <v>50</v>
      </c>
      <c r="R177" s="53"/>
      <c r="S177" s="91" t="s">
        <v>1598</v>
      </c>
      <c r="T177" s="14" t="s">
        <v>1643</v>
      </c>
      <c r="U177" s="14" t="s">
        <v>1643</v>
      </c>
      <c r="V177" s="14" t="s">
        <v>1643</v>
      </c>
      <c r="W177" s="14" t="s">
        <v>1643</v>
      </c>
      <c r="X177" s="16" t="s">
        <v>1643</v>
      </c>
      <c r="Y177" s="33" t="s">
        <v>1616</v>
      </c>
      <c r="AV177" s="46">
        <v>45292</v>
      </c>
      <c r="AW177" s="46">
        <v>45299</v>
      </c>
      <c r="AX177" s="46">
        <v>45376</v>
      </c>
      <c r="AY177" s="46">
        <v>45379</v>
      </c>
      <c r="AZ177" s="46">
        <v>45380</v>
      </c>
      <c r="BA177" s="46">
        <v>45413</v>
      </c>
      <c r="BB177" s="46">
        <v>45425</v>
      </c>
      <c r="BC177" s="46">
        <v>45446</v>
      </c>
      <c r="BD177" s="46">
        <v>45453</v>
      </c>
      <c r="BE177" s="46">
        <v>45474</v>
      </c>
      <c r="BF177" s="46">
        <v>45493</v>
      </c>
      <c r="BG177" s="46">
        <v>45511</v>
      </c>
      <c r="BH177" s="46">
        <v>45523</v>
      </c>
      <c r="BI177" s="46">
        <v>45579</v>
      </c>
      <c r="BJ177" s="46">
        <v>45600</v>
      </c>
      <c r="BK177" s="46">
        <v>45607</v>
      </c>
      <c r="BL177" s="46">
        <v>45651</v>
      </c>
    </row>
    <row r="178" spans="1:64" ht="45" hidden="1">
      <c r="A178" s="13" t="s">
        <v>1526</v>
      </c>
      <c r="B178" s="14" t="s">
        <v>1533</v>
      </c>
      <c r="C178" s="14" t="s">
        <v>1592</v>
      </c>
      <c r="D178" s="13" t="s">
        <v>1170</v>
      </c>
      <c r="E178" s="14" t="s">
        <v>1639</v>
      </c>
      <c r="F178" s="16" t="s">
        <v>1550</v>
      </c>
      <c r="G178" s="13" t="s">
        <v>1439</v>
      </c>
      <c r="H178" s="18" t="s">
        <v>1581</v>
      </c>
      <c r="I178" s="29" t="s">
        <v>1634</v>
      </c>
      <c r="J178" s="16" t="s">
        <v>1568</v>
      </c>
      <c r="K178" s="13" t="s">
        <v>1692</v>
      </c>
      <c r="L178" s="18">
        <v>15</v>
      </c>
      <c r="M178" s="13" t="s">
        <v>347</v>
      </c>
      <c r="N178" s="48">
        <v>45362</v>
      </c>
      <c r="O178" s="51"/>
      <c r="P178" s="31">
        <v>45436</v>
      </c>
      <c r="Q178" s="53">
        <f>NETWORKDAYS(N178,P178,AV178:AY178:AZ178:BA178:BB178:BC178:BD178:BE178:BF178:BG178:BH178:BL178)</f>
        <v>50</v>
      </c>
      <c r="R178" s="53"/>
      <c r="S178" s="91" t="s">
        <v>1598</v>
      </c>
      <c r="T178" s="14" t="s">
        <v>1643</v>
      </c>
      <c r="U178" s="14" t="s">
        <v>1643</v>
      </c>
      <c r="V178" s="14" t="s">
        <v>1643</v>
      </c>
      <c r="W178" s="14" t="s">
        <v>1643</v>
      </c>
      <c r="X178" s="16" t="s">
        <v>1643</v>
      </c>
      <c r="AV178" s="46">
        <v>45292</v>
      </c>
      <c r="AW178" s="46">
        <v>45299</v>
      </c>
      <c r="AX178" s="46">
        <v>45376</v>
      </c>
      <c r="AY178" s="46">
        <v>45379</v>
      </c>
      <c r="AZ178" s="46">
        <v>45380</v>
      </c>
      <c r="BA178" s="46">
        <v>45413</v>
      </c>
      <c r="BB178" s="46">
        <v>45425</v>
      </c>
      <c r="BC178" s="46">
        <v>45446</v>
      </c>
      <c r="BD178" s="46">
        <v>45453</v>
      </c>
      <c r="BE178" s="46">
        <v>45474</v>
      </c>
      <c r="BF178" s="46">
        <v>45493</v>
      </c>
      <c r="BG178" s="46">
        <v>45511</v>
      </c>
      <c r="BH178" s="46">
        <v>45523</v>
      </c>
      <c r="BI178" s="46">
        <v>45579</v>
      </c>
      <c r="BJ178" s="46">
        <v>45600</v>
      </c>
      <c r="BK178" s="46">
        <v>45607</v>
      </c>
      <c r="BL178" s="46">
        <v>45651</v>
      </c>
    </row>
    <row r="179" spans="1:64" ht="45" hidden="1">
      <c r="A179" s="13" t="s">
        <v>1526</v>
      </c>
      <c r="B179" s="14" t="s">
        <v>1533</v>
      </c>
      <c r="C179" s="14" t="s">
        <v>1547</v>
      </c>
      <c r="D179" s="13" t="s">
        <v>1171</v>
      </c>
      <c r="E179" s="14" t="s">
        <v>1535</v>
      </c>
      <c r="F179" s="16" t="s">
        <v>1544</v>
      </c>
      <c r="G179" s="13" t="s">
        <v>1440</v>
      </c>
      <c r="H179" s="18" t="s">
        <v>1588</v>
      </c>
      <c r="I179" s="29" t="s">
        <v>1634</v>
      </c>
      <c r="J179" s="16" t="s">
        <v>1537</v>
      </c>
      <c r="K179" s="13" t="s">
        <v>1692</v>
      </c>
      <c r="L179" s="18">
        <v>15</v>
      </c>
      <c r="M179" s="13" t="s">
        <v>348</v>
      </c>
      <c r="N179" s="48">
        <v>45362</v>
      </c>
      <c r="O179" s="51"/>
      <c r="P179" s="31">
        <v>45436</v>
      </c>
      <c r="Q179" s="53">
        <f>NETWORKDAYS(N179,P179,AV179:AY179:AZ179:BA179:BB179:BC179:BD179:BE179:BF179:BG179:BH179:BL179)</f>
        <v>50</v>
      </c>
      <c r="R179" s="53"/>
      <c r="S179" s="91" t="s">
        <v>1598</v>
      </c>
      <c r="T179" s="14" t="s">
        <v>1643</v>
      </c>
      <c r="U179" s="14" t="s">
        <v>1643</v>
      </c>
      <c r="V179" s="14" t="s">
        <v>1643</v>
      </c>
      <c r="W179" s="14" t="s">
        <v>1643</v>
      </c>
      <c r="X179" s="16" t="s">
        <v>1643</v>
      </c>
      <c r="AV179" s="46">
        <v>45292</v>
      </c>
      <c r="AW179" s="46">
        <v>45299</v>
      </c>
      <c r="AX179" s="46">
        <v>45376</v>
      </c>
      <c r="AY179" s="46">
        <v>45379</v>
      </c>
      <c r="AZ179" s="46">
        <v>45380</v>
      </c>
      <c r="BA179" s="46">
        <v>45413</v>
      </c>
      <c r="BB179" s="46">
        <v>45425</v>
      </c>
      <c r="BC179" s="46">
        <v>45446</v>
      </c>
      <c r="BD179" s="46">
        <v>45453</v>
      </c>
      <c r="BE179" s="46">
        <v>45474</v>
      </c>
      <c r="BF179" s="46">
        <v>45493</v>
      </c>
      <c r="BG179" s="46">
        <v>45511</v>
      </c>
      <c r="BH179" s="46">
        <v>45523</v>
      </c>
      <c r="BI179" s="46">
        <v>45579</v>
      </c>
      <c r="BJ179" s="46">
        <v>45600</v>
      </c>
      <c r="BK179" s="46">
        <v>45607</v>
      </c>
      <c r="BL179" s="46">
        <v>45651</v>
      </c>
    </row>
    <row r="180" spans="1:64" ht="45" hidden="1">
      <c r="A180" s="13" t="s">
        <v>1526</v>
      </c>
      <c r="B180" s="14" t="s">
        <v>1533</v>
      </c>
      <c r="C180" s="14" t="s">
        <v>1617</v>
      </c>
      <c r="D180" s="13" t="s">
        <v>1043</v>
      </c>
      <c r="E180" s="14" t="s">
        <v>1639</v>
      </c>
      <c r="F180" s="16" t="s">
        <v>1573</v>
      </c>
      <c r="G180" s="13" t="s">
        <v>1441</v>
      </c>
      <c r="H180" s="18" t="s">
        <v>1571</v>
      </c>
      <c r="I180" s="29" t="s">
        <v>1634</v>
      </c>
      <c r="J180" s="16" t="s">
        <v>1572</v>
      </c>
      <c r="K180" s="13" t="s">
        <v>1692</v>
      </c>
      <c r="L180" s="18">
        <v>15</v>
      </c>
      <c r="M180" s="13" t="s">
        <v>349</v>
      </c>
      <c r="N180" s="48">
        <v>45362</v>
      </c>
      <c r="O180" s="62" t="s">
        <v>1643</v>
      </c>
      <c r="P180" s="31">
        <v>45436</v>
      </c>
      <c r="Q180" s="53">
        <f>NETWORKDAYS(N180,P180,AV180:AY180:AZ180:BA180:BB180:BC180:BD180:BE180:BF180:BG180:BH180:BL180)</f>
        <v>50</v>
      </c>
      <c r="R180" s="53"/>
      <c r="S180" s="91" t="s">
        <v>1598</v>
      </c>
      <c r="T180" s="14" t="s">
        <v>1643</v>
      </c>
      <c r="U180" s="14" t="s">
        <v>1643</v>
      </c>
      <c r="V180" s="14" t="s">
        <v>1643</v>
      </c>
      <c r="W180" s="14" t="s">
        <v>1643</v>
      </c>
      <c r="X180" s="16" t="s">
        <v>1643</v>
      </c>
      <c r="AV180" s="46">
        <v>45292</v>
      </c>
      <c r="AW180" s="46">
        <v>45299</v>
      </c>
      <c r="AX180" s="46">
        <v>45376</v>
      </c>
      <c r="AY180" s="46">
        <v>45379</v>
      </c>
      <c r="AZ180" s="46">
        <v>45380</v>
      </c>
      <c r="BA180" s="46">
        <v>45413</v>
      </c>
      <c r="BB180" s="46">
        <v>45425</v>
      </c>
      <c r="BC180" s="46">
        <v>45446</v>
      </c>
      <c r="BD180" s="46">
        <v>45453</v>
      </c>
      <c r="BE180" s="46">
        <v>45474</v>
      </c>
      <c r="BF180" s="46">
        <v>45493</v>
      </c>
      <c r="BG180" s="46">
        <v>45511</v>
      </c>
      <c r="BH180" s="46">
        <v>45523</v>
      </c>
      <c r="BI180" s="46">
        <v>45579</v>
      </c>
      <c r="BJ180" s="46">
        <v>45600</v>
      </c>
      <c r="BK180" s="46">
        <v>45607</v>
      </c>
      <c r="BL180" s="46">
        <v>45651</v>
      </c>
    </row>
    <row r="181" spans="1:64" ht="45" hidden="1">
      <c r="A181" s="13" t="s">
        <v>1526</v>
      </c>
      <c r="B181" s="14" t="s">
        <v>1533</v>
      </c>
      <c r="C181" s="14" t="s">
        <v>1555</v>
      </c>
      <c r="D181" s="13" t="s">
        <v>1172</v>
      </c>
      <c r="E181" s="14" t="s">
        <v>1535</v>
      </c>
      <c r="F181" s="16" t="s">
        <v>1573</v>
      </c>
      <c r="G181" s="13" t="s">
        <v>1442</v>
      </c>
      <c r="H181" s="18" t="s">
        <v>1571</v>
      </c>
      <c r="I181" s="29" t="s">
        <v>1634</v>
      </c>
      <c r="J181" s="16" t="s">
        <v>1572</v>
      </c>
      <c r="K181" s="13" t="s">
        <v>1692</v>
      </c>
      <c r="L181" s="18">
        <v>15</v>
      </c>
      <c r="M181" s="13" t="s">
        <v>350</v>
      </c>
      <c r="N181" s="48">
        <v>45362</v>
      </c>
      <c r="O181" s="82" t="s">
        <v>1658</v>
      </c>
      <c r="P181" s="31">
        <v>45390</v>
      </c>
      <c r="Q181" s="53">
        <f>NETWORKDAYS(N181,P181,AV181:AY181:AZ181:BA181:BB181:BC181:BD181:BE181:BF181:BG181:BH181:BL181)</f>
        <v>18</v>
      </c>
      <c r="R181" s="53">
        <v>19</v>
      </c>
      <c r="S181" s="87" t="s">
        <v>1683</v>
      </c>
      <c r="T181" s="14" t="s">
        <v>1643</v>
      </c>
      <c r="U181" s="31">
        <v>45390</v>
      </c>
      <c r="V181" s="14" t="s">
        <v>1539</v>
      </c>
      <c r="W181" s="14" t="s">
        <v>1642</v>
      </c>
      <c r="X181" s="16" t="s">
        <v>1540</v>
      </c>
      <c r="Y181" s="29" t="s">
        <v>1686</v>
      </c>
      <c r="AV181" s="46">
        <v>45292</v>
      </c>
      <c r="AW181" s="46">
        <v>45299</v>
      </c>
      <c r="AX181" s="46">
        <v>45376</v>
      </c>
      <c r="AY181" s="46">
        <v>45379</v>
      </c>
      <c r="AZ181" s="46">
        <v>45380</v>
      </c>
      <c r="BA181" s="46">
        <v>45413</v>
      </c>
      <c r="BB181" s="46">
        <v>45425</v>
      </c>
      <c r="BC181" s="46">
        <v>45446</v>
      </c>
      <c r="BD181" s="46">
        <v>45453</v>
      </c>
      <c r="BE181" s="46">
        <v>45474</v>
      </c>
      <c r="BF181" s="46">
        <v>45493</v>
      </c>
      <c r="BG181" s="46">
        <v>45511</v>
      </c>
      <c r="BH181" s="46">
        <v>45523</v>
      </c>
      <c r="BI181" s="46">
        <v>45579</v>
      </c>
      <c r="BJ181" s="46">
        <v>45600</v>
      </c>
      <c r="BK181" s="46">
        <v>45607</v>
      </c>
      <c r="BL181" s="46">
        <v>45651</v>
      </c>
    </row>
    <row r="182" spans="1:64" ht="60" hidden="1">
      <c r="A182" s="13" t="s">
        <v>1526</v>
      </c>
      <c r="B182" s="14" t="s">
        <v>1533</v>
      </c>
      <c r="C182" s="14" t="s">
        <v>1527</v>
      </c>
      <c r="D182" s="13" t="s">
        <v>1173</v>
      </c>
      <c r="E182" s="14" t="s">
        <v>1641</v>
      </c>
      <c r="F182" s="16" t="s">
        <v>1529</v>
      </c>
      <c r="G182" s="13" t="s">
        <v>1443</v>
      </c>
      <c r="H182" s="18" t="s">
        <v>1564</v>
      </c>
      <c r="I182" s="29" t="s">
        <v>1634</v>
      </c>
      <c r="J182" s="16" t="s">
        <v>1569</v>
      </c>
      <c r="K182" s="13" t="s">
        <v>1692</v>
      </c>
      <c r="L182" s="18">
        <v>15</v>
      </c>
      <c r="M182" s="13" t="s">
        <v>351</v>
      </c>
      <c r="N182" s="48">
        <v>45362</v>
      </c>
      <c r="O182" s="51"/>
      <c r="P182" s="31">
        <v>45436</v>
      </c>
      <c r="Q182" s="53">
        <f>NETWORKDAYS(N182,P182,AV182:AY182:AZ182:BA182:BB182:BC182:BD182:BE182:BF182:BG182:BH182:BL182)</f>
        <v>50</v>
      </c>
      <c r="R182" s="53"/>
      <c r="S182" s="91" t="s">
        <v>1598</v>
      </c>
      <c r="T182" s="14" t="s">
        <v>1643</v>
      </c>
      <c r="U182" s="14" t="s">
        <v>1643</v>
      </c>
      <c r="V182" s="14" t="s">
        <v>1643</v>
      </c>
      <c r="W182" s="14" t="s">
        <v>1643</v>
      </c>
      <c r="X182" s="16" t="s">
        <v>1643</v>
      </c>
      <c r="AV182" s="46">
        <v>45292</v>
      </c>
      <c r="AW182" s="46">
        <v>45299</v>
      </c>
      <c r="AX182" s="46">
        <v>45376</v>
      </c>
      <c r="AY182" s="46">
        <v>45379</v>
      </c>
      <c r="AZ182" s="46">
        <v>45380</v>
      </c>
      <c r="BA182" s="46">
        <v>45413</v>
      </c>
      <c r="BB182" s="46">
        <v>45425</v>
      </c>
      <c r="BC182" s="46">
        <v>45446</v>
      </c>
      <c r="BD182" s="46">
        <v>45453</v>
      </c>
      <c r="BE182" s="46">
        <v>45474</v>
      </c>
      <c r="BF182" s="46">
        <v>45493</v>
      </c>
      <c r="BG182" s="46">
        <v>45511</v>
      </c>
      <c r="BH182" s="46">
        <v>45523</v>
      </c>
      <c r="BI182" s="46">
        <v>45579</v>
      </c>
      <c r="BJ182" s="46">
        <v>45600</v>
      </c>
      <c r="BK182" s="46">
        <v>45607</v>
      </c>
      <c r="BL182" s="46">
        <v>45651</v>
      </c>
    </row>
    <row r="183" spans="1:64" ht="45" hidden="1">
      <c r="A183" s="13" t="s">
        <v>1526</v>
      </c>
      <c r="B183" s="14" t="s">
        <v>1533</v>
      </c>
      <c r="C183" s="14" t="s">
        <v>1624</v>
      </c>
      <c r="D183" s="13" t="s">
        <v>1174</v>
      </c>
      <c r="E183" s="14" t="s">
        <v>1639</v>
      </c>
      <c r="F183" s="16" t="s">
        <v>1565</v>
      </c>
      <c r="G183" s="13" t="s">
        <v>1444</v>
      </c>
      <c r="H183" s="18" t="s">
        <v>1581</v>
      </c>
      <c r="I183" s="29" t="s">
        <v>1634</v>
      </c>
      <c r="J183" s="16" t="s">
        <v>1568</v>
      </c>
      <c r="K183" s="13" t="s">
        <v>1692</v>
      </c>
      <c r="L183" s="18">
        <v>15</v>
      </c>
      <c r="M183" s="13" t="s">
        <v>352</v>
      </c>
      <c r="N183" s="48">
        <v>45359</v>
      </c>
      <c r="O183" s="66" t="s">
        <v>1688</v>
      </c>
      <c r="P183" s="31">
        <v>45391</v>
      </c>
      <c r="Q183" s="53">
        <f>NETWORKDAYS(N183,P183,AV183:AY183:AZ183:BA183:BB183:BC183:BD183:BE183:BF183:BG183:BH183:BL183)</f>
        <v>20</v>
      </c>
      <c r="R183" s="53">
        <v>21</v>
      </c>
      <c r="S183" s="87" t="s">
        <v>1683</v>
      </c>
      <c r="T183" s="14" t="s">
        <v>1643</v>
      </c>
      <c r="U183" s="31">
        <v>45391</v>
      </c>
      <c r="V183" s="14" t="s">
        <v>1539</v>
      </c>
      <c r="W183" s="14" t="s">
        <v>1642</v>
      </c>
      <c r="X183" s="16" t="s">
        <v>1540</v>
      </c>
      <c r="Y183" s="29" t="s">
        <v>1686</v>
      </c>
      <c r="AV183" s="46">
        <v>45292</v>
      </c>
      <c r="AW183" s="46">
        <v>45299</v>
      </c>
      <c r="AX183" s="46">
        <v>45376</v>
      </c>
      <c r="AY183" s="46">
        <v>45379</v>
      </c>
      <c r="AZ183" s="46">
        <v>45380</v>
      </c>
      <c r="BA183" s="46">
        <v>45413</v>
      </c>
      <c r="BB183" s="46">
        <v>45425</v>
      </c>
      <c r="BC183" s="46">
        <v>45446</v>
      </c>
      <c r="BD183" s="46">
        <v>45453</v>
      </c>
      <c r="BE183" s="46">
        <v>45474</v>
      </c>
      <c r="BF183" s="46">
        <v>45493</v>
      </c>
      <c r="BG183" s="46">
        <v>45511</v>
      </c>
      <c r="BH183" s="46">
        <v>45523</v>
      </c>
      <c r="BI183" s="46">
        <v>45579</v>
      </c>
      <c r="BJ183" s="46">
        <v>45600</v>
      </c>
      <c r="BK183" s="46">
        <v>45607</v>
      </c>
      <c r="BL183" s="46">
        <v>45651</v>
      </c>
    </row>
    <row r="184" spans="1:64" ht="45" hidden="1">
      <c r="A184" s="13" t="s">
        <v>1526</v>
      </c>
      <c r="B184" s="14" t="s">
        <v>1533</v>
      </c>
      <c r="C184" s="14" t="s">
        <v>1605</v>
      </c>
      <c r="D184" s="13" t="s">
        <v>1145</v>
      </c>
      <c r="E184" s="14" t="s">
        <v>1640</v>
      </c>
      <c r="F184" s="16" t="s">
        <v>1579</v>
      </c>
      <c r="G184" s="13" t="s">
        <v>1421</v>
      </c>
      <c r="H184" s="18" t="s">
        <v>1611</v>
      </c>
      <c r="I184" s="29" t="s">
        <v>1634</v>
      </c>
      <c r="J184" s="16" t="s">
        <v>1537</v>
      </c>
      <c r="K184" s="13" t="s">
        <v>1692</v>
      </c>
      <c r="L184" s="18">
        <v>15</v>
      </c>
      <c r="M184" s="13" t="s">
        <v>354</v>
      </c>
      <c r="N184" s="48">
        <v>45362</v>
      </c>
      <c r="O184" s="51"/>
      <c r="P184" s="31">
        <v>45436</v>
      </c>
      <c r="Q184" s="53">
        <f>NETWORKDAYS(N184,P184,AV184:AY184:AZ184:BA184:BB184:BC184:BD184:BE184:BF184:BG184:BH184:BL184)</f>
        <v>50</v>
      </c>
      <c r="R184" s="53"/>
      <c r="S184" s="91" t="s">
        <v>1598</v>
      </c>
      <c r="T184" s="14" t="s">
        <v>1643</v>
      </c>
      <c r="U184" s="14" t="s">
        <v>1643</v>
      </c>
      <c r="V184" s="14" t="s">
        <v>1643</v>
      </c>
      <c r="W184" s="14" t="s">
        <v>1643</v>
      </c>
      <c r="X184" s="16" t="s">
        <v>1643</v>
      </c>
      <c r="AV184" s="46">
        <v>45292</v>
      </c>
      <c r="AW184" s="46">
        <v>45299</v>
      </c>
      <c r="AX184" s="46">
        <v>45376</v>
      </c>
      <c r="AY184" s="46">
        <v>45379</v>
      </c>
      <c r="AZ184" s="46">
        <v>45380</v>
      </c>
      <c r="BA184" s="46">
        <v>45413</v>
      </c>
      <c r="BB184" s="46">
        <v>45425</v>
      </c>
      <c r="BC184" s="46">
        <v>45446</v>
      </c>
      <c r="BD184" s="46">
        <v>45453</v>
      </c>
      <c r="BE184" s="46">
        <v>45474</v>
      </c>
      <c r="BF184" s="46">
        <v>45493</v>
      </c>
      <c r="BG184" s="46">
        <v>45511</v>
      </c>
      <c r="BH184" s="46">
        <v>45523</v>
      </c>
      <c r="BI184" s="46">
        <v>45579</v>
      </c>
      <c r="BJ184" s="46">
        <v>45600</v>
      </c>
      <c r="BK184" s="46">
        <v>45607</v>
      </c>
      <c r="BL184" s="46">
        <v>45651</v>
      </c>
    </row>
    <row r="185" spans="1:64" ht="45" hidden="1">
      <c r="A185" s="13" t="s">
        <v>1526</v>
      </c>
      <c r="B185" s="14" t="s">
        <v>1533</v>
      </c>
      <c r="C185" s="14" t="s">
        <v>1555</v>
      </c>
      <c r="D185" s="13" t="s">
        <v>1176</v>
      </c>
      <c r="E185" s="14" t="s">
        <v>1535</v>
      </c>
      <c r="F185" s="16" t="s">
        <v>1565</v>
      </c>
      <c r="G185" s="13" t="s">
        <v>1445</v>
      </c>
      <c r="H185" s="20" t="s">
        <v>1620</v>
      </c>
      <c r="I185" s="29" t="s">
        <v>1631</v>
      </c>
      <c r="J185" s="16" t="s">
        <v>1621</v>
      </c>
      <c r="K185" s="13" t="s">
        <v>1692</v>
      </c>
      <c r="L185" s="18">
        <v>15</v>
      </c>
      <c r="M185" s="13" t="s">
        <v>355</v>
      </c>
      <c r="N185" s="48">
        <v>45362</v>
      </c>
      <c r="O185" s="51"/>
      <c r="P185" s="31">
        <v>45436</v>
      </c>
      <c r="Q185" s="53">
        <f>NETWORKDAYS(N185,P185,AV185:AY185:AZ185:BA185:BB185:BC185:BD185:BE185:BF185:BG185:BH185:BL185)</f>
        <v>50</v>
      </c>
      <c r="R185" s="53"/>
      <c r="S185" s="91" t="s">
        <v>1598</v>
      </c>
      <c r="T185" s="14" t="s">
        <v>1643</v>
      </c>
      <c r="U185" s="14" t="s">
        <v>1643</v>
      </c>
      <c r="V185" s="14" t="s">
        <v>1643</v>
      </c>
      <c r="W185" s="14" t="s">
        <v>1643</v>
      </c>
      <c r="X185" s="16" t="s">
        <v>1643</v>
      </c>
      <c r="AV185" s="46">
        <v>45292</v>
      </c>
      <c r="AW185" s="46">
        <v>45299</v>
      </c>
      <c r="AX185" s="46">
        <v>45376</v>
      </c>
      <c r="AY185" s="46">
        <v>45379</v>
      </c>
      <c r="AZ185" s="46">
        <v>45380</v>
      </c>
      <c r="BA185" s="46">
        <v>45413</v>
      </c>
      <c r="BB185" s="46">
        <v>45425</v>
      </c>
      <c r="BC185" s="46">
        <v>45446</v>
      </c>
      <c r="BD185" s="46">
        <v>45453</v>
      </c>
      <c r="BE185" s="46">
        <v>45474</v>
      </c>
      <c r="BF185" s="46">
        <v>45493</v>
      </c>
      <c r="BG185" s="46">
        <v>45511</v>
      </c>
      <c r="BH185" s="46">
        <v>45523</v>
      </c>
      <c r="BI185" s="46">
        <v>45579</v>
      </c>
      <c r="BJ185" s="46">
        <v>45600</v>
      </c>
      <c r="BK185" s="46">
        <v>45607</v>
      </c>
      <c r="BL185" s="46">
        <v>45651</v>
      </c>
    </row>
    <row r="186" spans="1:64" ht="45" hidden="1">
      <c r="A186" s="13" t="s">
        <v>1526</v>
      </c>
      <c r="B186" s="14" t="s">
        <v>1533</v>
      </c>
      <c r="C186" s="14" t="s">
        <v>1547</v>
      </c>
      <c r="D186" s="13" t="s">
        <v>1177</v>
      </c>
      <c r="E186" s="14" t="s">
        <v>1535</v>
      </c>
      <c r="F186" s="16" t="s">
        <v>1573</v>
      </c>
      <c r="G186" s="13" t="s">
        <v>1446</v>
      </c>
      <c r="H186" s="18" t="s">
        <v>1571</v>
      </c>
      <c r="I186" s="29" t="s">
        <v>1634</v>
      </c>
      <c r="J186" s="16" t="s">
        <v>1572</v>
      </c>
      <c r="K186" s="13" t="s">
        <v>1692</v>
      </c>
      <c r="L186" s="18">
        <v>15</v>
      </c>
      <c r="M186" s="13" t="s">
        <v>356</v>
      </c>
      <c r="N186" s="48">
        <v>45362</v>
      </c>
      <c r="O186" s="14" t="s">
        <v>1659</v>
      </c>
      <c r="P186" s="31">
        <v>45397</v>
      </c>
      <c r="Q186" s="53">
        <f>NETWORKDAYS(N186,P186,AV186:AY186:AZ186:BA186:BB186:BC186:BD186:BE186:BF186:BG186:BH186:BL186)</f>
        <v>23</v>
      </c>
      <c r="R186" s="53">
        <v>24</v>
      </c>
      <c r="S186" s="87" t="s">
        <v>1683</v>
      </c>
      <c r="T186" s="14" t="s">
        <v>1643</v>
      </c>
      <c r="U186" s="31">
        <v>45397</v>
      </c>
      <c r="V186" s="14" t="s">
        <v>1539</v>
      </c>
      <c r="W186" s="14" t="s">
        <v>1642</v>
      </c>
      <c r="X186" s="16" t="s">
        <v>1540</v>
      </c>
      <c r="Y186" s="29" t="s">
        <v>1686</v>
      </c>
      <c r="AV186" s="46">
        <v>45292</v>
      </c>
      <c r="AW186" s="46">
        <v>45299</v>
      </c>
      <c r="AX186" s="46">
        <v>45376</v>
      </c>
      <c r="AY186" s="46">
        <v>45379</v>
      </c>
      <c r="AZ186" s="46">
        <v>45380</v>
      </c>
      <c r="BA186" s="46">
        <v>45413</v>
      </c>
      <c r="BB186" s="46">
        <v>45425</v>
      </c>
      <c r="BC186" s="46">
        <v>45446</v>
      </c>
      <c r="BD186" s="46">
        <v>45453</v>
      </c>
      <c r="BE186" s="46">
        <v>45474</v>
      </c>
      <c r="BF186" s="46">
        <v>45493</v>
      </c>
      <c r="BG186" s="46">
        <v>45511</v>
      </c>
      <c r="BH186" s="46">
        <v>45523</v>
      </c>
      <c r="BI186" s="46">
        <v>45579</v>
      </c>
      <c r="BJ186" s="46">
        <v>45600</v>
      </c>
      <c r="BK186" s="46">
        <v>45607</v>
      </c>
      <c r="BL186" s="46">
        <v>45651</v>
      </c>
    </row>
    <row r="187" spans="1:64" ht="60" hidden="1">
      <c r="A187" s="13" t="s">
        <v>1526</v>
      </c>
      <c r="B187" s="14" t="s">
        <v>1533</v>
      </c>
      <c r="C187" s="14" t="s">
        <v>1566</v>
      </c>
      <c r="D187" s="13" t="s">
        <v>1178</v>
      </c>
      <c r="E187" s="14" t="s">
        <v>1535</v>
      </c>
      <c r="F187" s="16" t="s">
        <v>1529</v>
      </c>
      <c r="G187" s="13" t="s">
        <v>1447</v>
      </c>
      <c r="H187" s="18" t="s">
        <v>1536</v>
      </c>
      <c r="I187" s="29" t="s">
        <v>1634</v>
      </c>
      <c r="J187" s="16" t="s">
        <v>1537</v>
      </c>
      <c r="K187" s="13" t="s">
        <v>1691</v>
      </c>
      <c r="L187" s="18">
        <v>15</v>
      </c>
      <c r="M187" s="13" t="s">
        <v>357</v>
      </c>
      <c r="N187" s="48">
        <v>45359</v>
      </c>
      <c r="O187" s="51"/>
      <c r="P187" s="31">
        <v>45436</v>
      </c>
      <c r="Q187" s="53">
        <f>NETWORKDAYS(N187,P187,AV187:AY187:AZ187:BA187:BB187:BC187:BD187:BE187:BF187:BG187:BH187:BL187)</f>
        <v>51</v>
      </c>
      <c r="R187" s="53"/>
      <c r="S187" s="91" t="s">
        <v>1598</v>
      </c>
      <c r="T187" s="14" t="s">
        <v>1643</v>
      </c>
      <c r="U187" s="14" t="s">
        <v>1643</v>
      </c>
      <c r="V187" s="14" t="s">
        <v>1643</v>
      </c>
      <c r="W187" s="14" t="s">
        <v>1643</v>
      </c>
      <c r="X187" s="16" t="s">
        <v>1643</v>
      </c>
      <c r="AV187" s="46">
        <v>45292</v>
      </c>
      <c r="AW187" s="46">
        <v>45299</v>
      </c>
      <c r="AX187" s="46">
        <v>45376</v>
      </c>
      <c r="AY187" s="46">
        <v>45379</v>
      </c>
      <c r="AZ187" s="46">
        <v>45380</v>
      </c>
      <c r="BA187" s="46">
        <v>45413</v>
      </c>
      <c r="BB187" s="46">
        <v>45425</v>
      </c>
      <c r="BC187" s="46">
        <v>45446</v>
      </c>
      <c r="BD187" s="46">
        <v>45453</v>
      </c>
      <c r="BE187" s="46">
        <v>45474</v>
      </c>
      <c r="BF187" s="46">
        <v>45493</v>
      </c>
      <c r="BG187" s="46">
        <v>45511</v>
      </c>
      <c r="BH187" s="46">
        <v>45523</v>
      </c>
      <c r="BI187" s="46">
        <v>45579</v>
      </c>
      <c r="BJ187" s="46">
        <v>45600</v>
      </c>
      <c r="BK187" s="46">
        <v>45607</v>
      </c>
      <c r="BL187" s="46">
        <v>45651</v>
      </c>
    </row>
    <row r="188" spans="1:64" ht="45" hidden="1">
      <c r="A188" s="13" t="s">
        <v>1526</v>
      </c>
      <c r="B188" s="14" t="s">
        <v>1533</v>
      </c>
      <c r="C188" s="14" t="s">
        <v>1554</v>
      </c>
      <c r="D188" s="13" t="s">
        <v>954</v>
      </c>
      <c r="E188" s="14" t="s">
        <v>1639</v>
      </c>
      <c r="F188" s="16" t="s">
        <v>1573</v>
      </c>
      <c r="G188" s="13" t="s">
        <v>1315</v>
      </c>
      <c r="H188" s="18" t="s">
        <v>1571</v>
      </c>
      <c r="I188" s="29" t="s">
        <v>1634</v>
      </c>
      <c r="J188" s="16" t="s">
        <v>1572</v>
      </c>
      <c r="K188" s="13" t="s">
        <v>1692</v>
      </c>
      <c r="L188" s="18">
        <v>15</v>
      </c>
      <c r="M188" s="13" t="s">
        <v>359</v>
      </c>
      <c r="N188" s="48">
        <v>45359</v>
      </c>
      <c r="O188" s="14" t="s">
        <v>145</v>
      </c>
      <c r="P188" s="31">
        <v>45372</v>
      </c>
      <c r="Q188" s="53">
        <f>NETWORKDAYS(N188,P188,AV188:AY188:AZ188:BA188:BB188:BC188:BD188:BE188:BF188:BG188:BH188:BL188)</f>
        <v>10</v>
      </c>
      <c r="R188" s="53">
        <v>11</v>
      </c>
      <c r="S188" s="88" t="s">
        <v>1637</v>
      </c>
      <c r="T188" s="14" t="s">
        <v>1643</v>
      </c>
      <c r="U188" s="31">
        <v>45371</v>
      </c>
      <c r="V188" s="14" t="s">
        <v>1539</v>
      </c>
      <c r="W188" s="14" t="s">
        <v>1642</v>
      </c>
      <c r="X188" s="16" t="s">
        <v>1540</v>
      </c>
      <c r="Y188" s="29" t="s">
        <v>1686</v>
      </c>
      <c r="AV188" s="46">
        <v>45292</v>
      </c>
      <c r="AW188" s="46">
        <v>45299</v>
      </c>
      <c r="AX188" s="46">
        <v>45376</v>
      </c>
      <c r="AY188" s="46">
        <v>45379</v>
      </c>
      <c r="AZ188" s="46">
        <v>45380</v>
      </c>
      <c r="BA188" s="46">
        <v>45413</v>
      </c>
      <c r="BB188" s="46">
        <v>45425</v>
      </c>
      <c r="BC188" s="46">
        <v>45446</v>
      </c>
      <c r="BD188" s="46">
        <v>45453</v>
      </c>
      <c r="BE188" s="46">
        <v>45474</v>
      </c>
      <c r="BF188" s="46">
        <v>45493</v>
      </c>
      <c r="BG188" s="46">
        <v>45511</v>
      </c>
      <c r="BH188" s="46">
        <v>45523</v>
      </c>
      <c r="BI188" s="46">
        <v>45579</v>
      </c>
      <c r="BJ188" s="46">
        <v>45600</v>
      </c>
      <c r="BK188" s="46">
        <v>45607</v>
      </c>
      <c r="BL188" s="46">
        <v>45651</v>
      </c>
    </row>
    <row r="189" spans="1:64" ht="75" hidden="1">
      <c r="A189" s="13" t="s">
        <v>1526</v>
      </c>
      <c r="B189" s="14" t="s">
        <v>1533</v>
      </c>
      <c r="C189" s="14" t="s">
        <v>1527</v>
      </c>
      <c r="D189" s="13" t="s">
        <v>1180</v>
      </c>
      <c r="E189" s="14" t="s">
        <v>1535</v>
      </c>
      <c r="F189" s="16" t="s">
        <v>1573</v>
      </c>
      <c r="G189" s="13" t="s">
        <v>1448</v>
      </c>
      <c r="H189" s="18" t="s">
        <v>1571</v>
      </c>
      <c r="I189" s="29" t="s">
        <v>1634</v>
      </c>
      <c r="J189" s="16" t="s">
        <v>1572</v>
      </c>
      <c r="K189" s="13" t="s">
        <v>1692</v>
      </c>
      <c r="L189" s="18">
        <v>15</v>
      </c>
      <c r="M189" s="13" t="s">
        <v>360</v>
      </c>
      <c r="N189" s="48">
        <v>45359</v>
      </c>
      <c r="O189" s="62" t="s">
        <v>1643</v>
      </c>
      <c r="P189" s="31">
        <v>45436</v>
      </c>
      <c r="Q189" s="53">
        <f>NETWORKDAYS(N189,P189,AV189:AY189:AZ189:BA189:BB189:BC189:BD189:BE189:BF189:BG189:BH189:BL189)</f>
        <v>51</v>
      </c>
      <c r="R189" s="53"/>
      <c r="S189" s="91" t="s">
        <v>1598</v>
      </c>
      <c r="T189" s="14" t="s">
        <v>1643</v>
      </c>
      <c r="U189" s="14" t="s">
        <v>1643</v>
      </c>
      <c r="V189" s="14" t="s">
        <v>1643</v>
      </c>
      <c r="W189" s="14" t="s">
        <v>1643</v>
      </c>
      <c r="X189" s="16" t="s">
        <v>1643</v>
      </c>
      <c r="AV189" s="46">
        <v>45292</v>
      </c>
      <c r="AW189" s="46">
        <v>45299</v>
      </c>
      <c r="AX189" s="46">
        <v>45376</v>
      </c>
      <c r="AY189" s="46">
        <v>45379</v>
      </c>
      <c r="AZ189" s="46">
        <v>45380</v>
      </c>
      <c r="BA189" s="46">
        <v>45413</v>
      </c>
      <c r="BB189" s="46">
        <v>45425</v>
      </c>
      <c r="BC189" s="46">
        <v>45446</v>
      </c>
      <c r="BD189" s="46">
        <v>45453</v>
      </c>
      <c r="BE189" s="46">
        <v>45474</v>
      </c>
      <c r="BF189" s="46">
        <v>45493</v>
      </c>
      <c r="BG189" s="46">
        <v>45511</v>
      </c>
      <c r="BH189" s="46">
        <v>45523</v>
      </c>
      <c r="BI189" s="46">
        <v>45579</v>
      </c>
      <c r="BJ189" s="46">
        <v>45600</v>
      </c>
      <c r="BK189" s="46">
        <v>45607</v>
      </c>
      <c r="BL189" s="46">
        <v>45651</v>
      </c>
    </row>
    <row r="190" spans="1:64" ht="45" hidden="1">
      <c r="A190" s="13" t="s">
        <v>1526</v>
      </c>
      <c r="B190" s="14" t="s">
        <v>1533</v>
      </c>
      <c r="C190" s="14" t="s">
        <v>1547</v>
      </c>
      <c r="D190" s="13" t="s">
        <v>1181</v>
      </c>
      <c r="E190" s="14" t="s">
        <v>1535</v>
      </c>
      <c r="F190" s="16" t="s">
        <v>1573</v>
      </c>
      <c r="G190" s="13" t="s">
        <v>1449</v>
      </c>
      <c r="H190" s="18" t="s">
        <v>1571</v>
      </c>
      <c r="I190" s="29" t="s">
        <v>1634</v>
      </c>
      <c r="J190" s="16" t="s">
        <v>1572</v>
      </c>
      <c r="K190" s="13" t="s">
        <v>1692</v>
      </c>
      <c r="L190" s="18">
        <v>15</v>
      </c>
      <c r="M190" s="13" t="s">
        <v>361</v>
      </c>
      <c r="N190" s="48">
        <v>45359</v>
      </c>
      <c r="O190" s="62" t="s">
        <v>1643</v>
      </c>
      <c r="P190" s="31">
        <v>45436</v>
      </c>
      <c r="Q190" s="53">
        <f>NETWORKDAYS(N190,P190,AV190:AY190:AZ190:BA190:BB190:BC190:BD190:BE190:BF190:BG190:BH190:BL190)</f>
        <v>51</v>
      </c>
      <c r="R190" s="53"/>
      <c r="S190" s="91" t="s">
        <v>1598</v>
      </c>
      <c r="T190" s="14" t="s">
        <v>1643</v>
      </c>
      <c r="U190" s="14" t="s">
        <v>1643</v>
      </c>
      <c r="V190" s="14" t="s">
        <v>1643</v>
      </c>
      <c r="W190" s="14" t="s">
        <v>1643</v>
      </c>
      <c r="X190" s="16" t="s">
        <v>1643</v>
      </c>
      <c r="AV190" s="46">
        <v>45292</v>
      </c>
      <c r="AW190" s="46">
        <v>45299</v>
      </c>
      <c r="AX190" s="46">
        <v>45376</v>
      </c>
      <c r="AY190" s="46">
        <v>45379</v>
      </c>
      <c r="AZ190" s="46">
        <v>45380</v>
      </c>
      <c r="BA190" s="46">
        <v>45413</v>
      </c>
      <c r="BB190" s="46">
        <v>45425</v>
      </c>
      <c r="BC190" s="46">
        <v>45446</v>
      </c>
      <c r="BD190" s="46">
        <v>45453</v>
      </c>
      <c r="BE190" s="46">
        <v>45474</v>
      </c>
      <c r="BF190" s="46">
        <v>45493</v>
      </c>
      <c r="BG190" s="46">
        <v>45511</v>
      </c>
      <c r="BH190" s="46">
        <v>45523</v>
      </c>
      <c r="BI190" s="46">
        <v>45579</v>
      </c>
      <c r="BJ190" s="46">
        <v>45600</v>
      </c>
      <c r="BK190" s="46">
        <v>45607</v>
      </c>
      <c r="BL190" s="46">
        <v>45651</v>
      </c>
    </row>
    <row r="191" spans="1:64" ht="45">
      <c r="A191" s="13" t="s">
        <v>1526</v>
      </c>
      <c r="B191" s="14" t="s">
        <v>1533</v>
      </c>
      <c r="C191" s="14" t="s">
        <v>1527</v>
      </c>
      <c r="D191" s="13" t="s">
        <v>967</v>
      </c>
      <c r="E191" s="14" t="s">
        <v>1641</v>
      </c>
      <c r="F191" s="16" t="s">
        <v>1599</v>
      </c>
      <c r="G191" s="13" t="s">
        <v>1450</v>
      </c>
      <c r="H191" s="18" t="s">
        <v>1541</v>
      </c>
      <c r="I191" s="29" t="s">
        <v>1530</v>
      </c>
      <c r="J191" s="16" t="s">
        <v>1542</v>
      </c>
      <c r="K191" s="13" t="s">
        <v>1709</v>
      </c>
      <c r="L191" s="18">
        <v>10</v>
      </c>
      <c r="M191" s="13" t="s">
        <v>362</v>
      </c>
      <c r="N191" s="48">
        <v>45359</v>
      </c>
      <c r="O191" s="51"/>
      <c r="P191" s="31">
        <v>45436</v>
      </c>
      <c r="Q191" s="53">
        <f>NETWORKDAYS(N191,P191,AV191:AY191:AZ191:BA191:BB191:BC191:BD191:BE191:BF191:BG191:BH191:BL191)</f>
        <v>51</v>
      </c>
      <c r="R191" s="53"/>
      <c r="S191" s="91" t="s">
        <v>1598</v>
      </c>
      <c r="T191" s="14" t="s">
        <v>1643</v>
      </c>
      <c r="U191" s="14" t="s">
        <v>1643</v>
      </c>
      <c r="V191" s="14" t="s">
        <v>1643</v>
      </c>
      <c r="W191" s="14" t="s">
        <v>1643</v>
      </c>
      <c r="X191" s="16" t="s">
        <v>1643</v>
      </c>
      <c r="AV191" s="46">
        <v>45292</v>
      </c>
      <c r="AW191" s="46">
        <v>45299</v>
      </c>
      <c r="AX191" s="46">
        <v>45376</v>
      </c>
      <c r="AY191" s="46">
        <v>45379</v>
      </c>
      <c r="AZ191" s="46">
        <v>45380</v>
      </c>
      <c r="BA191" s="46">
        <v>45413</v>
      </c>
      <c r="BB191" s="46">
        <v>45425</v>
      </c>
      <c r="BC191" s="46">
        <v>45446</v>
      </c>
      <c r="BD191" s="46">
        <v>45453</v>
      </c>
      <c r="BE191" s="46">
        <v>45474</v>
      </c>
      <c r="BF191" s="46">
        <v>45493</v>
      </c>
      <c r="BG191" s="46">
        <v>45511</v>
      </c>
      <c r="BH191" s="46">
        <v>45523</v>
      </c>
      <c r="BI191" s="46">
        <v>45579</v>
      </c>
      <c r="BJ191" s="46">
        <v>45600</v>
      </c>
      <c r="BK191" s="46">
        <v>45607</v>
      </c>
      <c r="BL191" s="46">
        <v>45651</v>
      </c>
    </row>
    <row r="192" spans="1:64" ht="60" hidden="1">
      <c r="A192" s="13" t="s">
        <v>1526</v>
      </c>
      <c r="B192" s="14" t="s">
        <v>1533</v>
      </c>
      <c r="C192" s="14" t="s">
        <v>1527</v>
      </c>
      <c r="D192" s="13" t="s">
        <v>987</v>
      </c>
      <c r="E192" s="14" t="s">
        <v>1641</v>
      </c>
      <c r="F192" s="16" t="s">
        <v>1529</v>
      </c>
      <c r="G192" s="13" t="s">
        <v>1451</v>
      </c>
      <c r="H192" s="18" t="s">
        <v>1581</v>
      </c>
      <c r="I192" s="29" t="s">
        <v>1634</v>
      </c>
      <c r="J192" s="16" t="s">
        <v>1568</v>
      </c>
      <c r="K192" s="13" t="s">
        <v>1692</v>
      </c>
      <c r="L192" s="18">
        <v>15</v>
      </c>
      <c r="M192" s="13" t="s">
        <v>363</v>
      </c>
      <c r="N192" s="48">
        <v>45359</v>
      </c>
      <c r="O192" s="51"/>
      <c r="P192" s="31">
        <v>45436</v>
      </c>
      <c r="Q192" s="53">
        <f>NETWORKDAYS(N192,P192,AV192:AY192:AZ192:BA192:BB192:BC192:BD192:BE192:BF192:BG192:BH192:BL192)</f>
        <v>51</v>
      </c>
      <c r="R192" s="53"/>
      <c r="S192" s="91" t="s">
        <v>1598</v>
      </c>
      <c r="T192" s="14" t="s">
        <v>1643</v>
      </c>
      <c r="U192" s="14" t="s">
        <v>1643</v>
      </c>
      <c r="V192" s="14" t="s">
        <v>1643</v>
      </c>
      <c r="W192" s="14" t="s">
        <v>1643</v>
      </c>
      <c r="X192" s="16" t="s">
        <v>1643</v>
      </c>
      <c r="AV192" s="46">
        <v>45292</v>
      </c>
      <c r="AW192" s="46">
        <v>45299</v>
      </c>
      <c r="AX192" s="46">
        <v>45376</v>
      </c>
      <c r="AY192" s="46">
        <v>45379</v>
      </c>
      <c r="AZ192" s="46">
        <v>45380</v>
      </c>
      <c r="BA192" s="46">
        <v>45413</v>
      </c>
      <c r="BB192" s="46">
        <v>45425</v>
      </c>
      <c r="BC192" s="46">
        <v>45446</v>
      </c>
      <c r="BD192" s="46">
        <v>45453</v>
      </c>
      <c r="BE192" s="46">
        <v>45474</v>
      </c>
      <c r="BF192" s="46">
        <v>45493</v>
      </c>
      <c r="BG192" s="46">
        <v>45511</v>
      </c>
      <c r="BH192" s="46">
        <v>45523</v>
      </c>
      <c r="BI192" s="46">
        <v>45579</v>
      </c>
      <c r="BJ192" s="46">
        <v>45600</v>
      </c>
      <c r="BK192" s="46">
        <v>45607</v>
      </c>
      <c r="BL192" s="46">
        <v>45651</v>
      </c>
    </row>
    <row r="193" spans="1:64" ht="30" hidden="1">
      <c r="A193" s="13" t="s">
        <v>1526</v>
      </c>
      <c r="B193" s="14" t="s">
        <v>1533</v>
      </c>
      <c r="C193" s="14" t="s">
        <v>1547</v>
      </c>
      <c r="D193" s="13" t="s">
        <v>1182</v>
      </c>
      <c r="E193" s="14" t="s">
        <v>1639</v>
      </c>
      <c r="F193" s="16" t="s">
        <v>1529</v>
      </c>
      <c r="G193" s="13" t="s">
        <v>1452</v>
      </c>
      <c r="H193" s="18" t="s">
        <v>1581</v>
      </c>
      <c r="I193" s="29" t="s">
        <v>1634</v>
      </c>
      <c r="J193" s="16" t="s">
        <v>1568</v>
      </c>
      <c r="K193" s="13" t="s">
        <v>1692</v>
      </c>
      <c r="L193" s="18">
        <v>15</v>
      </c>
      <c r="M193" s="13" t="s">
        <v>364</v>
      </c>
      <c r="N193" s="48">
        <v>45359</v>
      </c>
      <c r="O193" s="51"/>
      <c r="P193" s="31">
        <v>45436</v>
      </c>
      <c r="Q193" s="53">
        <f>NETWORKDAYS(N193,P193,AV193:AY193:AZ193:BA193:BB193:BC193:BD193:BE193:BF193:BG193:BH193:BL193)</f>
        <v>51</v>
      </c>
      <c r="R193" s="53"/>
      <c r="S193" s="91" t="s">
        <v>1598</v>
      </c>
      <c r="T193" s="40" t="s">
        <v>1643</v>
      </c>
      <c r="U193" s="14" t="s">
        <v>1643</v>
      </c>
      <c r="V193" s="14" t="s">
        <v>1643</v>
      </c>
      <c r="W193" s="14" t="s">
        <v>1643</v>
      </c>
      <c r="X193" s="16" t="s">
        <v>1643</v>
      </c>
      <c r="AV193" s="46">
        <v>45292</v>
      </c>
      <c r="AW193" s="46">
        <v>45299</v>
      </c>
      <c r="AX193" s="46">
        <v>45376</v>
      </c>
      <c r="AY193" s="46">
        <v>45379</v>
      </c>
      <c r="AZ193" s="46">
        <v>45380</v>
      </c>
      <c r="BA193" s="46">
        <v>45413</v>
      </c>
      <c r="BB193" s="46">
        <v>45425</v>
      </c>
      <c r="BC193" s="46">
        <v>45446</v>
      </c>
      <c r="BD193" s="46">
        <v>45453</v>
      </c>
      <c r="BE193" s="46">
        <v>45474</v>
      </c>
      <c r="BF193" s="46">
        <v>45493</v>
      </c>
      <c r="BG193" s="46">
        <v>45511</v>
      </c>
      <c r="BH193" s="46">
        <v>45523</v>
      </c>
      <c r="BI193" s="46">
        <v>45579</v>
      </c>
      <c r="BJ193" s="46">
        <v>45600</v>
      </c>
      <c r="BK193" s="46">
        <v>45607</v>
      </c>
      <c r="BL193" s="46">
        <v>45651</v>
      </c>
    </row>
    <row r="194" spans="1:64" ht="45" hidden="1">
      <c r="A194" s="13" t="s">
        <v>1526</v>
      </c>
      <c r="B194" s="14" t="s">
        <v>1533</v>
      </c>
      <c r="C194" s="14" t="s">
        <v>1578</v>
      </c>
      <c r="D194" s="13" t="s">
        <v>1183</v>
      </c>
      <c r="E194" s="14" t="s">
        <v>1639</v>
      </c>
      <c r="F194" s="16" t="s">
        <v>1573</v>
      </c>
      <c r="G194" s="13" t="s">
        <v>1453</v>
      </c>
      <c r="H194" s="18" t="s">
        <v>1604</v>
      </c>
      <c r="I194" s="29" t="s">
        <v>1634</v>
      </c>
      <c r="J194" s="16" t="s">
        <v>1568</v>
      </c>
      <c r="K194" s="13" t="s">
        <v>1692</v>
      </c>
      <c r="L194" s="18">
        <v>15</v>
      </c>
      <c r="M194" s="13" t="s">
        <v>365</v>
      </c>
      <c r="N194" s="48">
        <v>45359</v>
      </c>
      <c r="O194" s="51"/>
      <c r="P194" s="31">
        <v>45391</v>
      </c>
      <c r="Q194" s="53">
        <f>NETWORKDAYS(N194,P194,AV194:AY194:AZ194:BA194:BB194:BC194:BD194:BE194:BF194:BG194:BH194:BL194)</f>
        <v>20</v>
      </c>
      <c r="R194" s="53">
        <v>21</v>
      </c>
      <c r="S194" s="87" t="s">
        <v>1683</v>
      </c>
      <c r="T194" s="14" t="s">
        <v>1643</v>
      </c>
      <c r="U194" s="14" t="s">
        <v>1643</v>
      </c>
      <c r="V194" s="14" t="s">
        <v>1643</v>
      </c>
      <c r="W194" s="14" t="s">
        <v>1643</v>
      </c>
      <c r="X194" s="16" t="s">
        <v>1642</v>
      </c>
      <c r="Y194" s="29" t="s">
        <v>1686</v>
      </c>
      <c r="AV194" s="46">
        <v>45292</v>
      </c>
      <c r="AW194" s="46">
        <v>45299</v>
      </c>
      <c r="AX194" s="46">
        <v>45376</v>
      </c>
      <c r="AY194" s="46">
        <v>45379</v>
      </c>
      <c r="AZ194" s="46">
        <v>45380</v>
      </c>
      <c r="BA194" s="46">
        <v>45413</v>
      </c>
      <c r="BB194" s="46">
        <v>45425</v>
      </c>
      <c r="BC194" s="46">
        <v>45446</v>
      </c>
      <c r="BD194" s="46">
        <v>45453</v>
      </c>
      <c r="BE194" s="46">
        <v>45474</v>
      </c>
      <c r="BF194" s="46">
        <v>45493</v>
      </c>
      <c r="BG194" s="46">
        <v>45511</v>
      </c>
      <c r="BH194" s="46">
        <v>45523</v>
      </c>
      <c r="BI194" s="46">
        <v>45579</v>
      </c>
      <c r="BJ194" s="46">
        <v>45600</v>
      </c>
      <c r="BK194" s="46">
        <v>45607</v>
      </c>
      <c r="BL194" s="46">
        <v>45651</v>
      </c>
    </row>
    <row r="195" spans="1:64" ht="45" hidden="1">
      <c r="A195" s="13" t="s">
        <v>1526</v>
      </c>
      <c r="B195" s="14" t="s">
        <v>1533</v>
      </c>
      <c r="C195" s="14" t="s">
        <v>1625</v>
      </c>
      <c r="D195" s="13" t="s">
        <v>1184</v>
      </c>
      <c r="E195" s="14" t="s">
        <v>1639</v>
      </c>
      <c r="F195" s="16" t="s">
        <v>1529</v>
      </c>
      <c r="G195" s="13" t="s">
        <v>1454</v>
      </c>
      <c r="H195" s="18" t="s">
        <v>1564</v>
      </c>
      <c r="I195" s="29" t="s">
        <v>1634</v>
      </c>
      <c r="J195" s="16" t="s">
        <v>1569</v>
      </c>
      <c r="K195" s="13" t="s">
        <v>1692</v>
      </c>
      <c r="L195" s="18">
        <v>15</v>
      </c>
      <c r="M195" s="13" t="s">
        <v>366</v>
      </c>
      <c r="N195" s="48">
        <v>45359</v>
      </c>
      <c r="O195" s="51"/>
      <c r="P195" s="31">
        <v>45436</v>
      </c>
      <c r="Q195" s="53">
        <f>NETWORKDAYS(N195,P195,AV195:AY195:AZ195:BA195:BB195:BC195:BD195:BE195:BF195:BG195:BH195:BL195)</f>
        <v>51</v>
      </c>
      <c r="R195" s="53"/>
      <c r="S195" s="91" t="s">
        <v>1598</v>
      </c>
      <c r="T195" s="14" t="s">
        <v>1643</v>
      </c>
      <c r="U195" s="14" t="s">
        <v>1643</v>
      </c>
      <c r="V195" s="14" t="s">
        <v>1643</v>
      </c>
      <c r="W195" s="14" t="s">
        <v>1643</v>
      </c>
      <c r="X195" s="16" t="s">
        <v>1643</v>
      </c>
      <c r="AV195" s="46">
        <v>45292</v>
      </c>
      <c r="AW195" s="46">
        <v>45299</v>
      </c>
      <c r="AX195" s="46">
        <v>45376</v>
      </c>
      <c r="AY195" s="46">
        <v>45379</v>
      </c>
      <c r="AZ195" s="46">
        <v>45380</v>
      </c>
      <c r="BA195" s="46">
        <v>45413</v>
      </c>
      <c r="BB195" s="46">
        <v>45425</v>
      </c>
      <c r="BC195" s="46">
        <v>45446</v>
      </c>
      <c r="BD195" s="46">
        <v>45453</v>
      </c>
      <c r="BE195" s="46">
        <v>45474</v>
      </c>
      <c r="BF195" s="46">
        <v>45493</v>
      </c>
      <c r="BG195" s="46">
        <v>45511</v>
      </c>
      <c r="BH195" s="46">
        <v>45523</v>
      </c>
      <c r="BI195" s="46">
        <v>45579</v>
      </c>
      <c r="BJ195" s="46">
        <v>45600</v>
      </c>
      <c r="BK195" s="46">
        <v>45607</v>
      </c>
      <c r="BL195" s="46">
        <v>45651</v>
      </c>
    </row>
    <row r="196" spans="1:64" ht="45" hidden="1">
      <c r="A196" s="13" t="s">
        <v>1526</v>
      </c>
      <c r="B196" s="14" t="s">
        <v>1533</v>
      </c>
      <c r="C196" s="14" t="s">
        <v>1607</v>
      </c>
      <c r="D196" s="13" t="s">
        <v>1185</v>
      </c>
      <c r="E196" s="14" t="s">
        <v>1640</v>
      </c>
      <c r="F196" s="16" t="s">
        <v>1573</v>
      </c>
      <c r="G196" s="13" t="s">
        <v>1455</v>
      </c>
      <c r="H196" s="18" t="s">
        <v>1581</v>
      </c>
      <c r="I196" s="29" t="s">
        <v>1634</v>
      </c>
      <c r="J196" s="16" t="s">
        <v>1568</v>
      </c>
      <c r="K196" s="13" t="s">
        <v>1692</v>
      </c>
      <c r="L196" s="18">
        <v>15</v>
      </c>
      <c r="M196" s="13" t="s">
        <v>367</v>
      </c>
      <c r="N196" s="48">
        <v>45359</v>
      </c>
      <c r="O196" s="51"/>
      <c r="P196" s="31">
        <v>45436</v>
      </c>
      <c r="Q196" s="53">
        <f>NETWORKDAYS(N196,P196,AV196:AY196:AZ196:BA196:BB196:BC196:BD196:BE196:BF196:BG196:BH196:BL196)</f>
        <v>51</v>
      </c>
      <c r="R196" s="53"/>
      <c r="S196" s="91" t="s">
        <v>1598</v>
      </c>
      <c r="T196" s="14" t="s">
        <v>1643</v>
      </c>
      <c r="U196" s="14" t="s">
        <v>1643</v>
      </c>
      <c r="V196" s="14" t="s">
        <v>1643</v>
      </c>
      <c r="W196" s="14" t="s">
        <v>1643</v>
      </c>
      <c r="X196" s="16" t="s">
        <v>1643</v>
      </c>
      <c r="AV196" s="46">
        <v>45292</v>
      </c>
      <c r="AW196" s="46">
        <v>45299</v>
      </c>
      <c r="AX196" s="46">
        <v>45376</v>
      </c>
      <c r="AY196" s="46">
        <v>45379</v>
      </c>
      <c r="AZ196" s="46">
        <v>45380</v>
      </c>
      <c r="BA196" s="46">
        <v>45413</v>
      </c>
      <c r="BB196" s="46">
        <v>45425</v>
      </c>
      <c r="BC196" s="46">
        <v>45446</v>
      </c>
      <c r="BD196" s="46">
        <v>45453</v>
      </c>
      <c r="BE196" s="46">
        <v>45474</v>
      </c>
      <c r="BF196" s="46">
        <v>45493</v>
      </c>
      <c r="BG196" s="46">
        <v>45511</v>
      </c>
      <c r="BH196" s="46">
        <v>45523</v>
      </c>
      <c r="BI196" s="46">
        <v>45579</v>
      </c>
      <c r="BJ196" s="46">
        <v>45600</v>
      </c>
      <c r="BK196" s="46">
        <v>45607</v>
      </c>
      <c r="BL196" s="46">
        <v>45651</v>
      </c>
    </row>
    <row r="197" spans="1:64" ht="90" hidden="1">
      <c r="A197" s="13" t="s">
        <v>1526</v>
      </c>
      <c r="B197" s="14" t="s">
        <v>1533</v>
      </c>
      <c r="C197" s="14" t="s">
        <v>1617</v>
      </c>
      <c r="D197" s="13" t="s">
        <v>1186</v>
      </c>
      <c r="E197" s="14" t="s">
        <v>1640</v>
      </c>
      <c r="F197" s="16" t="s">
        <v>1529</v>
      </c>
      <c r="G197" s="13" t="s">
        <v>1456</v>
      </c>
      <c r="H197" s="18" t="s">
        <v>1581</v>
      </c>
      <c r="I197" s="29" t="s">
        <v>1634</v>
      </c>
      <c r="J197" s="16" t="s">
        <v>1568</v>
      </c>
      <c r="K197" s="13" t="s">
        <v>1692</v>
      </c>
      <c r="L197" s="18">
        <v>15</v>
      </c>
      <c r="M197" s="13" t="s">
        <v>368</v>
      </c>
      <c r="N197" s="48">
        <v>45359</v>
      </c>
      <c r="O197" s="51"/>
      <c r="P197" s="31">
        <v>45436</v>
      </c>
      <c r="Q197" s="53">
        <f>NETWORKDAYS(N197,P197,AV197:AY197:AZ197:BA197:BB197:BC197:BD197:BE197:BF197:BG197:BH197:BL197)</f>
        <v>51</v>
      </c>
      <c r="R197" s="53"/>
      <c r="S197" s="91" t="s">
        <v>1598</v>
      </c>
      <c r="T197" s="14" t="s">
        <v>1643</v>
      </c>
      <c r="U197" s="14" t="s">
        <v>1643</v>
      </c>
      <c r="V197" s="14" t="s">
        <v>1643</v>
      </c>
      <c r="W197" s="14" t="s">
        <v>1643</v>
      </c>
      <c r="X197" s="16" t="s">
        <v>1643</v>
      </c>
      <c r="AV197" s="46">
        <v>45292</v>
      </c>
      <c r="AW197" s="46">
        <v>45299</v>
      </c>
      <c r="AX197" s="46">
        <v>45376</v>
      </c>
      <c r="AY197" s="46">
        <v>45379</v>
      </c>
      <c r="AZ197" s="46">
        <v>45380</v>
      </c>
      <c r="BA197" s="46">
        <v>45413</v>
      </c>
      <c r="BB197" s="46">
        <v>45425</v>
      </c>
      <c r="BC197" s="46">
        <v>45446</v>
      </c>
      <c r="BD197" s="46">
        <v>45453</v>
      </c>
      <c r="BE197" s="46">
        <v>45474</v>
      </c>
      <c r="BF197" s="46">
        <v>45493</v>
      </c>
      <c r="BG197" s="46">
        <v>45511</v>
      </c>
      <c r="BH197" s="46">
        <v>45523</v>
      </c>
      <c r="BI197" s="46">
        <v>45579</v>
      </c>
      <c r="BJ197" s="46">
        <v>45600</v>
      </c>
      <c r="BK197" s="46">
        <v>45607</v>
      </c>
      <c r="BL197" s="46">
        <v>45651</v>
      </c>
    </row>
    <row r="198" spans="1:64" ht="105" hidden="1">
      <c r="A198" s="13" t="s">
        <v>1526</v>
      </c>
      <c r="B198" s="14" t="s">
        <v>1533</v>
      </c>
      <c r="C198" s="14" t="s">
        <v>1547</v>
      </c>
      <c r="D198" s="13" t="s">
        <v>961</v>
      </c>
      <c r="E198" s="14" t="s">
        <v>1641</v>
      </c>
      <c r="F198" s="16" t="s">
        <v>1529</v>
      </c>
      <c r="G198" s="13" t="s">
        <v>1457</v>
      </c>
      <c r="H198" s="18" t="s">
        <v>1602</v>
      </c>
      <c r="I198" s="29" t="s">
        <v>1634</v>
      </c>
      <c r="J198" s="16" t="s">
        <v>1556</v>
      </c>
      <c r="K198" s="13" t="s">
        <v>1692</v>
      </c>
      <c r="L198" s="18">
        <v>15</v>
      </c>
      <c r="M198" s="13" t="s">
        <v>369</v>
      </c>
      <c r="N198" s="48">
        <v>45359</v>
      </c>
      <c r="O198" s="51"/>
      <c r="P198" s="31">
        <v>45436</v>
      </c>
      <c r="Q198" s="53">
        <f>NETWORKDAYS(N198,P198,AV198:AY198:AZ198:BA198:BB198:BC198:BD198:BE198:BF198:BG198:BH198:BL198)</f>
        <v>56</v>
      </c>
      <c r="R198" s="53"/>
      <c r="S198" s="91" t="s">
        <v>1598</v>
      </c>
      <c r="T198" s="14" t="s">
        <v>1643</v>
      </c>
      <c r="U198" s="14" t="s">
        <v>1643</v>
      </c>
      <c r="V198" s="14" t="s">
        <v>1643</v>
      </c>
      <c r="W198" s="14" t="s">
        <v>1643</v>
      </c>
      <c r="X198" s="16" t="s">
        <v>1643</v>
      </c>
    </row>
    <row r="199" spans="1:64" ht="30" hidden="1">
      <c r="A199" s="13" t="s">
        <v>1558</v>
      </c>
      <c r="B199" s="14" t="s">
        <v>1559</v>
      </c>
      <c r="C199" s="14" t="s">
        <v>1527</v>
      </c>
      <c r="D199" s="13" t="s">
        <v>1187</v>
      </c>
      <c r="E199" s="14" t="s">
        <v>1535</v>
      </c>
      <c r="F199" s="16" t="s">
        <v>1599</v>
      </c>
      <c r="G199" s="13" t="s">
        <v>1458</v>
      </c>
      <c r="H199" s="18" t="s">
        <v>1560</v>
      </c>
      <c r="I199" s="14" t="s">
        <v>1530</v>
      </c>
      <c r="J199" s="16" t="s">
        <v>1626</v>
      </c>
      <c r="K199" s="13" t="s">
        <v>1692</v>
      </c>
      <c r="L199" s="18">
        <v>15</v>
      </c>
      <c r="M199" s="13" t="s">
        <v>370</v>
      </c>
      <c r="N199" s="48">
        <v>45358</v>
      </c>
      <c r="O199" s="51"/>
      <c r="P199" s="31">
        <v>45436</v>
      </c>
      <c r="Q199" s="53">
        <f>NETWORKDAYS(N199,P199,AV199:AY199:AZ199:BA199:BB199:BC199:BD199:BE199:BF199:BG199:BH199:BL199)</f>
        <v>57</v>
      </c>
      <c r="R199" s="53"/>
      <c r="S199" s="91" t="s">
        <v>1598</v>
      </c>
      <c r="T199" s="14" t="s">
        <v>1643</v>
      </c>
      <c r="U199" s="14" t="s">
        <v>1643</v>
      </c>
      <c r="V199" s="14" t="s">
        <v>1643</v>
      </c>
      <c r="W199" s="14" t="s">
        <v>1643</v>
      </c>
      <c r="X199" s="16" t="s">
        <v>1643</v>
      </c>
    </row>
    <row r="200" spans="1:64" ht="60" hidden="1">
      <c r="A200" s="13" t="s">
        <v>1526</v>
      </c>
      <c r="B200" s="14" t="s">
        <v>1533</v>
      </c>
      <c r="C200" s="14" t="s">
        <v>1627</v>
      </c>
      <c r="D200" s="13" t="s">
        <v>1188</v>
      </c>
      <c r="E200" s="14" t="s">
        <v>1640</v>
      </c>
      <c r="F200" s="16" t="s">
        <v>1529</v>
      </c>
      <c r="G200" s="13" t="s">
        <v>1459</v>
      </c>
      <c r="H200" s="18" t="s">
        <v>1567</v>
      </c>
      <c r="I200" s="29" t="s">
        <v>1634</v>
      </c>
      <c r="J200" s="16" t="s">
        <v>1568</v>
      </c>
      <c r="K200" s="13" t="s">
        <v>1692</v>
      </c>
      <c r="L200" s="18">
        <v>15</v>
      </c>
      <c r="M200" s="13" t="s">
        <v>371</v>
      </c>
      <c r="N200" s="48">
        <v>45358</v>
      </c>
      <c r="O200" s="51"/>
      <c r="P200" s="31">
        <v>45436</v>
      </c>
      <c r="Q200" s="53">
        <f>NETWORKDAYS(N200,P200,AV200:AY200:AZ200:BA200:BB200:BC200:BD200:BE200:BF200:BG200:BH200:BL200)</f>
        <v>57</v>
      </c>
      <c r="R200" s="53"/>
      <c r="S200" s="91" t="s">
        <v>1598</v>
      </c>
      <c r="T200" s="14" t="s">
        <v>1643</v>
      </c>
      <c r="U200" s="14" t="s">
        <v>1643</v>
      </c>
      <c r="V200" s="14" t="s">
        <v>1643</v>
      </c>
      <c r="W200" s="14" t="s">
        <v>1643</v>
      </c>
      <c r="X200" s="16" t="s">
        <v>1643</v>
      </c>
    </row>
    <row r="201" spans="1:64" ht="45" hidden="1">
      <c r="A201" s="13" t="s">
        <v>1526</v>
      </c>
      <c r="B201" s="14" t="s">
        <v>1533</v>
      </c>
      <c r="C201" s="14" t="s">
        <v>1555</v>
      </c>
      <c r="D201" s="13" t="s">
        <v>1165</v>
      </c>
      <c r="E201" s="14" t="s">
        <v>1639</v>
      </c>
      <c r="F201" s="16" t="s">
        <v>1529</v>
      </c>
      <c r="G201" s="13" t="s">
        <v>1436</v>
      </c>
      <c r="H201" s="18" t="s">
        <v>1564</v>
      </c>
      <c r="I201" s="29" t="s">
        <v>1634</v>
      </c>
      <c r="J201" s="16" t="s">
        <v>1569</v>
      </c>
      <c r="K201" s="13" t="s">
        <v>1692</v>
      </c>
      <c r="L201" s="18">
        <v>15</v>
      </c>
      <c r="M201" s="13" t="s">
        <v>372</v>
      </c>
      <c r="N201" s="48">
        <v>45358</v>
      </c>
      <c r="O201" s="74" t="s">
        <v>1681</v>
      </c>
      <c r="P201" s="31">
        <v>45436</v>
      </c>
      <c r="Q201" s="53">
        <f>NETWORKDAYS(N201,P201,AV201:AY201:AZ201:BA201:BB201:BC201:BD201:BE201:BF201:BG201:BH201:BL201)</f>
        <v>57</v>
      </c>
      <c r="R201" s="52"/>
      <c r="S201" s="91" t="s">
        <v>1598</v>
      </c>
      <c r="T201" s="14" t="s">
        <v>1643</v>
      </c>
      <c r="U201" s="31">
        <v>45362</v>
      </c>
      <c r="V201" s="14" t="s">
        <v>1539</v>
      </c>
      <c r="W201" s="14" t="s">
        <v>1643</v>
      </c>
      <c r="X201" s="16" t="s">
        <v>1643</v>
      </c>
      <c r="Y201" s="14" t="s">
        <v>1543</v>
      </c>
    </row>
    <row r="202" spans="1:64" ht="30" hidden="1">
      <c r="A202" s="13" t="s">
        <v>1526</v>
      </c>
      <c r="B202" s="14" t="s">
        <v>1533</v>
      </c>
      <c r="C202" s="14" t="s">
        <v>1574</v>
      </c>
      <c r="D202" s="13" t="s">
        <v>1189</v>
      </c>
      <c r="E202" s="14" t="s">
        <v>1528</v>
      </c>
      <c r="F202" s="16" t="s">
        <v>1544</v>
      </c>
      <c r="G202" s="13" t="s">
        <v>1460</v>
      </c>
      <c r="H202" s="18" t="s">
        <v>1581</v>
      </c>
      <c r="I202" s="29" t="s">
        <v>1634</v>
      </c>
      <c r="J202" s="16" t="s">
        <v>1568</v>
      </c>
      <c r="K202" s="13" t="s">
        <v>1692</v>
      </c>
      <c r="L202" s="18">
        <v>15</v>
      </c>
      <c r="M202" s="13" t="s">
        <v>373</v>
      </c>
      <c r="N202" s="48">
        <v>45358</v>
      </c>
      <c r="O202" s="51"/>
      <c r="P202" s="31">
        <v>45436</v>
      </c>
      <c r="Q202" s="53">
        <f>NETWORKDAYS(N202,P202,AV202:AY202:AZ202:BA202:BB202:BC202:BD202:BE202:BF202:BG202:BH202:BL202)</f>
        <v>57</v>
      </c>
      <c r="R202" s="53"/>
      <c r="S202" s="91" t="s">
        <v>1598</v>
      </c>
      <c r="T202" s="14" t="s">
        <v>1643</v>
      </c>
      <c r="U202" s="14" t="s">
        <v>1643</v>
      </c>
      <c r="V202" s="14" t="s">
        <v>1643</v>
      </c>
      <c r="W202" s="14" t="s">
        <v>1643</v>
      </c>
      <c r="X202" s="16" t="s">
        <v>1643</v>
      </c>
    </row>
    <row r="203" spans="1:64" ht="45" hidden="1">
      <c r="A203" s="13" t="s">
        <v>1526</v>
      </c>
      <c r="B203" s="14" t="s">
        <v>1533</v>
      </c>
      <c r="C203" s="14" t="s">
        <v>1554</v>
      </c>
      <c r="D203" s="13" t="s">
        <v>1190</v>
      </c>
      <c r="E203" s="14" t="s">
        <v>1640</v>
      </c>
      <c r="F203" s="16" t="s">
        <v>1550</v>
      </c>
      <c r="G203" s="13" t="s">
        <v>1461</v>
      </c>
      <c r="H203" s="18" t="s">
        <v>1581</v>
      </c>
      <c r="I203" s="29" t="s">
        <v>1634</v>
      </c>
      <c r="J203" s="16" t="s">
        <v>1568</v>
      </c>
      <c r="K203" s="13" t="s">
        <v>1692</v>
      </c>
      <c r="L203" s="18">
        <v>15</v>
      </c>
      <c r="M203" s="13" t="s">
        <v>374</v>
      </c>
      <c r="N203" s="48">
        <v>45358</v>
      </c>
      <c r="O203" s="60" t="s">
        <v>1674</v>
      </c>
      <c r="P203" s="31">
        <v>45428</v>
      </c>
      <c r="Q203" s="53">
        <f>NETWORKDAYS(N203,P203,AV203:AY203:AZ203:BA203:BB203:BC203:BD203:BE203:BF203:BG203:BH203:BL203)</f>
        <v>51</v>
      </c>
      <c r="R203" s="53">
        <v>52</v>
      </c>
      <c r="S203" s="87" t="s">
        <v>1683</v>
      </c>
      <c r="T203" s="14" t="s">
        <v>1643</v>
      </c>
      <c r="U203" s="31">
        <v>45428</v>
      </c>
      <c r="V203" s="14" t="s">
        <v>1539</v>
      </c>
      <c r="W203" s="14" t="s">
        <v>1642</v>
      </c>
      <c r="X203" s="16" t="s">
        <v>1540</v>
      </c>
      <c r="Y203" s="29" t="s">
        <v>1686</v>
      </c>
    </row>
    <row r="204" spans="1:64" ht="30" hidden="1">
      <c r="A204" s="13" t="s">
        <v>1526</v>
      </c>
      <c r="B204" s="14" t="s">
        <v>1533</v>
      </c>
      <c r="C204" s="14" t="s">
        <v>1554</v>
      </c>
      <c r="D204" s="13" t="s">
        <v>1087</v>
      </c>
      <c r="E204" s="14" t="s">
        <v>1528</v>
      </c>
      <c r="F204" s="16" t="s">
        <v>1599</v>
      </c>
      <c r="G204" s="13" t="s">
        <v>1362</v>
      </c>
      <c r="H204" s="18" t="s">
        <v>1546</v>
      </c>
      <c r="I204" s="29" t="s">
        <v>1634</v>
      </c>
      <c r="J204" s="16" t="s">
        <v>1552</v>
      </c>
      <c r="K204" s="13" t="s">
        <v>1692</v>
      </c>
      <c r="L204" s="18">
        <v>15</v>
      </c>
      <c r="M204" s="13" t="s">
        <v>375</v>
      </c>
      <c r="N204" s="48">
        <v>45358</v>
      </c>
      <c r="O204" s="51"/>
      <c r="P204" s="31">
        <v>45436</v>
      </c>
      <c r="Q204" s="53">
        <f>NETWORKDAYS(N204,P204,AV204:AY204:AZ204:BA204:BB204:BC204:BD204:BE204:BF204:BG204:BH204:BL204)</f>
        <v>57</v>
      </c>
      <c r="R204" s="52"/>
      <c r="S204" s="91" t="s">
        <v>1598</v>
      </c>
      <c r="T204" s="33" t="s">
        <v>1647</v>
      </c>
      <c r="U204" s="31">
        <v>45369</v>
      </c>
      <c r="V204" s="14" t="s">
        <v>1539</v>
      </c>
      <c r="W204" s="14" t="s">
        <v>1643</v>
      </c>
      <c r="X204" s="16" t="s">
        <v>1643</v>
      </c>
      <c r="Y204" s="14" t="s">
        <v>1543</v>
      </c>
    </row>
    <row r="205" spans="1:64" ht="60" hidden="1">
      <c r="A205" s="13" t="s">
        <v>1526</v>
      </c>
      <c r="B205" s="14" t="s">
        <v>1533</v>
      </c>
      <c r="C205" s="14" t="s">
        <v>1547</v>
      </c>
      <c r="D205" s="13" t="s">
        <v>1055</v>
      </c>
      <c r="E205" s="14" t="s">
        <v>1639</v>
      </c>
      <c r="F205" s="16" t="s">
        <v>1565</v>
      </c>
      <c r="G205" s="13" t="s">
        <v>1462</v>
      </c>
      <c r="H205" s="18" t="s">
        <v>1597</v>
      </c>
      <c r="I205" s="29" t="s">
        <v>1634</v>
      </c>
      <c r="J205" s="16" t="s">
        <v>1537</v>
      </c>
      <c r="K205" s="13" t="s">
        <v>1692</v>
      </c>
      <c r="L205" s="18">
        <v>15</v>
      </c>
      <c r="M205" s="13" t="s">
        <v>376</v>
      </c>
      <c r="N205" s="48">
        <v>45358</v>
      </c>
      <c r="O205" s="51"/>
      <c r="P205" s="31">
        <v>45436</v>
      </c>
      <c r="Q205" s="53">
        <f>NETWORKDAYS(N205,P205,AV205:AY205:AZ205:BA205:BB205:BC205:BD205:BE205:BF205:BG205:BH205:BL205)</f>
        <v>57</v>
      </c>
      <c r="R205" s="53"/>
      <c r="S205" s="91" t="s">
        <v>1598</v>
      </c>
      <c r="T205" s="14" t="s">
        <v>1643</v>
      </c>
      <c r="U205" s="14" t="s">
        <v>1643</v>
      </c>
      <c r="V205" s="14" t="s">
        <v>1643</v>
      </c>
      <c r="W205" s="14" t="s">
        <v>1643</v>
      </c>
      <c r="X205" s="16" t="s">
        <v>1643</v>
      </c>
    </row>
    <row r="206" spans="1:64" ht="60" hidden="1">
      <c r="A206" s="13" t="s">
        <v>1526</v>
      </c>
      <c r="B206" s="14" t="s">
        <v>1533</v>
      </c>
      <c r="C206" s="14" t="s">
        <v>1628</v>
      </c>
      <c r="D206" s="13" t="s">
        <v>1191</v>
      </c>
      <c r="E206" s="14" t="s">
        <v>1640</v>
      </c>
      <c r="F206" s="16" t="s">
        <v>1550</v>
      </c>
      <c r="G206" s="13" t="s">
        <v>1463</v>
      </c>
      <c r="H206" s="18" t="s">
        <v>1567</v>
      </c>
      <c r="I206" s="29" t="s">
        <v>1634</v>
      </c>
      <c r="J206" s="16" t="s">
        <v>1568</v>
      </c>
      <c r="K206" s="13" t="s">
        <v>1692</v>
      </c>
      <c r="L206" s="18">
        <v>15</v>
      </c>
      <c r="M206" s="13" t="s">
        <v>377</v>
      </c>
      <c r="N206" s="48">
        <v>45358</v>
      </c>
      <c r="O206" s="51"/>
      <c r="P206" s="31">
        <v>45436</v>
      </c>
      <c r="Q206" s="53">
        <f>NETWORKDAYS(N206,P206,AV206:AY206:AZ206:BA206:BB206:BC206:BD206:BE206:BF206:BG206:BH206:BL206)</f>
        <v>57</v>
      </c>
      <c r="R206" s="53"/>
      <c r="S206" s="91" t="s">
        <v>1598</v>
      </c>
      <c r="T206" s="14" t="s">
        <v>1643</v>
      </c>
      <c r="U206" s="14" t="s">
        <v>1643</v>
      </c>
      <c r="V206" s="14" t="s">
        <v>1643</v>
      </c>
      <c r="W206" s="14" t="s">
        <v>1643</v>
      </c>
      <c r="X206" s="16" t="s">
        <v>1643</v>
      </c>
    </row>
    <row r="207" spans="1:64" ht="30" hidden="1">
      <c r="A207" s="13" t="s">
        <v>1526</v>
      </c>
      <c r="B207" s="14" t="s">
        <v>1533</v>
      </c>
      <c r="C207" s="14" t="s">
        <v>1603</v>
      </c>
      <c r="D207" s="13" t="s">
        <v>1076</v>
      </c>
      <c r="E207" s="14" t="s">
        <v>1528</v>
      </c>
      <c r="F207" s="16" t="s">
        <v>1529</v>
      </c>
      <c r="G207" s="13" t="s">
        <v>1351</v>
      </c>
      <c r="H207" s="18" t="s">
        <v>1546</v>
      </c>
      <c r="I207" s="29" t="s">
        <v>1634</v>
      </c>
      <c r="J207" s="16" t="s">
        <v>1552</v>
      </c>
      <c r="K207" s="13" t="s">
        <v>1692</v>
      </c>
      <c r="L207" s="18">
        <v>15</v>
      </c>
      <c r="M207" s="13" t="s">
        <v>379</v>
      </c>
      <c r="N207" s="48">
        <v>45358</v>
      </c>
      <c r="O207" s="51"/>
      <c r="P207" s="31">
        <v>45436</v>
      </c>
      <c r="Q207" s="53">
        <f>NETWORKDAYS(N207,P207,AV207:AY207:AZ207:BA207:BB207:BC207:BD207:BE207:BF207:BG207:BH207:BL207)</f>
        <v>57</v>
      </c>
      <c r="R207" s="52"/>
      <c r="S207" s="91" t="s">
        <v>1598</v>
      </c>
      <c r="T207" s="58" t="s">
        <v>1648</v>
      </c>
      <c r="U207" s="31">
        <v>45370</v>
      </c>
      <c r="V207" s="14" t="s">
        <v>1539</v>
      </c>
      <c r="W207" s="14" t="s">
        <v>1643</v>
      </c>
      <c r="X207" s="16" t="s">
        <v>1643</v>
      </c>
      <c r="Y207" s="14" t="s">
        <v>1543</v>
      </c>
    </row>
    <row r="208" spans="1:64" ht="45" hidden="1">
      <c r="A208" s="13" t="s">
        <v>1526</v>
      </c>
      <c r="B208" s="14" t="s">
        <v>1533</v>
      </c>
      <c r="C208" s="14" t="s">
        <v>1554</v>
      </c>
      <c r="D208" s="13" t="s">
        <v>1193</v>
      </c>
      <c r="E208" s="14" t="s">
        <v>1639</v>
      </c>
      <c r="F208" s="16" t="s">
        <v>1573</v>
      </c>
      <c r="G208" s="13" t="s">
        <v>1464</v>
      </c>
      <c r="H208" s="18" t="s">
        <v>1571</v>
      </c>
      <c r="I208" s="29" t="s">
        <v>1634</v>
      </c>
      <c r="J208" s="16" t="s">
        <v>1572</v>
      </c>
      <c r="K208" s="13" t="s">
        <v>1692</v>
      </c>
      <c r="L208" s="18">
        <v>15</v>
      </c>
      <c r="M208" s="13" t="s">
        <v>380</v>
      </c>
      <c r="N208" s="48">
        <v>45358</v>
      </c>
      <c r="O208" s="66" t="s">
        <v>125</v>
      </c>
      <c r="P208" s="31">
        <v>45373</v>
      </c>
      <c r="Q208" s="53">
        <f>NETWORKDAYS(N208,P208,AV208:AY208:AZ208:BA208:BB208:BC208:BD208:BE208:BF208:BG208:BH208:BL208)</f>
        <v>12</v>
      </c>
      <c r="R208" s="53">
        <v>13</v>
      </c>
      <c r="S208" s="88" t="s">
        <v>1637</v>
      </c>
      <c r="T208" s="14" t="s">
        <v>1643</v>
      </c>
      <c r="U208" s="31">
        <v>45373</v>
      </c>
      <c r="V208" s="14" t="s">
        <v>1539</v>
      </c>
      <c r="W208" s="14" t="s">
        <v>1540</v>
      </c>
      <c r="X208" s="16" t="s">
        <v>1540</v>
      </c>
      <c r="Y208" s="14" t="s">
        <v>1685</v>
      </c>
    </row>
    <row r="209" spans="1:25" ht="45" hidden="1">
      <c r="A209" s="13" t="s">
        <v>1526</v>
      </c>
      <c r="B209" s="14" t="s">
        <v>1533</v>
      </c>
      <c r="C209" s="14" t="s">
        <v>1627</v>
      </c>
      <c r="D209" s="13" t="s">
        <v>1194</v>
      </c>
      <c r="E209" s="14" t="s">
        <v>1639</v>
      </c>
      <c r="F209" s="16" t="s">
        <v>1529</v>
      </c>
      <c r="G209" s="13" t="s">
        <v>1465</v>
      </c>
      <c r="H209" s="18" t="s">
        <v>1597</v>
      </c>
      <c r="I209" s="29" t="s">
        <v>1634</v>
      </c>
      <c r="J209" s="16" t="s">
        <v>1537</v>
      </c>
      <c r="K209" s="13" t="s">
        <v>1692</v>
      </c>
      <c r="L209" s="18">
        <v>15</v>
      </c>
      <c r="M209" s="13" t="s">
        <v>381</v>
      </c>
      <c r="N209" s="48">
        <v>45358</v>
      </c>
      <c r="O209" s="51"/>
      <c r="P209" s="31">
        <v>45436</v>
      </c>
      <c r="Q209" s="53">
        <f>NETWORKDAYS(N209,P209,AV209:AY209:AZ209:BA209:BB209:BC209:BD209:BE209:BF209:BG209:BH209:BL209)</f>
        <v>57</v>
      </c>
      <c r="R209" s="53"/>
      <c r="S209" s="91" t="s">
        <v>1598</v>
      </c>
      <c r="T209" s="14" t="s">
        <v>1643</v>
      </c>
      <c r="U209" s="14" t="s">
        <v>1643</v>
      </c>
      <c r="V209" s="14" t="s">
        <v>1643</v>
      </c>
      <c r="W209" s="14" t="s">
        <v>1643</v>
      </c>
      <c r="X209" s="16" t="s">
        <v>1643</v>
      </c>
    </row>
    <row r="210" spans="1:25" ht="45" hidden="1">
      <c r="A210" s="13" t="s">
        <v>1526</v>
      </c>
      <c r="B210" s="14" t="s">
        <v>1533</v>
      </c>
      <c r="C210" s="14" t="s">
        <v>1591</v>
      </c>
      <c r="D210" s="13" t="s">
        <v>1195</v>
      </c>
      <c r="E210" s="14" t="s">
        <v>1639</v>
      </c>
      <c r="F210" s="16" t="s">
        <v>1529</v>
      </c>
      <c r="G210" s="13" t="s">
        <v>1466</v>
      </c>
      <c r="H210" s="18" t="s">
        <v>1597</v>
      </c>
      <c r="I210" s="29" t="s">
        <v>1634</v>
      </c>
      <c r="J210" s="16" t="s">
        <v>1537</v>
      </c>
      <c r="K210" s="13" t="s">
        <v>1692</v>
      </c>
      <c r="L210" s="18">
        <v>15</v>
      </c>
      <c r="M210" s="13" t="s">
        <v>382</v>
      </c>
      <c r="N210" s="48">
        <v>45358</v>
      </c>
      <c r="O210" s="51"/>
      <c r="P210" s="31">
        <v>45436</v>
      </c>
      <c r="Q210" s="53">
        <v>14</v>
      </c>
      <c r="R210" s="53"/>
      <c r="S210" s="91" t="s">
        <v>1598</v>
      </c>
      <c r="T210" s="14" t="s">
        <v>1643</v>
      </c>
      <c r="U210" s="14" t="s">
        <v>1643</v>
      </c>
      <c r="V210" s="14" t="s">
        <v>1643</v>
      </c>
      <c r="W210" s="14" t="s">
        <v>1643</v>
      </c>
      <c r="X210" s="16" t="s">
        <v>1643</v>
      </c>
    </row>
    <row r="211" spans="1:25" ht="30" hidden="1">
      <c r="A211" s="13" t="s">
        <v>1526</v>
      </c>
      <c r="B211" s="14" t="s">
        <v>1533</v>
      </c>
      <c r="C211" s="14" t="s">
        <v>1547</v>
      </c>
      <c r="D211" s="13" t="s">
        <v>1197</v>
      </c>
      <c r="E211" s="14" t="s">
        <v>1639</v>
      </c>
      <c r="F211" s="16" t="s">
        <v>1550</v>
      </c>
      <c r="G211" s="13" t="s">
        <v>1275</v>
      </c>
      <c r="H211" s="18" t="s">
        <v>1581</v>
      </c>
      <c r="I211" s="29" t="s">
        <v>1634</v>
      </c>
      <c r="J211" s="16" t="s">
        <v>1568</v>
      </c>
      <c r="K211" s="13" t="s">
        <v>1692</v>
      </c>
      <c r="L211" s="18">
        <v>15</v>
      </c>
      <c r="M211" s="13" t="s">
        <v>384</v>
      </c>
      <c r="N211" s="48">
        <v>45357</v>
      </c>
      <c r="O211" s="51"/>
      <c r="P211" s="31">
        <v>45436</v>
      </c>
      <c r="Q211" s="53">
        <f>NETWORKDAYS(N211,P211,AV211:AY211:AZ211:BA211:BB211:BC211:BD211:BE211:BF211:BG211:BH211:BL211)</f>
        <v>58</v>
      </c>
      <c r="R211" s="53"/>
      <c r="S211" s="91" t="s">
        <v>1598</v>
      </c>
      <c r="T211" s="14" t="s">
        <v>1643</v>
      </c>
      <c r="U211" s="14" t="s">
        <v>1643</v>
      </c>
      <c r="V211" s="14" t="s">
        <v>1643</v>
      </c>
      <c r="W211" s="14" t="s">
        <v>1643</v>
      </c>
      <c r="X211" s="16" t="s">
        <v>1643</v>
      </c>
    </row>
    <row r="212" spans="1:25" ht="45" hidden="1">
      <c r="A212" s="13" t="s">
        <v>1526</v>
      </c>
      <c r="B212" s="14" t="s">
        <v>1533</v>
      </c>
      <c r="C212" s="14" t="s">
        <v>1605</v>
      </c>
      <c r="D212" s="13" t="s">
        <v>1112</v>
      </c>
      <c r="E212" s="14" t="s">
        <v>1639</v>
      </c>
      <c r="F212" s="16" t="s">
        <v>1529</v>
      </c>
      <c r="G212" s="13" t="s">
        <v>1467</v>
      </c>
      <c r="H212" s="18" t="s">
        <v>1602</v>
      </c>
      <c r="I212" s="29" t="s">
        <v>1634</v>
      </c>
      <c r="J212" s="16" t="s">
        <v>1556</v>
      </c>
      <c r="K212" s="13" t="s">
        <v>1692</v>
      </c>
      <c r="L212" s="18">
        <v>15</v>
      </c>
      <c r="M212" s="13" t="s">
        <v>385</v>
      </c>
      <c r="N212" s="48">
        <v>45357</v>
      </c>
      <c r="O212" s="51"/>
      <c r="P212" s="31">
        <v>45436</v>
      </c>
      <c r="Q212" s="53">
        <f>NETWORKDAYS(N212,P212,AV212:AY212:AZ212:BA212:BB212:BC212:BD212:BE212:BF212:BG212:BH212:BL212)</f>
        <v>58</v>
      </c>
      <c r="R212" s="53"/>
      <c r="S212" s="91" t="s">
        <v>1598</v>
      </c>
      <c r="T212" s="14" t="s">
        <v>1643</v>
      </c>
      <c r="U212" s="14" t="s">
        <v>1643</v>
      </c>
      <c r="V212" s="14" t="s">
        <v>1643</v>
      </c>
      <c r="W212" s="14" t="s">
        <v>1643</v>
      </c>
      <c r="X212" s="16" t="s">
        <v>1643</v>
      </c>
    </row>
    <row r="213" spans="1:25" ht="60" hidden="1">
      <c r="A213" s="13" t="s">
        <v>1526</v>
      </c>
      <c r="B213" s="14" t="s">
        <v>1533</v>
      </c>
      <c r="C213" s="14" t="s">
        <v>1527</v>
      </c>
      <c r="D213" s="13" t="s">
        <v>1198</v>
      </c>
      <c r="E213" s="14" t="s">
        <v>1640</v>
      </c>
      <c r="F213" s="16" t="s">
        <v>1529</v>
      </c>
      <c r="G213" s="13" t="s">
        <v>1468</v>
      </c>
      <c r="H213" s="18" t="s">
        <v>1536</v>
      </c>
      <c r="I213" s="29" t="s">
        <v>1634</v>
      </c>
      <c r="J213" s="16" t="s">
        <v>1537</v>
      </c>
      <c r="K213" s="13" t="s">
        <v>1692</v>
      </c>
      <c r="L213" s="18">
        <v>15</v>
      </c>
      <c r="M213" s="13" t="s">
        <v>386</v>
      </c>
      <c r="N213" s="48">
        <v>45357</v>
      </c>
      <c r="O213" s="51"/>
      <c r="P213" s="31">
        <v>45436</v>
      </c>
      <c r="Q213" s="53">
        <f>NETWORKDAYS(N213,P213,AV213:AY213:AZ213:BA213:BB213:BC213:BD213:BE213:BF213:BG213:BH213:BL213)</f>
        <v>58</v>
      </c>
      <c r="R213" s="53"/>
      <c r="S213" s="91" t="s">
        <v>1598</v>
      </c>
      <c r="T213" s="14" t="s">
        <v>1643</v>
      </c>
      <c r="U213" s="14" t="s">
        <v>1643</v>
      </c>
      <c r="V213" s="14" t="s">
        <v>1643</v>
      </c>
      <c r="W213" s="14" t="s">
        <v>1643</v>
      </c>
      <c r="X213" s="16" t="s">
        <v>1643</v>
      </c>
    </row>
    <row r="214" spans="1:25" ht="57" hidden="1">
      <c r="A214" s="13" t="s">
        <v>1558</v>
      </c>
      <c r="B214" s="14" t="s">
        <v>1559</v>
      </c>
      <c r="C214" s="14" t="s">
        <v>1547</v>
      </c>
      <c r="D214" s="13" t="s">
        <v>1199</v>
      </c>
      <c r="E214" s="14" t="s">
        <v>1640</v>
      </c>
      <c r="F214" s="16" t="s">
        <v>1529</v>
      </c>
      <c r="G214" s="13" t="s">
        <v>1469</v>
      </c>
      <c r="H214" s="18" t="s">
        <v>1581</v>
      </c>
      <c r="I214" s="29" t="s">
        <v>1634</v>
      </c>
      <c r="J214" s="16" t="s">
        <v>1568</v>
      </c>
      <c r="K214" s="13" t="s">
        <v>1692</v>
      </c>
      <c r="L214" s="18">
        <v>15</v>
      </c>
      <c r="M214" s="13" t="s">
        <v>387</v>
      </c>
      <c r="N214" s="48">
        <v>45357</v>
      </c>
      <c r="O214" s="51"/>
      <c r="P214" s="31">
        <v>45436</v>
      </c>
      <c r="Q214" s="53">
        <f>NETWORKDAYS(N214,P214,AV214:AY214:AZ214:BA214:BB214:BC214:BD214:BE214:BF214:BG214:BH214:BL214)</f>
        <v>58</v>
      </c>
      <c r="R214" s="53"/>
      <c r="S214" s="91" t="s">
        <v>1598</v>
      </c>
      <c r="T214" s="14" t="s">
        <v>1643</v>
      </c>
      <c r="U214" s="14" t="s">
        <v>1643</v>
      </c>
      <c r="V214" s="14" t="s">
        <v>1643</v>
      </c>
      <c r="W214" s="14" t="s">
        <v>1643</v>
      </c>
      <c r="X214" s="16" t="s">
        <v>1643</v>
      </c>
      <c r="Y214" s="33" t="s">
        <v>1616</v>
      </c>
    </row>
    <row r="215" spans="1:25" ht="90">
      <c r="A215" s="13" t="s">
        <v>1526</v>
      </c>
      <c r="B215" s="14" t="s">
        <v>1533</v>
      </c>
      <c r="C215" s="14" t="s">
        <v>1547</v>
      </c>
      <c r="D215" s="13" t="s">
        <v>1200</v>
      </c>
      <c r="E215" s="14" t="s">
        <v>1535</v>
      </c>
      <c r="F215" s="16" t="s">
        <v>1544</v>
      </c>
      <c r="G215" s="13" t="s">
        <v>1470</v>
      </c>
      <c r="H215" s="18" t="s">
        <v>1567</v>
      </c>
      <c r="I215" s="29" t="s">
        <v>1634</v>
      </c>
      <c r="J215" s="16" t="s">
        <v>1568</v>
      </c>
      <c r="K215" s="13" t="s">
        <v>1709</v>
      </c>
      <c r="L215" s="18">
        <v>10</v>
      </c>
      <c r="M215" s="13" t="s">
        <v>388</v>
      </c>
      <c r="N215" s="48">
        <v>45357</v>
      </c>
      <c r="O215" s="51"/>
      <c r="P215" s="31">
        <v>45436</v>
      </c>
      <c r="Q215" s="53">
        <f>NETWORKDAYS(N215,P215,AV215:AY215:AZ215:BA215:BB215:BC215:BD215:BE215:BF215:BG215:BH215:BL215)</f>
        <v>58</v>
      </c>
      <c r="R215" s="53"/>
      <c r="S215" s="91" t="s">
        <v>1598</v>
      </c>
      <c r="T215" s="14" t="s">
        <v>1643</v>
      </c>
      <c r="U215" s="14" t="s">
        <v>1643</v>
      </c>
      <c r="V215" s="14" t="s">
        <v>1643</v>
      </c>
      <c r="W215" s="14" t="s">
        <v>1643</v>
      </c>
      <c r="X215" s="16" t="s">
        <v>1643</v>
      </c>
    </row>
    <row r="216" spans="1:25" ht="57" hidden="1">
      <c r="A216" s="13" t="s">
        <v>1526</v>
      </c>
      <c r="B216" s="14" t="s">
        <v>1533</v>
      </c>
      <c r="C216" s="14" t="s">
        <v>1574</v>
      </c>
      <c r="D216" s="13" t="s">
        <v>1201</v>
      </c>
      <c r="E216" s="14" t="s">
        <v>1639</v>
      </c>
      <c r="F216" s="16" t="s">
        <v>1529</v>
      </c>
      <c r="G216" s="13" t="s">
        <v>1471</v>
      </c>
      <c r="H216" s="18" t="s">
        <v>1581</v>
      </c>
      <c r="I216" s="29" t="s">
        <v>1634</v>
      </c>
      <c r="J216" s="16" t="s">
        <v>1568</v>
      </c>
      <c r="K216" s="13" t="s">
        <v>1692</v>
      </c>
      <c r="L216" s="18">
        <v>15</v>
      </c>
      <c r="M216" s="13" t="s">
        <v>390</v>
      </c>
      <c r="N216" s="48">
        <v>45357</v>
      </c>
      <c r="O216" s="51"/>
      <c r="P216" s="31">
        <v>45436</v>
      </c>
      <c r="Q216" s="53">
        <f>NETWORKDAYS(N216,P216,AV216:AY216:AZ216:BA216:BB216:BC216:BD216:BE216:BF216:BG216:BH216:BL216)</f>
        <v>58</v>
      </c>
      <c r="R216" s="53"/>
      <c r="S216" s="91" t="s">
        <v>1598</v>
      </c>
      <c r="T216" s="14" t="s">
        <v>1643</v>
      </c>
      <c r="U216" s="14" t="s">
        <v>1643</v>
      </c>
      <c r="V216" s="14" t="s">
        <v>1643</v>
      </c>
      <c r="W216" s="14" t="s">
        <v>1643</v>
      </c>
      <c r="X216" s="16" t="s">
        <v>1643</v>
      </c>
      <c r="Y216" s="33" t="s">
        <v>1616</v>
      </c>
    </row>
    <row r="217" spans="1:25" ht="45" hidden="1">
      <c r="A217" s="13" t="s">
        <v>1526</v>
      </c>
      <c r="B217" s="14" t="s">
        <v>1533</v>
      </c>
      <c r="C217" s="14" t="s">
        <v>1610</v>
      </c>
      <c r="D217" s="13" t="s">
        <v>1203</v>
      </c>
      <c r="E217" s="14" t="s">
        <v>1639</v>
      </c>
      <c r="F217" s="16" t="s">
        <v>1573</v>
      </c>
      <c r="G217" s="13" t="s">
        <v>1473</v>
      </c>
      <c r="H217" s="37" t="s">
        <v>1620</v>
      </c>
      <c r="I217" s="29" t="s">
        <v>1530</v>
      </c>
      <c r="J217" s="30" t="s">
        <v>1621</v>
      </c>
      <c r="K217" s="13" t="s">
        <v>1692</v>
      </c>
      <c r="L217" s="18">
        <v>15</v>
      </c>
      <c r="M217" s="13" t="s">
        <v>392</v>
      </c>
      <c r="N217" s="48">
        <v>45357</v>
      </c>
      <c r="O217" s="51"/>
      <c r="P217" s="31">
        <v>45436</v>
      </c>
      <c r="Q217" s="53">
        <f>NETWORKDAYS(N217,P217,AV217:AY217:AZ217:BA217:BB217:BC217:BD217:BE217:BF217:BG217:BH217:BL217)</f>
        <v>58</v>
      </c>
      <c r="R217" s="53"/>
      <c r="S217" s="91" t="s">
        <v>1598</v>
      </c>
      <c r="T217" s="14" t="s">
        <v>1643</v>
      </c>
      <c r="U217" s="14" t="s">
        <v>1643</v>
      </c>
      <c r="V217" s="14" t="s">
        <v>1643</v>
      </c>
      <c r="W217" s="14" t="s">
        <v>1643</v>
      </c>
      <c r="X217" s="16" t="s">
        <v>1643</v>
      </c>
    </row>
    <row r="218" spans="1:25" ht="75" hidden="1">
      <c r="A218" s="13" t="s">
        <v>1526</v>
      </c>
      <c r="B218" s="14" t="s">
        <v>1533</v>
      </c>
      <c r="C218" s="14" t="s">
        <v>1553</v>
      </c>
      <c r="D218" s="13" t="s">
        <v>1206</v>
      </c>
      <c r="E218" s="14" t="s">
        <v>1639</v>
      </c>
      <c r="F218" s="16" t="s">
        <v>1565</v>
      </c>
      <c r="G218" s="13" t="s">
        <v>1474</v>
      </c>
      <c r="H218" s="18" t="s">
        <v>1602</v>
      </c>
      <c r="I218" s="29" t="s">
        <v>1634</v>
      </c>
      <c r="J218" s="16" t="s">
        <v>1556</v>
      </c>
      <c r="K218" s="13" t="s">
        <v>1692</v>
      </c>
      <c r="L218" s="18">
        <v>15</v>
      </c>
      <c r="M218" s="13" t="s">
        <v>395</v>
      </c>
      <c r="N218" s="48">
        <v>45357</v>
      </c>
      <c r="O218" s="51"/>
      <c r="P218" s="31">
        <v>45436</v>
      </c>
      <c r="Q218" s="53">
        <f>NETWORKDAYS(N218,P218,AV218:AY218:AZ218:BA218:BB218:BC218:BD218:BE218:BF218:BG218:BH218:BL218)</f>
        <v>58</v>
      </c>
      <c r="R218" s="53"/>
      <c r="S218" s="91" t="s">
        <v>1598</v>
      </c>
      <c r="T218" s="14" t="s">
        <v>1643</v>
      </c>
      <c r="U218" s="14" t="s">
        <v>1643</v>
      </c>
      <c r="V218" s="14" t="s">
        <v>1643</v>
      </c>
      <c r="W218" s="14" t="s">
        <v>1643</v>
      </c>
      <c r="X218" s="16" t="s">
        <v>1643</v>
      </c>
    </row>
    <row r="219" spans="1:25" ht="60" hidden="1">
      <c r="A219" s="13" t="s">
        <v>1526</v>
      </c>
      <c r="B219" s="14" t="s">
        <v>1533</v>
      </c>
      <c r="C219" s="14" t="s">
        <v>1592</v>
      </c>
      <c r="D219" s="13" t="s">
        <v>1207</v>
      </c>
      <c r="E219" s="14" t="s">
        <v>1639</v>
      </c>
      <c r="F219" s="16" t="s">
        <v>1544</v>
      </c>
      <c r="G219" s="13" t="s">
        <v>1475</v>
      </c>
      <c r="H219" s="18" t="s">
        <v>1567</v>
      </c>
      <c r="I219" s="29" t="s">
        <v>1634</v>
      </c>
      <c r="J219" s="16" t="s">
        <v>1568</v>
      </c>
      <c r="K219" s="13" t="s">
        <v>1692</v>
      </c>
      <c r="L219" s="18">
        <v>15</v>
      </c>
      <c r="M219" s="13" t="s">
        <v>396</v>
      </c>
      <c r="N219" s="48">
        <v>45357</v>
      </c>
      <c r="O219" s="51"/>
      <c r="P219" s="31">
        <v>45436</v>
      </c>
      <c r="Q219" s="53">
        <f>NETWORKDAYS(N219,P219,AV219:AY219:AZ219:BA219:BB219:BC219:BD219:BE219:BF219:BG219:BH219:BL219)</f>
        <v>58</v>
      </c>
      <c r="R219" s="53"/>
      <c r="S219" s="91" t="s">
        <v>1598</v>
      </c>
      <c r="T219" s="14" t="s">
        <v>1643</v>
      </c>
      <c r="U219" s="14" t="s">
        <v>1643</v>
      </c>
      <c r="V219" s="14" t="s">
        <v>1643</v>
      </c>
      <c r="W219" s="14" t="s">
        <v>1643</v>
      </c>
      <c r="X219" s="16" t="s">
        <v>1643</v>
      </c>
    </row>
    <row r="220" spans="1:25" ht="57" hidden="1">
      <c r="A220" s="13" t="s">
        <v>1526</v>
      </c>
      <c r="B220" s="14" t="s">
        <v>1533</v>
      </c>
      <c r="C220" s="14" t="s">
        <v>1578</v>
      </c>
      <c r="D220" s="13" t="s">
        <v>1208</v>
      </c>
      <c r="E220" s="14" t="s">
        <v>1535</v>
      </c>
      <c r="F220" s="16" t="s">
        <v>1529</v>
      </c>
      <c r="G220" s="13" t="s">
        <v>1476</v>
      </c>
      <c r="H220" s="18" t="s">
        <v>1581</v>
      </c>
      <c r="I220" s="29" t="s">
        <v>1634</v>
      </c>
      <c r="J220" s="16" t="s">
        <v>1568</v>
      </c>
      <c r="K220" s="13" t="s">
        <v>1692</v>
      </c>
      <c r="L220" s="18">
        <v>15</v>
      </c>
      <c r="M220" s="13" t="s">
        <v>397</v>
      </c>
      <c r="N220" s="48">
        <v>45357</v>
      </c>
      <c r="O220" s="51"/>
      <c r="P220" s="31">
        <v>45436</v>
      </c>
      <c r="Q220" s="53">
        <f>NETWORKDAYS(N220,P220,AV220:AY220:AZ220:BA220:BB220:BC220:BD220:BE220:BF220:BG220:BH220:BL220)</f>
        <v>58</v>
      </c>
      <c r="R220" s="53"/>
      <c r="S220" s="91" t="s">
        <v>1598</v>
      </c>
      <c r="T220" s="14" t="s">
        <v>1643</v>
      </c>
      <c r="U220" s="14" t="s">
        <v>1643</v>
      </c>
      <c r="V220" s="14" t="s">
        <v>1643</v>
      </c>
      <c r="W220" s="14" t="s">
        <v>1643</v>
      </c>
      <c r="X220" s="16" t="s">
        <v>1643</v>
      </c>
      <c r="Y220" s="33" t="s">
        <v>1616</v>
      </c>
    </row>
    <row r="221" spans="1:25" ht="45" hidden="1">
      <c r="A221" s="13" t="s">
        <v>1526</v>
      </c>
      <c r="B221" s="14" t="s">
        <v>1533</v>
      </c>
      <c r="C221" s="14" t="s">
        <v>1622</v>
      </c>
      <c r="D221" s="13" t="s">
        <v>1209</v>
      </c>
      <c r="E221" s="14" t="s">
        <v>1640</v>
      </c>
      <c r="F221" s="16" t="s">
        <v>1529</v>
      </c>
      <c r="G221" s="13" t="s">
        <v>1477</v>
      </c>
      <c r="H221" s="18" t="s">
        <v>1536</v>
      </c>
      <c r="I221" s="29" t="s">
        <v>1634</v>
      </c>
      <c r="J221" s="16" t="s">
        <v>1537</v>
      </c>
      <c r="K221" s="13" t="s">
        <v>1692</v>
      </c>
      <c r="L221" s="18">
        <v>15</v>
      </c>
      <c r="M221" s="13" t="s">
        <v>398</v>
      </c>
      <c r="N221" s="48">
        <v>45357</v>
      </c>
      <c r="O221" s="66" t="s">
        <v>1675</v>
      </c>
      <c r="P221" s="31">
        <v>45434</v>
      </c>
      <c r="Q221" s="53">
        <f>NETWORKDAYS(N221,P221,AV221:AY221:AZ221:BA221:BB221:BC221:BD221:BE221:BF221:BG221:BH221:BL221)</f>
        <v>56</v>
      </c>
      <c r="R221" s="53">
        <v>57</v>
      </c>
      <c r="S221" s="87" t="s">
        <v>1683</v>
      </c>
      <c r="T221" s="14" t="s">
        <v>1643</v>
      </c>
      <c r="U221" s="31">
        <v>45392</v>
      </c>
      <c r="V221" s="14" t="s">
        <v>1539</v>
      </c>
      <c r="W221" s="14" t="s">
        <v>1540</v>
      </c>
      <c r="X221" s="16" t="s">
        <v>1540</v>
      </c>
      <c r="Y221" s="14" t="s">
        <v>1685</v>
      </c>
    </row>
    <row r="222" spans="1:25" ht="45" hidden="1">
      <c r="A222" s="13" t="s">
        <v>1526</v>
      </c>
      <c r="B222" s="14" t="s">
        <v>1533</v>
      </c>
      <c r="C222" s="14" t="s">
        <v>1566</v>
      </c>
      <c r="D222" s="13" t="s">
        <v>1109</v>
      </c>
      <c r="E222" s="14" t="s">
        <v>1639</v>
      </c>
      <c r="F222" s="16" t="s">
        <v>1579</v>
      </c>
      <c r="G222" s="13" t="s">
        <v>1478</v>
      </c>
      <c r="H222" s="18" t="s">
        <v>1536</v>
      </c>
      <c r="I222" s="29" t="s">
        <v>1634</v>
      </c>
      <c r="J222" s="16" t="s">
        <v>1537</v>
      </c>
      <c r="K222" s="13" t="s">
        <v>1692</v>
      </c>
      <c r="L222" s="18">
        <v>15</v>
      </c>
      <c r="M222" s="13" t="s">
        <v>402</v>
      </c>
      <c r="N222" s="48">
        <v>45356</v>
      </c>
      <c r="O222" s="51"/>
      <c r="P222" s="31">
        <v>45436</v>
      </c>
      <c r="Q222" s="53">
        <f>NETWORKDAYS(N222,P222,AV222:AY222:AZ222:BA222:BB222:BC222:BD222:BE222:BF222:BG222:BH222:BL222)</f>
        <v>59</v>
      </c>
      <c r="R222" s="53"/>
      <c r="S222" s="91" t="s">
        <v>1598</v>
      </c>
      <c r="T222" s="14" t="s">
        <v>1643</v>
      </c>
      <c r="U222" s="14" t="s">
        <v>1643</v>
      </c>
      <c r="V222" s="14" t="s">
        <v>1643</v>
      </c>
      <c r="W222" s="14" t="s">
        <v>1643</v>
      </c>
      <c r="X222" s="16" t="s">
        <v>1643</v>
      </c>
    </row>
    <row r="223" spans="1:25" ht="45" hidden="1">
      <c r="A223" s="13" t="s">
        <v>1526</v>
      </c>
      <c r="B223" s="14" t="s">
        <v>1533</v>
      </c>
      <c r="C223" s="14" t="s">
        <v>1527</v>
      </c>
      <c r="D223" s="13" t="s">
        <v>1213</v>
      </c>
      <c r="E223" s="14" t="s">
        <v>1640</v>
      </c>
      <c r="F223" s="16" t="s">
        <v>1544</v>
      </c>
      <c r="G223" s="13" t="s">
        <v>1479</v>
      </c>
      <c r="H223" s="18" t="s">
        <v>1536</v>
      </c>
      <c r="I223" s="29" t="s">
        <v>1634</v>
      </c>
      <c r="J223" s="16" t="s">
        <v>1537</v>
      </c>
      <c r="K223" s="13" t="s">
        <v>1692</v>
      </c>
      <c r="L223" s="18">
        <v>15</v>
      </c>
      <c r="M223" s="13" t="s">
        <v>403</v>
      </c>
      <c r="N223" s="48">
        <v>45356</v>
      </c>
      <c r="O223" s="51"/>
      <c r="P223" s="31">
        <v>45436</v>
      </c>
      <c r="Q223" s="53">
        <f>NETWORKDAYS(N223,P223,AV223:AY223:AZ223:BA223:BB223:BC223:BD223:BE223:BF223:BG223:BH223:BL223)</f>
        <v>59</v>
      </c>
      <c r="R223" s="53"/>
      <c r="S223" s="91" t="s">
        <v>1598</v>
      </c>
      <c r="T223" s="14" t="s">
        <v>1643</v>
      </c>
      <c r="U223" s="14" t="s">
        <v>1643</v>
      </c>
      <c r="V223" s="14" t="s">
        <v>1643</v>
      </c>
      <c r="W223" s="14" t="s">
        <v>1643</v>
      </c>
      <c r="X223" s="16" t="s">
        <v>1643</v>
      </c>
    </row>
    <row r="224" spans="1:25" ht="45" hidden="1">
      <c r="A224" s="13" t="s">
        <v>1526</v>
      </c>
      <c r="B224" s="14" t="s">
        <v>1533</v>
      </c>
      <c r="C224" s="14" t="s">
        <v>1605</v>
      </c>
      <c r="D224" s="13" t="s">
        <v>1112</v>
      </c>
      <c r="E224" s="14" t="s">
        <v>1639</v>
      </c>
      <c r="F224" s="16" t="s">
        <v>1529</v>
      </c>
      <c r="G224" s="13" t="s">
        <v>1480</v>
      </c>
      <c r="H224" s="18" t="s">
        <v>1602</v>
      </c>
      <c r="I224" s="29" t="s">
        <v>1634</v>
      </c>
      <c r="J224" s="16" t="s">
        <v>1556</v>
      </c>
      <c r="K224" s="13" t="s">
        <v>1692</v>
      </c>
      <c r="L224" s="18">
        <v>15</v>
      </c>
      <c r="M224" s="13" t="s">
        <v>410</v>
      </c>
      <c r="N224" s="48">
        <v>45356</v>
      </c>
      <c r="O224" s="51"/>
      <c r="P224" s="31">
        <v>45436</v>
      </c>
      <c r="Q224" s="53">
        <f>NETWORKDAYS(N224,P224,AV224:AY224:AZ224:BA224:BB224:BC224:BD224:BE224:BF224:BG224:BH224:BL224)</f>
        <v>59</v>
      </c>
      <c r="R224" s="53"/>
      <c r="S224" s="91" t="s">
        <v>1598</v>
      </c>
      <c r="T224" s="14" t="s">
        <v>1643</v>
      </c>
      <c r="U224" s="14" t="s">
        <v>1643</v>
      </c>
      <c r="V224" s="14" t="s">
        <v>1643</v>
      </c>
      <c r="W224" s="14" t="s">
        <v>1643</v>
      </c>
      <c r="X224" s="16" t="s">
        <v>1643</v>
      </c>
    </row>
    <row r="225" spans="1:25" ht="60" hidden="1">
      <c r="A225" s="13" t="s">
        <v>1526</v>
      </c>
      <c r="B225" s="14" t="s">
        <v>1533</v>
      </c>
      <c r="C225" s="14" t="s">
        <v>1607</v>
      </c>
      <c r="D225" s="13" t="s">
        <v>1217</v>
      </c>
      <c r="E225" s="14" t="s">
        <v>1528</v>
      </c>
      <c r="F225" s="16" t="s">
        <v>1529</v>
      </c>
      <c r="G225" s="13" t="s">
        <v>1481</v>
      </c>
      <c r="H225" s="18" t="s">
        <v>1536</v>
      </c>
      <c r="I225" s="29" t="s">
        <v>1634</v>
      </c>
      <c r="J225" s="16" t="s">
        <v>1537</v>
      </c>
      <c r="K225" s="13" t="s">
        <v>1692</v>
      </c>
      <c r="L225" s="18">
        <v>15</v>
      </c>
      <c r="M225" s="13" t="s">
        <v>411</v>
      </c>
      <c r="N225" s="48">
        <v>45356</v>
      </c>
      <c r="O225" s="51"/>
      <c r="P225" s="31">
        <v>45436</v>
      </c>
      <c r="Q225" s="53">
        <f>NETWORKDAYS(N225,P225,AV225:AY225:AZ225:BA225:BB225:BC225:BD225:BE225:BF225:BG225:BH225:BL225)</f>
        <v>59</v>
      </c>
      <c r="R225" s="53"/>
      <c r="S225" s="91" t="s">
        <v>1598</v>
      </c>
      <c r="T225" s="14" t="s">
        <v>1643</v>
      </c>
      <c r="U225" s="14" t="s">
        <v>1643</v>
      </c>
      <c r="V225" s="14" t="s">
        <v>1643</v>
      </c>
      <c r="W225" s="14" t="s">
        <v>1643</v>
      </c>
      <c r="X225" s="16" t="s">
        <v>1643</v>
      </c>
    </row>
    <row r="226" spans="1:25" ht="60" hidden="1">
      <c r="A226" s="13" t="s">
        <v>1526</v>
      </c>
      <c r="B226" s="14" t="s">
        <v>1587</v>
      </c>
      <c r="C226" s="14" t="s">
        <v>1633</v>
      </c>
      <c r="D226" s="13" t="s">
        <v>1218</v>
      </c>
      <c r="E226" s="14" t="s">
        <v>1535</v>
      </c>
      <c r="F226" s="16" t="s">
        <v>1529</v>
      </c>
      <c r="G226" s="13" t="s">
        <v>1482</v>
      </c>
      <c r="H226" s="18" t="s">
        <v>1536</v>
      </c>
      <c r="I226" s="29" t="s">
        <v>1634</v>
      </c>
      <c r="J226" s="16" t="s">
        <v>1537</v>
      </c>
      <c r="K226" s="13" t="s">
        <v>1691</v>
      </c>
      <c r="L226" s="18">
        <v>15</v>
      </c>
      <c r="M226" s="13" t="s">
        <v>412</v>
      </c>
      <c r="N226" s="48">
        <v>45356</v>
      </c>
      <c r="O226" s="51"/>
      <c r="P226" s="31">
        <v>45436</v>
      </c>
      <c r="Q226" s="53">
        <f>NETWORKDAYS(N226,P226,AV226:AY226:AZ226:BA226:BB226:BC226:BD226:BE226:BF226:BG226:BH226:BL226)</f>
        <v>59</v>
      </c>
      <c r="R226" s="53"/>
      <c r="S226" s="91" t="s">
        <v>1598</v>
      </c>
      <c r="T226" s="14" t="s">
        <v>1643</v>
      </c>
      <c r="U226" s="14" t="s">
        <v>1643</v>
      </c>
      <c r="V226" s="14" t="s">
        <v>1643</v>
      </c>
      <c r="W226" s="14" t="s">
        <v>1643</v>
      </c>
      <c r="X226" s="16" t="s">
        <v>1643</v>
      </c>
    </row>
    <row r="227" spans="1:25" ht="45" hidden="1">
      <c r="A227" s="13" t="s">
        <v>1526</v>
      </c>
      <c r="B227" s="14" t="s">
        <v>1533</v>
      </c>
      <c r="C227" s="14" t="s">
        <v>1547</v>
      </c>
      <c r="D227" s="13" t="s">
        <v>1219</v>
      </c>
      <c r="E227" s="14" t="s">
        <v>1639</v>
      </c>
      <c r="F227" s="16" t="s">
        <v>1544</v>
      </c>
      <c r="G227" s="13" t="s">
        <v>1483</v>
      </c>
      <c r="H227" s="18" t="s">
        <v>1597</v>
      </c>
      <c r="I227" s="29" t="s">
        <v>1634</v>
      </c>
      <c r="J227" s="16" t="s">
        <v>1537</v>
      </c>
      <c r="K227" s="13" t="s">
        <v>1692</v>
      </c>
      <c r="L227" s="18">
        <v>15</v>
      </c>
      <c r="M227" s="13" t="s">
        <v>413</v>
      </c>
      <c r="N227" s="48">
        <v>45356</v>
      </c>
      <c r="O227" s="51"/>
      <c r="P227" s="31">
        <v>45436</v>
      </c>
      <c r="Q227" s="53">
        <f>NETWORKDAYS(N227,P227,AV227:AY227:AZ227:BA227:BB227:BC227:BD227:BE227:BF227:BG227:BH227:BL227)</f>
        <v>59</v>
      </c>
      <c r="R227" s="53"/>
      <c r="S227" s="91" t="s">
        <v>1598</v>
      </c>
      <c r="T227" s="14" t="s">
        <v>1643</v>
      </c>
      <c r="U227" s="14" t="s">
        <v>1643</v>
      </c>
      <c r="V227" s="14" t="s">
        <v>1643</v>
      </c>
      <c r="W227" s="14" t="s">
        <v>1643</v>
      </c>
      <c r="X227" s="16" t="s">
        <v>1643</v>
      </c>
    </row>
    <row r="228" spans="1:25" ht="45" hidden="1">
      <c r="A228" s="13" t="s">
        <v>1526</v>
      </c>
      <c r="B228" s="14" t="s">
        <v>1533</v>
      </c>
      <c r="C228" s="14" t="s">
        <v>1527</v>
      </c>
      <c r="D228" s="13" t="s">
        <v>1220</v>
      </c>
      <c r="E228" s="14" t="s">
        <v>1639</v>
      </c>
      <c r="F228" s="16" t="s">
        <v>1529</v>
      </c>
      <c r="G228" s="13" t="s">
        <v>1484</v>
      </c>
      <c r="H228" s="18" t="s">
        <v>1602</v>
      </c>
      <c r="I228" s="29" t="s">
        <v>1634</v>
      </c>
      <c r="J228" s="16" t="s">
        <v>1556</v>
      </c>
      <c r="K228" s="13" t="s">
        <v>1692</v>
      </c>
      <c r="L228" s="18">
        <v>15</v>
      </c>
      <c r="M228" s="13" t="s">
        <v>414</v>
      </c>
      <c r="N228" s="48">
        <v>45356</v>
      </c>
      <c r="O228" s="51"/>
      <c r="P228" s="31">
        <v>45436</v>
      </c>
      <c r="Q228" s="53">
        <f>NETWORKDAYS(N228,P228,AV228:AY228:AZ228:BA228:BB228:BC228:BD228:BE228:BF228:BG228:BH228:BL228)</f>
        <v>59</v>
      </c>
      <c r="R228" s="53"/>
      <c r="S228" s="91" t="s">
        <v>1598</v>
      </c>
      <c r="T228" s="14" t="s">
        <v>1643</v>
      </c>
      <c r="U228" s="14" t="s">
        <v>1643</v>
      </c>
      <c r="V228" s="14" t="s">
        <v>1643</v>
      </c>
      <c r="W228" s="14" t="s">
        <v>1643</v>
      </c>
      <c r="X228" s="16" t="s">
        <v>1643</v>
      </c>
    </row>
    <row r="229" spans="1:25" ht="75" hidden="1">
      <c r="A229" s="13" t="s">
        <v>1526</v>
      </c>
      <c r="B229" s="14" t="s">
        <v>1533</v>
      </c>
      <c r="C229" s="14" t="s">
        <v>1583</v>
      </c>
      <c r="D229" s="13" t="s">
        <v>1221</v>
      </c>
      <c r="E229" s="14" t="s">
        <v>1639</v>
      </c>
      <c r="F229" s="16" t="s">
        <v>1529</v>
      </c>
      <c r="G229" s="13" t="s">
        <v>1485</v>
      </c>
      <c r="H229" s="18" t="s">
        <v>1597</v>
      </c>
      <c r="I229" s="29" t="s">
        <v>1634</v>
      </c>
      <c r="J229" s="16" t="s">
        <v>1537</v>
      </c>
      <c r="K229" s="13" t="s">
        <v>1692</v>
      </c>
      <c r="L229" s="18">
        <v>15</v>
      </c>
      <c r="M229" s="13" t="s">
        <v>415</v>
      </c>
      <c r="N229" s="48">
        <v>45356</v>
      </c>
      <c r="O229" s="51"/>
      <c r="P229" s="31">
        <v>45436</v>
      </c>
      <c r="Q229" s="53">
        <f>NETWORKDAYS(N229,P229,AV229:AY229:AZ229:BA229:BB229:BC229:BD229:BE229:BF229:BG229:BH229:BL229)</f>
        <v>59</v>
      </c>
      <c r="R229" s="53"/>
      <c r="S229" s="91" t="s">
        <v>1598</v>
      </c>
      <c r="T229" s="14" t="s">
        <v>1643</v>
      </c>
      <c r="U229" s="14" t="s">
        <v>1643</v>
      </c>
      <c r="V229" s="14" t="s">
        <v>1643</v>
      </c>
      <c r="W229" s="14" t="s">
        <v>1643</v>
      </c>
      <c r="X229" s="16" t="s">
        <v>1643</v>
      </c>
    </row>
    <row r="230" spans="1:25" ht="45" hidden="1">
      <c r="A230" s="13" t="s">
        <v>1526</v>
      </c>
      <c r="B230" s="14" t="s">
        <v>1533</v>
      </c>
      <c r="C230" s="14" t="s">
        <v>1555</v>
      </c>
      <c r="D230" s="13" t="s">
        <v>1222</v>
      </c>
      <c r="E230" s="14" t="s">
        <v>1639</v>
      </c>
      <c r="F230" s="16" t="s">
        <v>1573</v>
      </c>
      <c r="G230" s="13" t="s">
        <v>1486</v>
      </c>
      <c r="H230" s="18" t="s">
        <v>1571</v>
      </c>
      <c r="I230" s="29" t="s">
        <v>1634</v>
      </c>
      <c r="J230" s="16" t="s">
        <v>1572</v>
      </c>
      <c r="K230" s="13" t="s">
        <v>1692</v>
      </c>
      <c r="L230" s="18">
        <v>15</v>
      </c>
      <c r="M230" s="13" t="s">
        <v>416</v>
      </c>
      <c r="N230" s="48">
        <v>45356</v>
      </c>
      <c r="O230" s="14" t="s">
        <v>1660</v>
      </c>
      <c r="P230" s="31">
        <v>45399</v>
      </c>
      <c r="Q230" s="53">
        <f>NETWORKDAYS(N230,P230,AV230:AY230:AZ230:BA230:BB230:BC230:BD230:BE230:BF230:BG230:BH230:BL230)</f>
        <v>32</v>
      </c>
      <c r="R230" s="53">
        <v>33</v>
      </c>
      <c r="S230" s="87" t="s">
        <v>1683</v>
      </c>
      <c r="T230" s="14" t="s">
        <v>1643</v>
      </c>
      <c r="U230" s="31">
        <v>45399</v>
      </c>
      <c r="V230" s="14" t="s">
        <v>1539</v>
      </c>
      <c r="W230" s="14" t="s">
        <v>1642</v>
      </c>
      <c r="X230" s="16" t="s">
        <v>1540</v>
      </c>
      <c r="Y230" s="29" t="s">
        <v>1686</v>
      </c>
    </row>
    <row r="231" spans="1:25" ht="45" hidden="1">
      <c r="A231" s="13" t="s">
        <v>1526</v>
      </c>
      <c r="B231" s="14" t="s">
        <v>1533</v>
      </c>
      <c r="C231" s="14" t="s">
        <v>1555</v>
      </c>
      <c r="D231" s="13" t="s">
        <v>1132</v>
      </c>
      <c r="E231" s="14" t="s">
        <v>1640</v>
      </c>
      <c r="F231" s="16" t="s">
        <v>1573</v>
      </c>
      <c r="G231" s="13" t="s">
        <v>1412</v>
      </c>
      <c r="H231" s="18" t="s">
        <v>1571</v>
      </c>
      <c r="I231" s="29" t="s">
        <v>1634</v>
      </c>
      <c r="J231" s="16" t="s">
        <v>1572</v>
      </c>
      <c r="K231" s="13" t="s">
        <v>1692</v>
      </c>
      <c r="L231" s="18">
        <v>15</v>
      </c>
      <c r="M231" s="13" t="s">
        <v>417</v>
      </c>
      <c r="N231" s="48">
        <v>45356</v>
      </c>
      <c r="O231" s="32" t="s">
        <v>298</v>
      </c>
      <c r="P231" s="31">
        <v>45363</v>
      </c>
      <c r="Q231" s="53">
        <f>NETWORKDAYS(N231,P231,AV231:AY231:AZ231:BA231:BB231:BC231:BD231:BE231:BF231:BG231:BH231:BL231)</f>
        <v>6</v>
      </c>
      <c r="R231" s="53">
        <v>7</v>
      </c>
      <c r="S231" s="88" t="s">
        <v>1637</v>
      </c>
      <c r="T231" s="14" t="s">
        <v>1643</v>
      </c>
      <c r="U231" s="31">
        <v>45363</v>
      </c>
      <c r="V231" s="14" t="s">
        <v>1539</v>
      </c>
      <c r="W231" s="14" t="s">
        <v>1642</v>
      </c>
      <c r="X231" s="16" t="s">
        <v>1540</v>
      </c>
      <c r="Y231" s="29" t="s">
        <v>1686</v>
      </c>
    </row>
    <row r="232" spans="1:25" ht="45" hidden="1">
      <c r="A232" s="13" t="s">
        <v>1526</v>
      </c>
      <c r="B232" s="14" t="s">
        <v>1533</v>
      </c>
      <c r="C232" s="14" t="s">
        <v>1527</v>
      </c>
      <c r="D232" s="13" t="s">
        <v>1192</v>
      </c>
      <c r="E232" s="14" t="s">
        <v>1528</v>
      </c>
      <c r="F232" s="16" t="s">
        <v>1544</v>
      </c>
      <c r="G232" s="13" t="s">
        <v>1487</v>
      </c>
      <c r="H232" s="18" t="s">
        <v>1541</v>
      </c>
      <c r="I232" s="14" t="s">
        <v>1530</v>
      </c>
      <c r="J232" s="16" t="s">
        <v>1542</v>
      </c>
      <c r="K232" s="13" t="s">
        <v>1692</v>
      </c>
      <c r="L232" s="18">
        <v>15</v>
      </c>
      <c r="M232" s="13" t="s">
        <v>419</v>
      </c>
      <c r="N232" s="48">
        <v>45356</v>
      </c>
      <c r="O232" s="51"/>
      <c r="P232" s="31">
        <v>45436</v>
      </c>
      <c r="Q232" s="53">
        <f>NETWORKDAYS(N232,P232,AV232:AY232:AZ232:BA232:BB232:BC232:BD232:BE232:BF232:BG232:BH232:BL232)</f>
        <v>59</v>
      </c>
      <c r="R232" s="53"/>
      <c r="S232" s="91" t="s">
        <v>1598</v>
      </c>
      <c r="T232" s="14" t="s">
        <v>1643</v>
      </c>
      <c r="U232" s="14" t="s">
        <v>1643</v>
      </c>
      <c r="V232" s="14" t="s">
        <v>1643</v>
      </c>
      <c r="W232" s="14" t="s">
        <v>1643</v>
      </c>
      <c r="X232" s="16" t="s">
        <v>1643</v>
      </c>
    </row>
    <row r="233" spans="1:25" ht="45" hidden="1">
      <c r="A233" s="13" t="s">
        <v>1526</v>
      </c>
      <c r="B233" s="14" t="s">
        <v>1533</v>
      </c>
      <c r="C233" s="14" t="s">
        <v>1553</v>
      </c>
      <c r="D233" s="13" t="s">
        <v>1153</v>
      </c>
      <c r="E233" s="14" t="s">
        <v>1639</v>
      </c>
      <c r="F233" s="16" t="s">
        <v>1565</v>
      </c>
      <c r="G233" s="13" t="s">
        <v>1426</v>
      </c>
      <c r="H233" s="18" t="s">
        <v>1564</v>
      </c>
      <c r="I233" s="29" t="s">
        <v>1634</v>
      </c>
      <c r="J233" s="16" t="s">
        <v>1569</v>
      </c>
      <c r="K233" s="13" t="s">
        <v>1692</v>
      </c>
      <c r="L233" s="18">
        <v>15</v>
      </c>
      <c r="M233" s="13" t="s">
        <v>420</v>
      </c>
      <c r="N233" s="48">
        <v>45356</v>
      </c>
      <c r="O233" s="32" t="s">
        <v>1676</v>
      </c>
      <c r="P233" s="31">
        <v>45363</v>
      </c>
      <c r="Q233" s="53">
        <f>NETWORKDAYS(N233,P233,AV233:AY233:AZ233:BA233:BB233:BC233:BD233:BE233:BF233:BG233:BH233:BL233)</f>
        <v>6</v>
      </c>
      <c r="R233" s="53">
        <v>7</v>
      </c>
      <c r="S233" s="88" t="s">
        <v>1637</v>
      </c>
      <c r="T233" s="14" t="s">
        <v>1643</v>
      </c>
      <c r="U233" s="31">
        <v>45362</v>
      </c>
      <c r="V233" s="14" t="s">
        <v>1539</v>
      </c>
      <c r="W233" s="14" t="s">
        <v>1540</v>
      </c>
      <c r="X233" s="16" t="s">
        <v>1540</v>
      </c>
      <c r="Y233" s="14" t="s">
        <v>1685</v>
      </c>
    </row>
    <row r="234" spans="1:25" ht="90" hidden="1">
      <c r="A234" s="13" t="s">
        <v>1526</v>
      </c>
      <c r="B234" s="14" t="s">
        <v>1533</v>
      </c>
      <c r="C234" s="14" t="s">
        <v>1592</v>
      </c>
      <c r="D234" s="13" t="s">
        <v>1224</v>
      </c>
      <c r="E234" s="14" t="s">
        <v>1639</v>
      </c>
      <c r="F234" s="16" t="s">
        <v>1579</v>
      </c>
      <c r="G234" s="13" t="s">
        <v>1488</v>
      </c>
      <c r="H234" s="18" t="s">
        <v>1546</v>
      </c>
      <c r="I234" s="29" t="s">
        <v>1634</v>
      </c>
      <c r="J234" s="16" t="s">
        <v>1552</v>
      </c>
      <c r="K234" s="13" t="s">
        <v>1692</v>
      </c>
      <c r="L234" s="18">
        <v>15</v>
      </c>
      <c r="M234" s="13" t="s">
        <v>421</v>
      </c>
      <c r="N234" s="48">
        <v>45356</v>
      </c>
      <c r="O234" s="51"/>
      <c r="P234" s="31">
        <v>45436</v>
      </c>
      <c r="Q234" s="53">
        <f>NETWORKDAYS(N234,P234,AV234:AY234:AZ234:BA234:BB234:BC234:BD234:BE234:BF234:BG234:BH234:BL234)</f>
        <v>59</v>
      </c>
      <c r="R234" s="52"/>
      <c r="S234" s="91" t="s">
        <v>1598</v>
      </c>
      <c r="T234" s="33" t="s">
        <v>1649</v>
      </c>
      <c r="U234" s="31">
        <v>45390</v>
      </c>
      <c r="V234" s="14" t="s">
        <v>1539</v>
      </c>
      <c r="W234" s="14" t="s">
        <v>1643</v>
      </c>
      <c r="X234" s="16" t="s">
        <v>1643</v>
      </c>
      <c r="Y234" s="14" t="s">
        <v>1543</v>
      </c>
    </row>
    <row r="235" spans="1:25" ht="30" hidden="1">
      <c r="A235" s="13" t="s">
        <v>1526</v>
      </c>
      <c r="B235" s="14" t="s">
        <v>1533</v>
      </c>
      <c r="C235" s="14" t="s">
        <v>1592</v>
      </c>
      <c r="D235" s="13" t="s">
        <v>1064</v>
      </c>
      <c r="E235" s="14" t="s">
        <v>1535</v>
      </c>
      <c r="F235" s="16" t="s">
        <v>1529</v>
      </c>
      <c r="G235" s="13" t="s">
        <v>1335</v>
      </c>
      <c r="H235" s="18" t="s">
        <v>1602</v>
      </c>
      <c r="I235" s="29" t="s">
        <v>1634</v>
      </c>
      <c r="J235" s="16" t="s">
        <v>1556</v>
      </c>
      <c r="K235" s="13" t="s">
        <v>1692</v>
      </c>
      <c r="L235" s="18">
        <v>15</v>
      </c>
      <c r="M235" s="13" t="s">
        <v>422</v>
      </c>
      <c r="N235" s="48">
        <v>45356</v>
      </c>
      <c r="O235" s="51"/>
      <c r="P235" s="31">
        <v>45436</v>
      </c>
      <c r="Q235" s="53">
        <f>NETWORKDAYS(N235,P235,AV235:AY235:AZ235:BA235:BB235:BC235:BD235:BE235:BF235:BG235:BH235:BL235)</f>
        <v>59</v>
      </c>
      <c r="R235" s="53"/>
      <c r="S235" s="91" t="s">
        <v>1598</v>
      </c>
      <c r="T235" s="14" t="s">
        <v>1643</v>
      </c>
      <c r="U235" s="14" t="s">
        <v>1643</v>
      </c>
      <c r="V235" s="14" t="s">
        <v>1643</v>
      </c>
      <c r="W235" s="14" t="s">
        <v>1643</v>
      </c>
      <c r="X235" s="16" t="s">
        <v>1643</v>
      </c>
    </row>
    <row r="236" spans="1:25" ht="57" hidden="1">
      <c r="A236" s="13" t="s">
        <v>1526</v>
      </c>
      <c r="B236" s="14" t="s">
        <v>1533</v>
      </c>
      <c r="C236" s="14" t="s">
        <v>1580</v>
      </c>
      <c r="D236" s="13" t="s">
        <v>1225</v>
      </c>
      <c r="E236" s="14" t="s">
        <v>1639</v>
      </c>
      <c r="F236" s="16" t="s">
        <v>1529</v>
      </c>
      <c r="G236" s="13" t="s">
        <v>1489</v>
      </c>
      <c r="H236" s="18" t="s">
        <v>1581</v>
      </c>
      <c r="I236" s="29" t="s">
        <v>1634</v>
      </c>
      <c r="J236" s="16" t="s">
        <v>1568</v>
      </c>
      <c r="K236" s="13" t="s">
        <v>1692</v>
      </c>
      <c r="L236" s="18">
        <v>15</v>
      </c>
      <c r="M236" s="13" t="s">
        <v>425</v>
      </c>
      <c r="N236" s="48">
        <v>45356</v>
      </c>
      <c r="O236" s="51"/>
      <c r="P236" s="31">
        <v>45436</v>
      </c>
      <c r="Q236" s="53">
        <f>NETWORKDAYS(N236,P236,AV236:AY236:AZ236:BA236:BB236:BC236:BD236:BE236:BF236:BG236:BH236:BL236)</f>
        <v>59</v>
      </c>
      <c r="R236" s="53"/>
      <c r="S236" s="91" t="s">
        <v>1598</v>
      </c>
      <c r="T236" s="14" t="s">
        <v>1643</v>
      </c>
      <c r="U236" s="14" t="s">
        <v>1643</v>
      </c>
      <c r="V236" s="14" t="s">
        <v>1643</v>
      </c>
      <c r="W236" s="14" t="s">
        <v>1643</v>
      </c>
      <c r="X236" s="16" t="s">
        <v>1643</v>
      </c>
      <c r="Y236" s="33" t="s">
        <v>1616</v>
      </c>
    </row>
    <row r="237" spans="1:25" ht="60" hidden="1">
      <c r="A237" s="13" t="s">
        <v>1526</v>
      </c>
      <c r="B237" s="14" t="s">
        <v>1533</v>
      </c>
      <c r="C237" s="14" t="s">
        <v>1547</v>
      </c>
      <c r="D237" s="13" t="s">
        <v>1226</v>
      </c>
      <c r="E237" s="14" t="s">
        <v>1535</v>
      </c>
      <c r="F237" s="16" t="s">
        <v>1573</v>
      </c>
      <c r="G237" s="13" t="s">
        <v>1490</v>
      </c>
      <c r="H237" s="18" t="s">
        <v>1571</v>
      </c>
      <c r="I237" s="29" t="s">
        <v>1634</v>
      </c>
      <c r="J237" s="16" t="s">
        <v>1572</v>
      </c>
      <c r="K237" s="13" t="s">
        <v>1692</v>
      </c>
      <c r="L237" s="18">
        <v>15</v>
      </c>
      <c r="M237" s="13" t="s">
        <v>426</v>
      </c>
      <c r="N237" s="48">
        <v>45356</v>
      </c>
      <c r="O237" s="62" t="s">
        <v>1643</v>
      </c>
      <c r="P237" s="31">
        <v>45436</v>
      </c>
      <c r="Q237" s="53">
        <f>NETWORKDAYS(N237,P237,AV237:AY237:AZ237:BA237:BB237:BC237:BD237:BE237:BF237:BG237:BH237:BL237)</f>
        <v>59</v>
      </c>
      <c r="R237" s="53"/>
      <c r="S237" s="91" t="s">
        <v>1598</v>
      </c>
      <c r="T237" s="14" t="s">
        <v>1643</v>
      </c>
      <c r="U237" s="14" t="s">
        <v>1643</v>
      </c>
      <c r="V237" s="14" t="s">
        <v>1643</v>
      </c>
      <c r="W237" s="14" t="s">
        <v>1643</v>
      </c>
      <c r="X237" s="16" t="s">
        <v>1643</v>
      </c>
    </row>
    <row r="238" spans="1:25" ht="45" hidden="1">
      <c r="A238" s="13" t="s">
        <v>1526</v>
      </c>
      <c r="B238" s="14" t="s">
        <v>1533</v>
      </c>
      <c r="C238" s="14" t="s">
        <v>1527</v>
      </c>
      <c r="D238" s="13" t="s">
        <v>1228</v>
      </c>
      <c r="E238" s="14" t="s">
        <v>1535</v>
      </c>
      <c r="F238" s="16" t="s">
        <v>1579</v>
      </c>
      <c r="G238" s="13" t="s">
        <v>1491</v>
      </c>
      <c r="H238" s="18" t="s">
        <v>1597</v>
      </c>
      <c r="I238" s="29" t="s">
        <v>1634</v>
      </c>
      <c r="J238" s="16" t="s">
        <v>1537</v>
      </c>
      <c r="K238" s="13" t="s">
        <v>1692</v>
      </c>
      <c r="L238" s="18">
        <v>15</v>
      </c>
      <c r="M238" s="13" t="s">
        <v>428</v>
      </c>
      <c r="N238" s="48">
        <v>45356</v>
      </c>
      <c r="O238" s="51"/>
      <c r="P238" s="31">
        <v>45436</v>
      </c>
      <c r="Q238" s="53">
        <f>NETWORKDAYS(N238,P238,AV238:AY238:AZ238:BA238:BB238:BC238:BD238:BE238:BF238:BG238:BH238:BL238)</f>
        <v>59</v>
      </c>
      <c r="R238" s="53"/>
      <c r="S238" s="91" t="s">
        <v>1598</v>
      </c>
      <c r="T238" s="14" t="s">
        <v>1643</v>
      </c>
      <c r="U238" s="14" t="s">
        <v>1643</v>
      </c>
      <c r="V238" s="14" t="s">
        <v>1643</v>
      </c>
      <c r="W238" s="14" t="s">
        <v>1643</v>
      </c>
      <c r="X238" s="16" t="s">
        <v>1643</v>
      </c>
    </row>
    <row r="239" spans="1:25" ht="45" hidden="1">
      <c r="A239" s="13" t="s">
        <v>1526</v>
      </c>
      <c r="B239" s="14" t="s">
        <v>1533</v>
      </c>
      <c r="C239" s="14" t="s">
        <v>1605</v>
      </c>
      <c r="D239" s="13" t="s">
        <v>1112</v>
      </c>
      <c r="E239" s="14" t="s">
        <v>1639</v>
      </c>
      <c r="F239" s="16" t="s">
        <v>1573</v>
      </c>
      <c r="G239" s="13" t="s">
        <v>1492</v>
      </c>
      <c r="H239" s="18" t="s">
        <v>1571</v>
      </c>
      <c r="I239" s="29" t="s">
        <v>1634</v>
      </c>
      <c r="J239" s="16" t="s">
        <v>1572</v>
      </c>
      <c r="K239" s="13" t="s">
        <v>1692</v>
      </c>
      <c r="L239" s="18">
        <v>15</v>
      </c>
      <c r="M239" s="13" t="s">
        <v>429</v>
      </c>
      <c r="N239" s="48">
        <v>45356</v>
      </c>
      <c r="O239" s="62" t="s">
        <v>1643</v>
      </c>
      <c r="P239" s="31">
        <v>45436</v>
      </c>
      <c r="Q239" s="53">
        <f>NETWORKDAYS(N239,P239,AV239:AY239:AZ239:BA239:BB239:BC239:BD239:BE239:BF239:BG239:BH239:BL239)</f>
        <v>59</v>
      </c>
      <c r="R239" s="53"/>
      <c r="S239" s="91" t="s">
        <v>1598</v>
      </c>
      <c r="T239" s="14" t="s">
        <v>1643</v>
      </c>
      <c r="U239" s="14" t="s">
        <v>1643</v>
      </c>
      <c r="V239" s="14" t="s">
        <v>1643</v>
      </c>
      <c r="W239" s="14" t="s">
        <v>1643</v>
      </c>
      <c r="X239" s="16" t="s">
        <v>1643</v>
      </c>
    </row>
    <row r="240" spans="1:25" ht="45" hidden="1">
      <c r="A240" s="13" t="s">
        <v>1526</v>
      </c>
      <c r="B240" s="14" t="s">
        <v>1533</v>
      </c>
      <c r="C240" s="14" t="s">
        <v>1605</v>
      </c>
      <c r="D240" s="13" t="s">
        <v>1112</v>
      </c>
      <c r="E240" s="14" t="s">
        <v>1639</v>
      </c>
      <c r="F240" s="16" t="s">
        <v>1544</v>
      </c>
      <c r="G240" s="13" t="s">
        <v>1493</v>
      </c>
      <c r="H240" s="18" t="s">
        <v>1602</v>
      </c>
      <c r="I240" s="29" t="s">
        <v>1634</v>
      </c>
      <c r="J240" s="16" t="s">
        <v>1556</v>
      </c>
      <c r="K240" s="13" t="s">
        <v>1692</v>
      </c>
      <c r="L240" s="18">
        <v>15</v>
      </c>
      <c r="M240" s="13" t="s">
        <v>430</v>
      </c>
      <c r="N240" s="48">
        <v>45356</v>
      </c>
      <c r="O240" s="51"/>
      <c r="P240" s="31">
        <v>45436</v>
      </c>
      <c r="Q240" s="53">
        <f>NETWORKDAYS(N240,P240,AV240:AY240:AZ240:BA240:BB240:BC240:BD240:BE240:BF240:BG240:BH240:BL240)</f>
        <v>59</v>
      </c>
      <c r="R240" s="53"/>
      <c r="S240" s="91" t="s">
        <v>1598</v>
      </c>
      <c r="T240" s="14" t="s">
        <v>1643</v>
      </c>
      <c r="U240" s="14" t="s">
        <v>1643</v>
      </c>
      <c r="V240" s="14" t="s">
        <v>1643</v>
      </c>
      <c r="W240" s="14" t="s">
        <v>1643</v>
      </c>
      <c r="X240" s="16" t="s">
        <v>1643</v>
      </c>
    </row>
    <row r="241" spans="1:25" ht="60" hidden="1">
      <c r="A241" s="13" t="s">
        <v>1526</v>
      </c>
      <c r="B241" s="14" t="s">
        <v>1533</v>
      </c>
      <c r="C241" s="14" t="s">
        <v>1553</v>
      </c>
      <c r="D241" s="13" t="s">
        <v>1229</v>
      </c>
      <c r="E241" s="14" t="s">
        <v>1640</v>
      </c>
      <c r="F241" s="16" t="s">
        <v>1550</v>
      </c>
      <c r="G241" s="13" t="s">
        <v>1494</v>
      </c>
      <c r="H241" s="18" t="s">
        <v>1581</v>
      </c>
      <c r="I241" s="29" t="s">
        <v>1634</v>
      </c>
      <c r="J241" s="16" t="s">
        <v>1568</v>
      </c>
      <c r="K241" s="13" t="s">
        <v>1692</v>
      </c>
      <c r="L241" s="18">
        <v>15</v>
      </c>
      <c r="M241" s="13" t="s">
        <v>431</v>
      </c>
      <c r="N241" s="48">
        <v>45356</v>
      </c>
      <c r="O241" s="51"/>
      <c r="P241" s="31">
        <v>45436</v>
      </c>
      <c r="Q241" s="53">
        <f>NETWORKDAYS(N241,P241,AV241:AY241:AZ241:BA241:BB241:BC241:BD241:BE241:BF241:BG241:BH241:BL241)</f>
        <v>59</v>
      </c>
      <c r="R241" s="53"/>
      <c r="S241" s="91" t="s">
        <v>1598</v>
      </c>
      <c r="T241" s="14" t="s">
        <v>1643</v>
      </c>
      <c r="U241" s="14" t="s">
        <v>1643</v>
      </c>
      <c r="V241" s="14" t="s">
        <v>1643</v>
      </c>
      <c r="W241" s="14" t="s">
        <v>1643</v>
      </c>
      <c r="X241" s="16" t="s">
        <v>1643</v>
      </c>
    </row>
    <row r="242" spans="1:25" ht="30" hidden="1">
      <c r="A242" s="13" t="s">
        <v>1526</v>
      </c>
      <c r="B242" s="14" t="s">
        <v>1533</v>
      </c>
      <c r="C242" s="14" t="s">
        <v>1547</v>
      </c>
      <c r="D242" s="13" t="s">
        <v>1230</v>
      </c>
      <c r="E242" s="14" t="s">
        <v>1535</v>
      </c>
      <c r="F242" s="16" t="s">
        <v>1529</v>
      </c>
      <c r="G242" s="13" t="s">
        <v>1495</v>
      </c>
      <c r="H242" s="24" t="s">
        <v>1552</v>
      </c>
      <c r="I242" s="29" t="s">
        <v>1530</v>
      </c>
      <c r="J242" s="30" t="s">
        <v>1552</v>
      </c>
      <c r="K242" s="13" t="s">
        <v>1692</v>
      </c>
      <c r="L242" s="18">
        <v>15</v>
      </c>
      <c r="M242" s="13" t="s">
        <v>432</v>
      </c>
      <c r="N242" s="48">
        <v>45355</v>
      </c>
      <c r="O242" s="51"/>
      <c r="P242" s="31">
        <v>45436</v>
      </c>
      <c r="Q242" s="53">
        <f>NETWORKDAYS(N242,P242,AV242:AY242:AZ242:BA242:BB242:BC242:BD242:BE242:BF242:BG242:BH242:BL242)</f>
        <v>60</v>
      </c>
      <c r="R242" s="53"/>
      <c r="S242" s="91" t="s">
        <v>1598</v>
      </c>
      <c r="T242" s="14" t="s">
        <v>1643</v>
      </c>
      <c r="U242" s="14" t="s">
        <v>1643</v>
      </c>
      <c r="V242" s="14" t="s">
        <v>1643</v>
      </c>
      <c r="W242" s="14" t="s">
        <v>1643</v>
      </c>
      <c r="X242" s="16" t="s">
        <v>1643</v>
      </c>
    </row>
    <row r="243" spans="1:25" ht="30">
      <c r="A243" s="13" t="s">
        <v>1526</v>
      </c>
      <c r="B243" s="14" t="s">
        <v>1533</v>
      </c>
      <c r="C243" s="14" t="s">
        <v>1527</v>
      </c>
      <c r="D243" s="13" t="s">
        <v>1232</v>
      </c>
      <c r="E243" s="14" t="s">
        <v>1535</v>
      </c>
      <c r="F243" s="16" t="s">
        <v>1544</v>
      </c>
      <c r="G243" s="13" t="s">
        <v>1496</v>
      </c>
      <c r="H243" s="18" t="s">
        <v>1541</v>
      </c>
      <c r="I243" s="14" t="s">
        <v>1530</v>
      </c>
      <c r="J243" s="16" t="s">
        <v>1542</v>
      </c>
      <c r="K243" s="13" t="s">
        <v>1709</v>
      </c>
      <c r="L243" s="18">
        <v>10</v>
      </c>
      <c r="M243" s="13" t="s">
        <v>436</v>
      </c>
      <c r="N243" s="48">
        <v>45355</v>
      </c>
      <c r="O243" s="51"/>
      <c r="P243" s="31">
        <v>45436</v>
      </c>
      <c r="Q243" s="53">
        <f>NETWORKDAYS(N243,P243,AV243:AY243:AZ243:BA243:BB243:BC243:BD243:BE243:BF243:BG243:BH243:BL243)</f>
        <v>60</v>
      </c>
      <c r="R243" s="53"/>
      <c r="S243" s="91" t="s">
        <v>1598</v>
      </c>
      <c r="T243" s="14" t="s">
        <v>1643</v>
      </c>
      <c r="U243" s="14" t="s">
        <v>1643</v>
      </c>
      <c r="V243" s="14" t="s">
        <v>1643</v>
      </c>
      <c r="W243" s="14" t="s">
        <v>1643</v>
      </c>
      <c r="X243" s="16" t="s">
        <v>1643</v>
      </c>
    </row>
    <row r="244" spans="1:25" ht="75" hidden="1">
      <c r="A244" s="13" t="s">
        <v>1526</v>
      </c>
      <c r="B244" s="14" t="s">
        <v>1533</v>
      </c>
      <c r="C244" s="14" t="s">
        <v>1527</v>
      </c>
      <c r="D244" s="13" t="s">
        <v>1156</v>
      </c>
      <c r="E244" s="14" t="s">
        <v>1641</v>
      </c>
      <c r="F244" s="16" t="s">
        <v>1529</v>
      </c>
      <c r="G244" s="13" t="s">
        <v>1497</v>
      </c>
      <c r="H244" s="18" t="s">
        <v>1597</v>
      </c>
      <c r="I244" s="29" t="s">
        <v>1634</v>
      </c>
      <c r="J244" s="16" t="s">
        <v>1537</v>
      </c>
      <c r="K244" s="13" t="s">
        <v>1692</v>
      </c>
      <c r="L244" s="18">
        <v>15</v>
      </c>
      <c r="M244" s="13" t="s">
        <v>437</v>
      </c>
      <c r="N244" s="48">
        <v>45355</v>
      </c>
      <c r="O244" s="74" t="s">
        <v>1682</v>
      </c>
      <c r="P244" s="31">
        <v>45436</v>
      </c>
      <c r="Q244" s="53">
        <f>NETWORKDAYS(N244,P244,AV244:AY244:AZ244:BA244:BB244:BC244:BD244:BE244:BF244:BG244:BH244:BL244)</f>
        <v>60</v>
      </c>
      <c r="R244" s="52"/>
      <c r="S244" s="91" t="s">
        <v>1598</v>
      </c>
      <c r="T244" s="14" t="s">
        <v>1643</v>
      </c>
      <c r="U244" s="31">
        <v>45435</v>
      </c>
      <c r="V244" s="14" t="s">
        <v>1539</v>
      </c>
      <c r="W244" s="14" t="s">
        <v>1643</v>
      </c>
      <c r="X244" s="16" t="s">
        <v>1643</v>
      </c>
      <c r="Y244" s="14" t="s">
        <v>1543</v>
      </c>
    </row>
    <row r="245" spans="1:25" ht="60" hidden="1">
      <c r="A245" s="13" t="s">
        <v>1526</v>
      </c>
      <c r="B245" s="14" t="s">
        <v>1533</v>
      </c>
      <c r="C245" s="14" t="s">
        <v>1583</v>
      </c>
      <c r="D245" s="13" t="s">
        <v>1233</v>
      </c>
      <c r="E245" s="14" t="s">
        <v>1639</v>
      </c>
      <c r="F245" s="16" t="s">
        <v>1544</v>
      </c>
      <c r="G245" s="13" t="s">
        <v>1498</v>
      </c>
      <c r="H245" s="18" t="s">
        <v>1549</v>
      </c>
      <c r="I245" s="14" t="s">
        <v>1549</v>
      </c>
      <c r="J245" s="16" t="s">
        <v>1549</v>
      </c>
      <c r="K245" s="13" t="s">
        <v>1692</v>
      </c>
      <c r="L245" s="18">
        <v>15</v>
      </c>
      <c r="M245" s="13" t="s">
        <v>438</v>
      </c>
      <c r="N245" s="48">
        <v>45355</v>
      </c>
      <c r="O245" s="51"/>
      <c r="P245" s="31">
        <v>45436</v>
      </c>
      <c r="Q245" s="53">
        <f>NETWORKDAYS(N245,P245,AV245:AY245:AZ245:BA245:BB245:BC245:BD245:BE245:BF245:BG245:BH245:BL245)</f>
        <v>60</v>
      </c>
      <c r="R245" s="53"/>
      <c r="S245" s="92" t="s">
        <v>1598</v>
      </c>
      <c r="T245" s="14" t="s">
        <v>1643</v>
      </c>
      <c r="U245" s="14" t="s">
        <v>1643</v>
      </c>
      <c r="V245" s="14" t="s">
        <v>1643</v>
      </c>
      <c r="W245" s="14" t="s">
        <v>1643</v>
      </c>
      <c r="X245" s="16" t="s">
        <v>1643</v>
      </c>
    </row>
    <row r="246" spans="1:25" ht="30" hidden="1">
      <c r="A246" s="13" t="s">
        <v>1526</v>
      </c>
      <c r="B246" s="14" t="s">
        <v>1533</v>
      </c>
      <c r="C246" s="14" t="s">
        <v>1578</v>
      </c>
      <c r="D246" s="13" t="s">
        <v>1235</v>
      </c>
      <c r="E246" s="14" t="s">
        <v>1535</v>
      </c>
      <c r="F246" s="16" t="s">
        <v>1573</v>
      </c>
      <c r="G246" s="13" t="s">
        <v>1499</v>
      </c>
      <c r="H246" s="18" t="s">
        <v>1571</v>
      </c>
      <c r="I246" s="29" t="s">
        <v>1634</v>
      </c>
      <c r="J246" s="16" t="s">
        <v>1572</v>
      </c>
      <c r="K246" s="13" t="s">
        <v>1692</v>
      </c>
      <c r="L246" s="18">
        <v>15</v>
      </c>
      <c r="M246" s="13" t="s">
        <v>440</v>
      </c>
      <c r="N246" s="48">
        <v>45355</v>
      </c>
      <c r="O246" s="62" t="s">
        <v>1643</v>
      </c>
      <c r="P246" s="31">
        <v>45436</v>
      </c>
      <c r="Q246" s="53">
        <f>NETWORKDAYS(N246,P246,AV246:AY246:AZ246:BA246:BB246:BC246:BD246:BE246:BF246:BG246:BH246:BL246)</f>
        <v>60</v>
      </c>
      <c r="R246" s="53"/>
      <c r="S246" s="91" t="s">
        <v>1598</v>
      </c>
      <c r="T246" s="14" t="s">
        <v>1643</v>
      </c>
      <c r="U246" s="14" t="s">
        <v>1643</v>
      </c>
      <c r="V246" s="14" t="s">
        <v>1643</v>
      </c>
      <c r="W246" s="14" t="s">
        <v>1643</v>
      </c>
      <c r="X246" s="16" t="s">
        <v>1643</v>
      </c>
    </row>
    <row r="247" spans="1:25" ht="45" hidden="1">
      <c r="A247" s="13" t="s">
        <v>1526</v>
      </c>
      <c r="B247" s="14" t="s">
        <v>1533</v>
      </c>
      <c r="C247" s="14" t="s">
        <v>1554</v>
      </c>
      <c r="D247" s="13" t="s">
        <v>1241</v>
      </c>
      <c r="E247" s="14" t="s">
        <v>1639</v>
      </c>
      <c r="F247" s="16" t="s">
        <v>1573</v>
      </c>
      <c r="G247" s="13" t="s">
        <v>1501</v>
      </c>
      <c r="H247" s="18" t="s">
        <v>1600</v>
      </c>
      <c r="I247" s="29" t="s">
        <v>1634</v>
      </c>
      <c r="J247" s="16" t="s">
        <v>1572</v>
      </c>
      <c r="K247" s="13" t="s">
        <v>1692</v>
      </c>
      <c r="L247" s="18">
        <v>15</v>
      </c>
      <c r="M247" s="13" t="s">
        <v>449</v>
      </c>
      <c r="N247" s="48">
        <v>45355</v>
      </c>
      <c r="O247" s="51" t="s">
        <v>1643</v>
      </c>
      <c r="P247" s="31">
        <v>45436</v>
      </c>
      <c r="Q247" s="53">
        <f>NETWORKDAYS(N247,P247,AV247:AY247:AZ247:BA247:BB247:BC247:BD247:BE247:BF247:BG247:BH247:BL247)</f>
        <v>60</v>
      </c>
      <c r="R247" s="53"/>
      <c r="S247" s="91" t="s">
        <v>1598</v>
      </c>
      <c r="T247" s="14" t="s">
        <v>1643</v>
      </c>
      <c r="U247" s="14" t="s">
        <v>1643</v>
      </c>
      <c r="V247" s="14" t="s">
        <v>1643</v>
      </c>
      <c r="W247" s="14" t="s">
        <v>1643</v>
      </c>
      <c r="X247" s="16" t="s">
        <v>1643</v>
      </c>
    </row>
    <row r="248" spans="1:25" ht="30" hidden="1">
      <c r="A248" s="13" t="s">
        <v>1526</v>
      </c>
      <c r="B248" s="14" t="s">
        <v>1533</v>
      </c>
      <c r="C248" s="14" t="s">
        <v>1527</v>
      </c>
      <c r="D248" s="13" t="s">
        <v>1202</v>
      </c>
      <c r="E248" s="14" t="s">
        <v>1535</v>
      </c>
      <c r="F248" s="16" t="s">
        <v>1544</v>
      </c>
      <c r="G248" s="13" t="s">
        <v>1472</v>
      </c>
      <c r="H248" s="24" t="s">
        <v>1629</v>
      </c>
      <c r="I248" s="29" t="s">
        <v>1530</v>
      </c>
      <c r="J248" s="30" t="s">
        <v>1619</v>
      </c>
      <c r="K248" s="13" t="s">
        <v>1692</v>
      </c>
      <c r="L248" s="18">
        <v>15</v>
      </c>
      <c r="M248" s="13" t="s">
        <v>450</v>
      </c>
      <c r="N248" s="48">
        <v>45355</v>
      </c>
      <c r="O248" s="59" t="s">
        <v>391</v>
      </c>
      <c r="P248" s="31">
        <v>45436</v>
      </c>
      <c r="Q248" s="53">
        <f>NETWORKDAYS(N248,P248,AV248:AY248:AZ248:BA248:BB248:BC248:BD248:BE248:BF248:BG248:BH248:BL248)</f>
        <v>60</v>
      </c>
      <c r="R248" s="52"/>
      <c r="S248" s="91" t="s">
        <v>1598</v>
      </c>
      <c r="T248" s="14" t="s">
        <v>1643</v>
      </c>
      <c r="U248" s="31">
        <v>45357</v>
      </c>
      <c r="V248" s="14" t="s">
        <v>1539</v>
      </c>
      <c r="W248" s="14" t="s">
        <v>1643</v>
      </c>
      <c r="X248" s="16" t="s">
        <v>1643</v>
      </c>
      <c r="Y248" s="14" t="s">
        <v>1543</v>
      </c>
    </row>
    <row r="249" spans="1:25" ht="45" hidden="1">
      <c r="A249" s="13" t="s">
        <v>1526</v>
      </c>
      <c r="B249" s="14" t="s">
        <v>1533</v>
      </c>
      <c r="C249" s="14" t="s">
        <v>1547</v>
      </c>
      <c r="D249" s="13" t="s">
        <v>1177</v>
      </c>
      <c r="E249" s="14" t="s">
        <v>1535</v>
      </c>
      <c r="F249" s="16" t="s">
        <v>1573</v>
      </c>
      <c r="G249" s="13" t="s">
        <v>1502</v>
      </c>
      <c r="H249" s="18" t="s">
        <v>1571</v>
      </c>
      <c r="I249" s="29" t="s">
        <v>1634</v>
      </c>
      <c r="J249" s="16" t="s">
        <v>1572</v>
      </c>
      <c r="K249" s="13" t="s">
        <v>1692</v>
      </c>
      <c r="L249" s="18">
        <v>15</v>
      </c>
      <c r="M249" s="13" t="s">
        <v>453</v>
      </c>
      <c r="N249" s="48">
        <v>45355</v>
      </c>
      <c r="O249" s="62" t="s">
        <v>1643</v>
      </c>
      <c r="P249" s="31">
        <v>45436</v>
      </c>
      <c r="Q249" s="53">
        <f>NETWORKDAYS(N249,P249,AV249:AY249:AZ249:BA249:BB249:BC249:BD249:BE249:BF249:BG249:BH249:BL249)</f>
        <v>60</v>
      </c>
      <c r="R249" s="53"/>
      <c r="S249" s="91" t="s">
        <v>1598</v>
      </c>
      <c r="T249" s="14" t="s">
        <v>1643</v>
      </c>
      <c r="U249" s="14" t="s">
        <v>1643</v>
      </c>
      <c r="V249" s="14" t="s">
        <v>1643</v>
      </c>
      <c r="W249" s="14" t="s">
        <v>1643</v>
      </c>
      <c r="X249" s="16" t="s">
        <v>1643</v>
      </c>
    </row>
    <row r="250" spans="1:25" ht="30" hidden="1">
      <c r="A250" s="13" t="s">
        <v>1526</v>
      </c>
      <c r="B250" s="14" t="s">
        <v>1533</v>
      </c>
      <c r="C250" s="14" t="s">
        <v>1555</v>
      </c>
      <c r="D250" s="13" t="s">
        <v>1244</v>
      </c>
      <c r="E250" s="14" t="s">
        <v>1639</v>
      </c>
      <c r="F250" s="16" t="s">
        <v>1573</v>
      </c>
      <c r="G250" s="13" t="s">
        <v>1503</v>
      </c>
      <c r="H250" s="18" t="s">
        <v>1571</v>
      </c>
      <c r="I250" s="29" t="s">
        <v>1634</v>
      </c>
      <c r="J250" s="16" t="s">
        <v>1572</v>
      </c>
      <c r="K250" s="13" t="s">
        <v>1692</v>
      </c>
      <c r="L250" s="18">
        <v>15</v>
      </c>
      <c r="M250" s="13" t="s">
        <v>455</v>
      </c>
      <c r="N250" s="48">
        <v>45355</v>
      </c>
      <c r="O250" s="62" t="s">
        <v>1643</v>
      </c>
      <c r="P250" s="31">
        <v>45436</v>
      </c>
      <c r="Q250" s="53">
        <f>NETWORKDAYS(N250,P250,AV250:AY250:AZ250:BA250:BB250:BC250:BD250:BE250:BF250:BG250:BH250:BL250)</f>
        <v>60</v>
      </c>
      <c r="R250" s="53"/>
      <c r="S250" s="91" t="s">
        <v>1598</v>
      </c>
      <c r="T250" s="14" t="s">
        <v>1643</v>
      </c>
      <c r="U250" s="14" t="s">
        <v>1643</v>
      </c>
      <c r="V250" s="14" t="s">
        <v>1643</v>
      </c>
      <c r="W250" s="14" t="s">
        <v>1643</v>
      </c>
      <c r="X250" s="16" t="s">
        <v>1643</v>
      </c>
    </row>
    <row r="251" spans="1:25" ht="60" hidden="1">
      <c r="A251" s="13" t="s">
        <v>1526</v>
      </c>
      <c r="B251" s="14" t="s">
        <v>1533</v>
      </c>
      <c r="C251" s="14" t="s">
        <v>1628</v>
      </c>
      <c r="D251" s="13" t="s">
        <v>1191</v>
      </c>
      <c r="E251" s="14" t="s">
        <v>1640</v>
      </c>
      <c r="F251" s="16" t="s">
        <v>1529</v>
      </c>
      <c r="G251" s="13" t="s">
        <v>1504</v>
      </c>
      <c r="H251" s="18" t="s">
        <v>1567</v>
      </c>
      <c r="I251" s="29" t="s">
        <v>1634</v>
      </c>
      <c r="J251" s="16" t="s">
        <v>1568</v>
      </c>
      <c r="K251" s="13" t="s">
        <v>1692</v>
      </c>
      <c r="L251" s="18">
        <v>15</v>
      </c>
      <c r="M251" s="13" t="s">
        <v>459</v>
      </c>
      <c r="N251" s="48">
        <v>45355</v>
      </c>
      <c r="O251" s="51"/>
      <c r="P251" s="31">
        <v>45436</v>
      </c>
      <c r="Q251" s="53">
        <f>NETWORKDAYS(N251,P251,AV251:AY251:AZ251:BA251:BB251:BC251:BD251:BE251:BF251:BG251:BH251:BL251)</f>
        <v>60</v>
      </c>
      <c r="R251" s="53"/>
      <c r="S251" s="91" t="s">
        <v>1598</v>
      </c>
      <c r="T251" s="14" t="s">
        <v>1643</v>
      </c>
      <c r="U251" s="14" t="s">
        <v>1643</v>
      </c>
      <c r="V251" s="14" t="s">
        <v>1643</v>
      </c>
      <c r="W251" s="14" t="s">
        <v>1643</v>
      </c>
      <c r="X251" s="16" t="s">
        <v>1643</v>
      </c>
    </row>
    <row r="252" spans="1:25" ht="45" hidden="1">
      <c r="A252" s="13" t="s">
        <v>1526</v>
      </c>
      <c r="B252" s="14" t="s">
        <v>1533</v>
      </c>
      <c r="C252" s="14" t="s">
        <v>1555</v>
      </c>
      <c r="D252" s="13" t="s">
        <v>1132</v>
      </c>
      <c r="E252" s="14" t="s">
        <v>1640</v>
      </c>
      <c r="F252" s="16" t="s">
        <v>1573</v>
      </c>
      <c r="G252" s="13" t="s">
        <v>1505</v>
      </c>
      <c r="H252" s="18" t="s">
        <v>1571</v>
      </c>
      <c r="I252" s="29" t="s">
        <v>1634</v>
      </c>
      <c r="J252" s="16" t="s">
        <v>1572</v>
      </c>
      <c r="K252" s="13" t="s">
        <v>1692</v>
      </c>
      <c r="L252" s="18">
        <v>15</v>
      </c>
      <c r="M252" s="13" t="s">
        <v>460</v>
      </c>
      <c r="N252" s="48">
        <v>45355</v>
      </c>
      <c r="O252" s="65" t="s">
        <v>298</v>
      </c>
      <c r="P252" s="31">
        <v>45363</v>
      </c>
      <c r="Q252" s="53">
        <f>NETWORKDAYS(N252,P252,AV252:AY252:AZ252:BA252:BB252:BC252:BD252:BE252:BF252:BG252:BH252:BL252)</f>
        <v>7</v>
      </c>
      <c r="R252" s="53">
        <v>8</v>
      </c>
      <c r="S252" s="88" t="s">
        <v>1637</v>
      </c>
      <c r="T252" s="14" t="s">
        <v>1643</v>
      </c>
      <c r="U252" s="31">
        <v>45363</v>
      </c>
      <c r="V252" s="14" t="s">
        <v>1539</v>
      </c>
      <c r="W252" s="14" t="s">
        <v>1540</v>
      </c>
      <c r="X252" s="16" t="s">
        <v>1540</v>
      </c>
      <c r="Y252" s="14" t="s">
        <v>1685</v>
      </c>
    </row>
    <row r="253" spans="1:25" ht="57" hidden="1">
      <c r="A253" s="13" t="s">
        <v>1526</v>
      </c>
      <c r="B253" s="14" t="s">
        <v>1533</v>
      </c>
      <c r="C253" s="14" t="s">
        <v>1603</v>
      </c>
      <c r="D253" s="13" t="s">
        <v>1247</v>
      </c>
      <c r="E253" s="14" t="s">
        <v>1639</v>
      </c>
      <c r="F253" s="16" t="s">
        <v>1529</v>
      </c>
      <c r="G253" s="13" t="s">
        <v>1506</v>
      </c>
      <c r="H253" s="18" t="s">
        <v>1581</v>
      </c>
      <c r="I253" s="29" t="s">
        <v>1634</v>
      </c>
      <c r="J253" s="16" t="s">
        <v>1568</v>
      </c>
      <c r="K253" s="13" t="s">
        <v>1692</v>
      </c>
      <c r="L253" s="18">
        <v>15</v>
      </c>
      <c r="M253" s="13" t="s">
        <v>461</v>
      </c>
      <c r="N253" s="48">
        <v>45355</v>
      </c>
      <c r="O253" s="51"/>
      <c r="P253" s="31">
        <v>45436</v>
      </c>
      <c r="Q253" s="53">
        <f>NETWORKDAYS(N253,P253,AV253:AY253:AZ253:BA253:BB253:BC253:BD253:BE253:BF253:BG253:BH253:BL253)</f>
        <v>60</v>
      </c>
      <c r="R253" s="53"/>
      <c r="S253" s="91" t="s">
        <v>1598</v>
      </c>
      <c r="T253" s="14" t="s">
        <v>1643</v>
      </c>
      <c r="U253" s="14" t="s">
        <v>1643</v>
      </c>
      <c r="V253" s="14" t="s">
        <v>1643</v>
      </c>
      <c r="W253" s="14" t="s">
        <v>1643</v>
      </c>
      <c r="X253" s="16" t="s">
        <v>1643</v>
      </c>
      <c r="Y253" s="33" t="s">
        <v>1616</v>
      </c>
    </row>
    <row r="254" spans="1:25" ht="45" hidden="1">
      <c r="A254" s="13" t="s">
        <v>1526</v>
      </c>
      <c r="B254" s="14" t="s">
        <v>1533</v>
      </c>
      <c r="C254" s="14" t="s">
        <v>1603</v>
      </c>
      <c r="D254" s="13" t="s">
        <v>1068</v>
      </c>
      <c r="E254" s="14" t="s">
        <v>1639</v>
      </c>
      <c r="F254" s="16" t="s">
        <v>1573</v>
      </c>
      <c r="G254" s="13" t="s">
        <v>1507</v>
      </c>
      <c r="H254" s="18" t="s">
        <v>1600</v>
      </c>
      <c r="I254" s="29" t="s">
        <v>1634</v>
      </c>
      <c r="J254" s="16" t="s">
        <v>1572</v>
      </c>
      <c r="K254" s="13" t="s">
        <v>1692</v>
      </c>
      <c r="L254" s="18">
        <v>15</v>
      </c>
      <c r="M254" s="13" t="s">
        <v>462</v>
      </c>
      <c r="N254" s="48">
        <v>45355</v>
      </c>
      <c r="O254" s="51" t="s">
        <v>1643</v>
      </c>
      <c r="P254" s="31">
        <v>45436</v>
      </c>
      <c r="Q254" s="53">
        <f>NETWORKDAYS(N254,P254,AV254:AY254:AZ254:BA254:BB254:BC254:BD254:BE254:BF254:BG254:BH254:BL254)</f>
        <v>60</v>
      </c>
      <c r="R254" s="53"/>
      <c r="S254" s="91" t="s">
        <v>1598</v>
      </c>
      <c r="T254" s="14" t="s">
        <v>1643</v>
      </c>
      <c r="U254" s="14" t="s">
        <v>1643</v>
      </c>
      <c r="V254" s="14" t="s">
        <v>1643</v>
      </c>
      <c r="W254" s="14" t="s">
        <v>1643</v>
      </c>
      <c r="X254" s="16" t="s">
        <v>1643</v>
      </c>
    </row>
    <row r="255" spans="1:25" ht="45" hidden="1">
      <c r="A255" s="13" t="s">
        <v>1526</v>
      </c>
      <c r="B255" s="14" t="s">
        <v>1533</v>
      </c>
      <c r="C255" s="14" t="s">
        <v>1603</v>
      </c>
      <c r="D255" s="13" t="s">
        <v>1068</v>
      </c>
      <c r="E255" s="14" t="s">
        <v>1639</v>
      </c>
      <c r="F255" s="16" t="s">
        <v>1573</v>
      </c>
      <c r="G255" s="13" t="s">
        <v>1508</v>
      </c>
      <c r="H255" s="18" t="s">
        <v>1600</v>
      </c>
      <c r="I255" s="29" t="s">
        <v>1634</v>
      </c>
      <c r="J255" s="16" t="s">
        <v>1572</v>
      </c>
      <c r="K255" s="13" t="s">
        <v>1692</v>
      </c>
      <c r="L255" s="18">
        <v>15</v>
      </c>
      <c r="M255" s="13" t="s">
        <v>463</v>
      </c>
      <c r="N255" s="48">
        <v>45355</v>
      </c>
      <c r="O255" s="51" t="s">
        <v>1643</v>
      </c>
      <c r="P255" s="31">
        <v>45436</v>
      </c>
      <c r="Q255" s="53">
        <f>NETWORKDAYS(N255,P255,AV255:AY255:AZ255:BA255:BB255:BC255:BD255:BE255:BF255:BG255:BH255:BL255)</f>
        <v>60</v>
      </c>
      <c r="R255" s="53"/>
      <c r="S255" s="91" t="s">
        <v>1598</v>
      </c>
      <c r="T255" s="14" t="s">
        <v>1643</v>
      </c>
      <c r="U255" s="14" t="s">
        <v>1643</v>
      </c>
      <c r="V255" s="14" t="s">
        <v>1643</v>
      </c>
      <c r="W255" s="14" t="s">
        <v>1643</v>
      </c>
      <c r="X255" s="16" t="s">
        <v>1643</v>
      </c>
    </row>
    <row r="256" spans="1:25" ht="45" hidden="1">
      <c r="A256" s="13" t="s">
        <v>1526</v>
      </c>
      <c r="B256" s="14" t="s">
        <v>1533</v>
      </c>
      <c r="C256" s="14" t="s">
        <v>1603</v>
      </c>
      <c r="D256" s="13" t="s">
        <v>1068</v>
      </c>
      <c r="E256" s="14" t="s">
        <v>1639</v>
      </c>
      <c r="F256" s="16" t="s">
        <v>1573</v>
      </c>
      <c r="G256" s="13" t="s">
        <v>1509</v>
      </c>
      <c r="H256" s="18" t="s">
        <v>1600</v>
      </c>
      <c r="I256" s="29" t="s">
        <v>1634</v>
      </c>
      <c r="J256" s="16" t="s">
        <v>1572</v>
      </c>
      <c r="K256" s="13" t="s">
        <v>1692</v>
      </c>
      <c r="L256" s="18">
        <v>15</v>
      </c>
      <c r="M256" s="13" t="s">
        <v>464</v>
      </c>
      <c r="N256" s="48">
        <v>45355</v>
      </c>
      <c r="O256" s="51" t="s">
        <v>1643</v>
      </c>
      <c r="P256" s="31">
        <v>45436</v>
      </c>
      <c r="Q256" s="53">
        <f>NETWORKDAYS(N256,P256,AV256:AY256:AZ256:BA256:BB256:BC256:BD256:BE256:BF256:BG256:BH256:BL256)</f>
        <v>60</v>
      </c>
      <c r="R256" s="53"/>
      <c r="S256" s="91" t="s">
        <v>1598</v>
      </c>
      <c r="T256" s="14" t="s">
        <v>1643</v>
      </c>
      <c r="U256" s="14" t="s">
        <v>1643</v>
      </c>
      <c r="V256" s="14" t="s">
        <v>1643</v>
      </c>
      <c r="W256" s="14" t="s">
        <v>1643</v>
      </c>
      <c r="X256" s="16" t="s">
        <v>1643</v>
      </c>
    </row>
    <row r="257" spans="1:64" ht="30" hidden="1">
      <c r="A257" s="13" t="s">
        <v>1526</v>
      </c>
      <c r="B257" s="14" t="s">
        <v>1533</v>
      </c>
      <c r="C257" s="14" t="s">
        <v>1527</v>
      </c>
      <c r="D257" s="13" t="s">
        <v>1248</v>
      </c>
      <c r="E257" s="14" t="s">
        <v>1639</v>
      </c>
      <c r="F257" s="16" t="s">
        <v>1579</v>
      </c>
      <c r="G257" s="13" t="s">
        <v>1510</v>
      </c>
      <c r="H257" s="18" t="s">
        <v>1581</v>
      </c>
      <c r="I257" s="29" t="s">
        <v>1634</v>
      </c>
      <c r="J257" s="16" t="s">
        <v>1568</v>
      </c>
      <c r="K257" s="13" t="s">
        <v>1692</v>
      </c>
      <c r="L257" s="18">
        <v>15</v>
      </c>
      <c r="M257" s="13" t="s">
        <v>465</v>
      </c>
      <c r="N257" s="48">
        <v>45355</v>
      </c>
      <c r="O257" s="51"/>
      <c r="P257" s="31">
        <v>45436</v>
      </c>
      <c r="Q257" s="53">
        <f>NETWORKDAYS(N257,P257,AV257:AY257:AZ257:BA257:BB257:BC257:BD257:BE257:BF257:BG257:BH257:BL257)</f>
        <v>60</v>
      </c>
      <c r="R257" s="53"/>
      <c r="S257" s="91" t="s">
        <v>1598</v>
      </c>
      <c r="T257" s="14" t="s">
        <v>1643</v>
      </c>
      <c r="U257" s="14" t="s">
        <v>1643</v>
      </c>
      <c r="V257" s="14" t="s">
        <v>1643</v>
      </c>
      <c r="W257" s="14" t="s">
        <v>1643</v>
      </c>
      <c r="X257" s="16" t="s">
        <v>1643</v>
      </c>
    </row>
    <row r="258" spans="1:64" ht="45" hidden="1">
      <c r="A258" s="13" t="s">
        <v>1526</v>
      </c>
      <c r="B258" s="14" t="s">
        <v>1533</v>
      </c>
      <c r="C258" s="14" t="s">
        <v>1592</v>
      </c>
      <c r="D258" s="13" t="s">
        <v>1249</v>
      </c>
      <c r="E258" s="14" t="s">
        <v>1535</v>
      </c>
      <c r="F258" s="16" t="s">
        <v>1529</v>
      </c>
      <c r="G258" s="13" t="s">
        <v>1511</v>
      </c>
      <c r="H258" s="18" t="s">
        <v>1536</v>
      </c>
      <c r="I258" s="29" t="s">
        <v>1634</v>
      </c>
      <c r="J258" s="16" t="s">
        <v>1537</v>
      </c>
      <c r="K258" s="13" t="s">
        <v>1692</v>
      </c>
      <c r="L258" s="18">
        <v>15</v>
      </c>
      <c r="M258" s="13" t="s">
        <v>466</v>
      </c>
      <c r="N258" s="48">
        <v>45355</v>
      </c>
      <c r="O258" s="51"/>
      <c r="P258" s="31">
        <v>45436</v>
      </c>
      <c r="Q258" s="53">
        <f>NETWORKDAYS(N258,P258,AV258:AY258:AZ258:BA258:BB258:BC258:BD258:BE258:BF258:BG258:BH258:BL258)</f>
        <v>60</v>
      </c>
      <c r="R258" s="53"/>
      <c r="S258" s="91" t="s">
        <v>1598</v>
      </c>
      <c r="T258" s="14" t="s">
        <v>1643</v>
      </c>
      <c r="U258" s="14" t="s">
        <v>1643</v>
      </c>
      <c r="V258" s="14" t="s">
        <v>1643</v>
      </c>
      <c r="W258" s="14" t="s">
        <v>1643</v>
      </c>
      <c r="X258" s="16" t="s">
        <v>1643</v>
      </c>
    </row>
    <row r="259" spans="1:64" ht="45" hidden="1">
      <c r="A259" s="13" t="s">
        <v>1526</v>
      </c>
      <c r="B259" s="14" t="s">
        <v>1533</v>
      </c>
      <c r="C259" s="14" t="s">
        <v>1592</v>
      </c>
      <c r="D259" s="13" t="s">
        <v>1249</v>
      </c>
      <c r="E259" s="14" t="s">
        <v>1535</v>
      </c>
      <c r="F259" s="16" t="s">
        <v>1529</v>
      </c>
      <c r="G259" s="13" t="s">
        <v>1511</v>
      </c>
      <c r="H259" s="18" t="s">
        <v>1536</v>
      </c>
      <c r="I259" s="29" t="s">
        <v>1634</v>
      </c>
      <c r="J259" s="16" t="s">
        <v>1537</v>
      </c>
      <c r="K259" s="13" t="s">
        <v>1692</v>
      </c>
      <c r="L259" s="18">
        <v>15</v>
      </c>
      <c r="M259" s="13" t="s">
        <v>467</v>
      </c>
      <c r="N259" s="48">
        <v>45355</v>
      </c>
      <c r="O259" s="51"/>
      <c r="P259" s="31">
        <v>45436</v>
      </c>
      <c r="Q259" s="53">
        <f>NETWORKDAYS(N259,P259,AV259:AY259:AZ259:BA259:BB259:BC259:BD259:BE259:BF259:BG259:BH259:BL259)</f>
        <v>60</v>
      </c>
      <c r="R259" s="53"/>
      <c r="S259" s="91" t="s">
        <v>1598</v>
      </c>
      <c r="T259" s="14" t="s">
        <v>1643</v>
      </c>
      <c r="U259" s="14" t="s">
        <v>1643</v>
      </c>
      <c r="V259" s="14" t="s">
        <v>1643</v>
      </c>
      <c r="W259" s="14" t="s">
        <v>1643</v>
      </c>
      <c r="X259" s="16" t="s">
        <v>1643</v>
      </c>
    </row>
    <row r="260" spans="1:64" s="8" customFormat="1" ht="66" hidden="1" customHeight="1">
      <c r="A260" s="28" t="s">
        <v>1526</v>
      </c>
      <c r="B260" s="29" t="s">
        <v>1533</v>
      </c>
      <c r="C260" s="29" t="s">
        <v>1547</v>
      </c>
      <c r="D260" s="28" t="s">
        <v>1211</v>
      </c>
      <c r="E260" s="29" t="s">
        <v>1639</v>
      </c>
      <c r="F260" s="30" t="s">
        <v>1573</v>
      </c>
      <c r="G260" s="28" t="s">
        <v>1512</v>
      </c>
      <c r="H260" s="24" t="s">
        <v>1571</v>
      </c>
      <c r="I260" s="29" t="s">
        <v>1634</v>
      </c>
      <c r="J260" s="30" t="s">
        <v>1572</v>
      </c>
      <c r="K260" s="13" t="s">
        <v>1692</v>
      </c>
      <c r="L260" s="24">
        <v>15</v>
      </c>
      <c r="M260" s="28" t="s">
        <v>468</v>
      </c>
      <c r="N260" s="49">
        <v>45355</v>
      </c>
      <c r="O260" s="29" t="s">
        <v>1661</v>
      </c>
      <c r="P260" s="67">
        <v>45383</v>
      </c>
      <c r="Q260" s="53">
        <f>NETWORKDAYS(N260,P260,AV260:AY260:AZ260:BA260:BB260:BC260:BD260:BE260:BF260:BG260:BH260:BL260)</f>
        <v>21</v>
      </c>
      <c r="R260" s="53">
        <v>22</v>
      </c>
      <c r="S260" s="87" t="s">
        <v>1683</v>
      </c>
      <c r="T260" s="14" t="s">
        <v>1643</v>
      </c>
      <c r="U260" s="67">
        <v>45383</v>
      </c>
      <c r="V260" s="29" t="s">
        <v>1539</v>
      </c>
      <c r="W260" s="29" t="s">
        <v>1642</v>
      </c>
      <c r="X260" s="30" t="s">
        <v>1540</v>
      </c>
      <c r="Y260" s="29" t="s">
        <v>1686</v>
      </c>
      <c r="Z260" s="35"/>
      <c r="AV260" s="68"/>
      <c r="AW260" s="68"/>
      <c r="AX260" s="68"/>
      <c r="AY260" s="68"/>
      <c r="AZ260" s="68"/>
      <c r="BA260" s="68"/>
      <c r="BB260" s="68"/>
      <c r="BC260" s="68"/>
      <c r="BD260" s="68"/>
      <c r="BE260" s="68"/>
      <c r="BF260" s="68"/>
      <c r="BG260" s="68"/>
      <c r="BH260" s="68"/>
      <c r="BI260" s="68"/>
      <c r="BJ260" s="68"/>
      <c r="BK260" s="68"/>
      <c r="BL260" s="68"/>
    </row>
    <row r="261" spans="1:64" ht="45" hidden="1">
      <c r="A261" s="13" t="s">
        <v>1526</v>
      </c>
      <c r="B261" s="14" t="s">
        <v>1533</v>
      </c>
      <c r="C261" s="14" t="s">
        <v>1547</v>
      </c>
      <c r="D261" s="13" t="s">
        <v>1250</v>
      </c>
      <c r="E261" s="14" t="s">
        <v>1639</v>
      </c>
      <c r="F261" s="16" t="s">
        <v>1529</v>
      </c>
      <c r="G261" s="13" t="s">
        <v>1513</v>
      </c>
      <c r="H261" s="18" t="s">
        <v>1536</v>
      </c>
      <c r="I261" s="29" t="s">
        <v>1634</v>
      </c>
      <c r="J261" s="16" t="s">
        <v>1537</v>
      </c>
      <c r="K261" s="13" t="s">
        <v>1692</v>
      </c>
      <c r="L261" s="18">
        <v>15</v>
      </c>
      <c r="M261" s="13" t="s">
        <v>470</v>
      </c>
      <c r="N261" s="48">
        <v>45352</v>
      </c>
      <c r="O261" s="51"/>
      <c r="P261" s="31">
        <v>45436</v>
      </c>
      <c r="Q261" s="53">
        <f>NETWORKDAYS(N261,P261,AV261:AY261:AZ261:BA261:BB261:BC261:BD261:BE261:BF261:BG261:BH261:BL261)</f>
        <v>61</v>
      </c>
      <c r="R261" s="53"/>
      <c r="S261" s="91" t="s">
        <v>1598</v>
      </c>
      <c r="T261" s="14" t="s">
        <v>1643</v>
      </c>
      <c r="U261" s="14" t="s">
        <v>1643</v>
      </c>
      <c r="V261" s="14" t="s">
        <v>1643</v>
      </c>
      <c r="W261" s="14" t="s">
        <v>1643</v>
      </c>
      <c r="X261" s="16" t="s">
        <v>1643</v>
      </c>
    </row>
    <row r="262" spans="1:64" ht="45" hidden="1">
      <c r="A262" s="13" t="s">
        <v>1526</v>
      </c>
      <c r="B262" s="14" t="s">
        <v>1533</v>
      </c>
      <c r="C262" s="14" t="s">
        <v>1578</v>
      </c>
      <c r="D262" s="13" t="s">
        <v>1251</v>
      </c>
      <c r="E262" s="14" t="s">
        <v>1639</v>
      </c>
      <c r="F262" s="16" t="s">
        <v>1529</v>
      </c>
      <c r="G262" s="13" t="s">
        <v>1514</v>
      </c>
      <c r="H262" s="18" t="s">
        <v>1567</v>
      </c>
      <c r="I262" s="29" t="s">
        <v>1634</v>
      </c>
      <c r="J262" s="16" t="s">
        <v>1568</v>
      </c>
      <c r="K262" s="13" t="s">
        <v>1692</v>
      </c>
      <c r="L262" s="18">
        <v>15</v>
      </c>
      <c r="M262" s="13" t="s">
        <v>471</v>
      </c>
      <c r="N262" s="48">
        <v>45352</v>
      </c>
      <c r="O262" s="51"/>
      <c r="P262" s="31">
        <v>45436</v>
      </c>
      <c r="Q262" s="53">
        <f>NETWORKDAYS(N262,P262,AV262:AY262:AZ262:BA262:BB262:BC262:BD262:BE262:BF262:BG262:BH262:BL262)</f>
        <v>61</v>
      </c>
      <c r="R262" s="53"/>
      <c r="S262" s="91" t="s">
        <v>1598</v>
      </c>
      <c r="T262" s="14" t="s">
        <v>1643</v>
      </c>
      <c r="U262" s="14" t="s">
        <v>1643</v>
      </c>
      <c r="V262" s="14" t="s">
        <v>1643</v>
      </c>
      <c r="W262" s="14" t="s">
        <v>1643</v>
      </c>
      <c r="X262" s="16" t="s">
        <v>1643</v>
      </c>
    </row>
    <row r="263" spans="1:64" ht="45" hidden="1">
      <c r="A263" s="13" t="s">
        <v>1526</v>
      </c>
      <c r="B263" s="14" t="s">
        <v>1533</v>
      </c>
      <c r="C263" s="14" t="s">
        <v>1592</v>
      </c>
      <c r="D263" s="13" t="s">
        <v>1253</v>
      </c>
      <c r="E263" s="14" t="s">
        <v>1535</v>
      </c>
      <c r="F263" s="16" t="s">
        <v>1544</v>
      </c>
      <c r="G263" s="13" t="s">
        <v>1515</v>
      </c>
      <c r="H263" s="18" t="s">
        <v>1630</v>
      </c>
      <c r="I263" s="29" t="s">
        <v>1634</v>
      </c>
      <c r="J263" s="16" t="s">
        <v>1537</v>
      </c>
      <c r="K263" s="13" t="s">
        <v>1692</v>
      </c>
      <c r="L263" s="18">
        <v>15</v>
      </c>
      <c r="M263" s="13" t="s">
        <v>473</v>
      </c>
      <c r="N263" s="48">
        <v>45352</v>
      </c>
      <c r="O263" s="29" t="s">
        <v>1677</v>
      </c>
      <c r="P263" s="31">
        <v>45428</v>
      </c>
      <c r="Q263" s="53">
        <f>NETWORKDAYS(N263,P263,AV263:AY263:AZ263:BA263:BB263:BC263:BD263:BE263:BF263:BG263:BH263:BL263)</f>
        <v>55</v>
      </c>
      <c r="R263" s="53">
        <v>56</v>
      </c>
      <c r="S263" s="87" t="s">
        <v>1683</v>
      </c>
      <c r="T263" s="14" t="s">
        <v>1643</v>
      </c>
      <c r="U263" s="31">
        <v>45427</v>
      </c>
      <c r="V263" s="29" t="s">
        <v>1539</v>
      </c>
      <c r="W263" s="29" t="s">
        <v>1540</v>
      </c>
      <c r="X263" s="30" t="s">
        <v>1540</v>
      </c>
      <c r="Y263" s="14" t="s">
        <v>1685</v>
      </c>
    </row>
    <row r="264" spans="1:64" ht="45" hidden="1">
      <c r="A264" s="13" t="s">
        <v>1526</v>
      </c>
      <c r="B264" s="14" t="s">
        <v>1533</v>
      </c>
      <c r="C264" s="14" t="s">
        <v>1566</v>
      </c>
      <c r="D264" s="13" t="s">
        <v>1109</v>
      </c>
      <c r="E264" s="14" t="s">
        <v>1639</v>
      </c>
      <c r="F264" s="16" t="s">
        <v>1529</v>
      </c>
      <c r="G264" s="13" t="s">
        <v>1500</v>
      </c>
      <c r="H264" s="18" t="s">
        <v>1611</v>
      </c>
      <c r="I264" s="29" t="s">
        <v>1634</v>
      </c>
      <c r="J264" s="16" t="s">
        <v>1537</v>
      </c>
      <c r="K264" s="13" t="s">
        <v>1692</v>
      </c>
      <c r="L264" s="18">
        <v>15</v>
      </c>
      <c r="M264" s="13" t="s">
        <v>474</v>
      </c>
      <c r="N264" s="48">
        <v>45352</v>
      </c>
      <c r="O264" s="32" t="s">
        <v>445</v>
      </c>
      <c r="P264" s="31">
        <v>45436</v>
      </c>
      <c r="Q264" s="53">
        <f>NETWORKDAYS(N264,P264,AV264:AY264:AZ264:BA264:BB264:BC264:BD264:BE264:BF264:BG264:BH264:BL264)</f>
        <v>61</v>
      </c>
      <c r="R264" s="52"/>
      <c r="S264" s="91" t="s">
        <v>1598</v>
      </c>
      <c r="T264" s="14" t="s">
        <v>1643</v>
      </c>
      <c r="U264" s="31">
        <v>45355</v>
      </c>
      <c r="V264" s="14" t="s">
        <v>1539</v>
      </c>
      <c r="W264" s="14" t="s">
        <v>1643</v>
      </c>
      <c r="X264" s="16" t="s">
        <v>1643</v>
      </c>
      <c r="Y264" s="14" t="s">
        <v>1543</v>
      </c>
    </row>
    <row r="265" spans="1:64" ht="60" hidden="1">
      <c r="A265" s="13" t="s">
        <v>1526</v>
      </c>
      <c r="B265" s="14" t="s">
        <v>1533</v>
      </c>
      <c r="C265" s="14" t="s">
        <v>1555</v>
      </c>
      <c r="D265" s="13" t="s">
        <v>1150</v>
      </c>
      <c r="E265" s="14" t="s">
        <v>1535</v>
      </c>
      <c r="F265" s="16" t="s">
        <v>1573</v>
      </c>
      <c r="G265" s="13" t="s">
        <v>1516</v>
      </c>
      <c r="H265" s="18" t="s">
        <v>1571</v>
      </c>
      <c r="I265" s="29" t="s">
        <v>1634</v>
      </c>
      <c r="J265" s="16" t="s">
        <v>1572</v>
      </c>
      <c r="K265" s="13" t="s">
        <v>1692</v>
      </c>
      <c r="L265" s="18">
        <v>15</v>
      </c>
      <c r="M265" s="13" t="s">
        <v>475</v>
      </c>
      <c r="N265" s="48">
        <v>45352</v>
      </c>
      <c r="O265" s="62" t="s">
        <v>1643</v>
      </c>
      <c r="P265" s="31">
        <v>45436</v>
      </c>
      <c r="Q265" s="53">
        <f>NETWORKDAYS(N265,P265,AV265:AY265:AZ265:BA265:BB265:BC265:BD265:BE265:BF265:BG265:BH265:BL265)</f>
        <v>61</v>
      </c>
      <c r="R265" s="53"/>
      <c r="S265" s="91" t="s">
        <v>1598</v>
      </c>
      <c r="T265" s="14" t="s">
        <v>1643</v>
      </c>
      <c r="U265" s="14" t="s">
        <v>1643</v>
      </c>
      <c r="V265" s="14" t="s">
        <v>1643</v>
      </c>
      <c r="W265" s="14" t="s">
        <v>1643</v>
      </c>
      <c r="X265" s="16" t="s">
        <v>1643</v>
      </c>
    </row>
    <row r="266" spans="1:64" ht="42.75">
      <c r="A266" s="13" t="s">
        <v>1526</v>
      </c>
      <c r="B266" s="14" t="s">
        <v>1533</v>
      </c>
      <c r="C266" s="14" t="s">
        <v>1527</v>
      </c>
      <c r="D266" s="13" t="s">
        <v>988</v>
      </c>
      <c r="E266" s="14" t="s">
        <v>1641</v>
      </c>
      <c r="F266" s="16" t="s">
        <v>1599</v>
      </c>
      <c r="G266" s="13" t="s">
        <v>1278</v>
      </c>
      <c r="H266" s="18" t="s">
        <v>1546</v>
      </c>
      <c r="I266" s="29" t="s">
        <v>1634</v>
      </c>
      <c r="J266" s="16" t="s">
        <v>1552</v>
      </c>
      <c r="K266" s="13" t="s">
        <v>1709</v>
      </c>
      <c r="L266" s="18">
        <v>15</v>
      </c>
      <c r="M266" s="13" t="s">
        <v>476</v>
      </c>
      <c r="N266" s="48">
        <v>45352</v>
      </c>
      <c r="O266" s="51"/>
      <c r="P266" s="31">
        <v>45436</v>
      </c>
      <c r="Q266" s="53">
        <f>NETWORKDAYS(N266,P266,AV266:AY266:AZ266:BA266:BB266:BC266:BD266:BE266:BF266:BG266:BH266:BL266)</f>
        <v>61</v>
      </c>
      <c r="R266" s="52"/>
      <c r="S266" s="91" t="s">
        <v>1598</v>
      </c>
      <c r="T266" s="33" t="s">
        <v>1650</v>
      </c>
      <c r="U266" s="31">
        <v>45363</v>
      </c>
      <c r="V266" s="14" t="s">
        <v>1539</v>
      </c>
      <c r="W266" s="14" t="s">
        <v>1643</v>
      </c>
      <c r="X266" s="16" t="s">
        <v>1643</v>
      </c>
      <c r="Y266" s="14" t="s">
        <v>1543</v>
      </c>
    </row>
    <row r="267" spans="1:64" ht="60" hidden="1">
      <c r="A267" s="13" t="s">
        <v>1526</v>
      </c>
      <c r="B267" s="14" t="s">
        <v>1533</v>
      </c>
      <c r="C267" s="14" t="s">
        <v>1554</v>
      </c>
      <c r="D267" s="13" t="s">
        <v>1255</v>
      </c>
      <c r="E267" s="14" t="s">
        <v>1639</v>
      </c>
      <c r="F267" s="16" t="s">
        <v>1529</v>
      </c>
      <c r="G267" s="13" t="s">
        <v>1517</v>
      </c>
      <c r="H267" s="18" t="s">
        <v>1581</v>
      </c>
      <c r="I267" s="29" t="s">
        <v>1634</v>
      </c>
      <c r="J267" s="16" t="s">
        <v>1568</v>
      </c>
      <c r="K267" s="13" t="s">
        <v>1692</v>
      </c>
      <c r="L267" s="18">
        <v>15</v>
      </c>
      <c r="M267" s="13" t="s">
        <v>479</v>
      </c>
      <c r="N267" s="48">
        <v>45352</v>
      </c>
      <c r="O267" s="51"/>
      <c r="P267" s="31">
        <v>45436</v>
      </c>
      <c r="Q267" s="53">
        <f>NETWORKDAYS(N267,P267,AV267:AY267:AZ267:BA267:BB267:BC267:BD267:BE267:BF267:BG267:BH267:BL267)</f>
        <v>61</v>
      </c>
      <c r="R267" s="53"/>
      <c r="S267" s="91" t="s">
        <v>1598</v>
      </c>
      <c r="T267" s="14" t="s">
        <v>1643</v>
      </c>
      <c r="U267" s="14" t="s">
        <v>1643</v>
      </c>
      <c r="V267" s="14" t="s">
        <v>1643</v>
      </c>
      <c r="W267" s="14" t="s">
        <v>1643</v>
      </c>
      <c r="X267" s="16" t="s">
        <v>1643</v>
      </c>
    </row>
    <row r="268" spans="1:64" ht="45" hidden="1">
      <c r="A268" s="13" t="s">
        <v>1526</v>
      </c>
      <c r="B268" s="14" t="s">
        <v>1533</v>
      </c>
      <c r="C268" s="14" t="s">
        <v>1554</v>
      </c>
      <c r="D268" s="13" t="s">
        <v>954</v>
      </c>
      <c r="E268" s="14" t="s">
        <v>1639</v>
      </c>
      <c r="F268" s="16" t="s">
        <v>1565</v>
      </c>
      <c r="G268" s="13" t="s">
        <v>1518</v>
      </c>
      <c r="H268" s="37" t="s">
        <v>1620</v>
      </c>
      <c r="I268" s="29" t="s">
        <v>1530</v>
      </c>
      <c r="J268" s="30" t="s">
        <v>1621</v>
      </c>
      <c r="K268" s="13" t="s">
        <v>1692</v>
      </c>
      <c r="L268" s="18">
        <v>15</v>
      </c>
      <c r="M268" s="13" t="s">
        <v>480</v>
      </c>
      <c r="N268" s="48">
        <v>45352</v>
      </c>
      <c r="O268" s="51"/>
      <c r="P268" s="31">
        <v>45436</v>
      </c>
      <c r="Q268" s="53">
        <f>NETWORKDAYS(N268,P268,AV268:AY268:AZ268:BA268:BB268:BC268:BD268:BE268:BF268:BG268:BH268:BL268)</f>
        <v>61</v>
      </c>
      <c r="R268" s="53"/>
      <c r="S268" s="91" t="s">
        <v>1598</v>
      </c>
      <c r="T268" s="14" t="s">
        <v>1643</v>
      </c>
      <c r="U268" s="14" t="s">
        <v>1643</v>
      </c>
      <c r="V268" s="14" t="s">
        <v>1643</v>
      </c>
      <c r="W268" s="14" t="s">
        <v>1643</v>
      </c>
      <c r="X268" s="16" t="s">
        <v>1643</v>
      </c>
    </row>
    <row r="269" spans="1:64" ht="75" hidden="1">
      <c r="A269" s="13" t="s">
        <v>1526</v>
      </c>
      <c r="B269" s="14" t="s">
        <v>1533</v>
      </c>
      <c r="C269" s="14" t="s">
        <v>1617</v>
      </c>
      <c r="D269" s="13" t="s">
        <v>1256</v>
      </c>
      <c r="E269" s="14" t="s">
        <v>1640</v>
      </c>
      <c r="F269" s="16" t="s">
        <v>1544</v>
      </c>
      <c r="G269" s="13" t="s">
        <v>1519</v>
      </c>
      <c r="H269" s="18" t="s">
        <v>1611</v>
      </c>
      <c r="I269" s="29" t="s">
        <v>1634</v>
      </c>
      <c r="J269" s="16" t="s">
        <v>1537</v>
      </c>
      <c r="K269" s="13" t="s">
        <v>1692</v>
      </c>
      <c r="L269" s="18">
        <v>15</v>
      </c>
      <c r="M269" s="13" t="s">
        <v>482</v>
      </c>
      <c r="N269" s="48">
        <v>45352</v>
      </c>
      <c r="O269" s="51"/>
      <c r="P269" s="31">
        <v>45436</v>
      </c>
      <c r="Q269" s="53">
        <f>NETWORKDAYS(N269,P269,AV269:AY269:AZ269:BA269:BB269:BC269:BD269:BE269:BF269:BG269:BH269:BL269)</f>
        <v>61</v>
      </c>
      <c r="R269" s="53"/>
      <c r="S269" s="91" t="s">
        <v>1598</v>
      </c>
      <c r="T269" s="14" t="s">
        <v>1643</v>
      </c>
      <c r="U269" s="14" t="s">
        <v>1643</v>
      </c>
      <c r="V269" s="14" t="s">
        <v>1643</v>
      </c>
      <c r="W269" s="14" t="s">
        <v>1643</v>
      </c>
      <c r="X269" s="16" t="s">
        <v>1643</v>
      </c>
      <c r="Y269" s="14" t="s">
        <v>1582</v>
      </c>
    </row>
    <row r="270" spans="1:64" ht="63.75" hidden="1" customHeight="1">
      <c r="A270" s="13" t="s">
        <v>1526</v>
      </c>
      <c r="B270" s="14" t="s">
        <v>1533</v>
      </c>
      <c r="C270" s="14" t="s">
        <v>1527</v>
      </c>
      <c r="D270" s="13" t="s">
        <v>1121</v>
      </c>
      <c r="E270" s="14" t="s">
        <v>1639</v>
      </c>
      <c r="F270" s="16" t="s">
        <v>1573</v>
      </c>
      <c r="G270" s="13" t="s">
        <v>1399</v>
      </c>
      <c r="H270" s="18" t="s">
        <v>1571</v>
      </c>
      <c r="I270" s="29" t="s">
        <v>1634</v>
      </c>
      <c r="J270" s="16" t="s">
        <v>1572</v>
      </c>
      <c r="K270" s="13" t="s">
        <v>1692</v>
      </c>
      <c r="L270" s="18">
        <v>15</v>
      </c>
      <c r="M270" s="13" t="s">
        <v>484</v>
      </c>
      <c r="N270" s="48">
        <v>45352</v>
      </c>
      <c r="O270" s="62" t="s">
        <v>1643</v>
      </c>
      <c r="P270" s="31">
        <v>45436</v>
      </c>
      <c r="Q270" s="53">
        <f>NETWORKDAYS(N270,P270,AV270:AY270:AZ270:BA270:BB270:BC270:BD270:BE270:BF270:BG270:BH270:BL270)</f>
        <v>61</v>
      </c>
      <c r="R270" s="53"/>
      <c r="S270" s="91" t="s">
        <v>1598</v>
      </c>
      <c r="T270" s="14" t="s">
        <v>1643</v>
      </c>
      <c r="U270" s="14" t="s">
        <v>1643</v>
      </c>
      <c r="V270" s="14" t="s">
        <v>1643</v>
      </c>
      <c r="W270" s="14" t="s">
        <v>1643</v>
      </c>
      <c r="X270" s="16" t="s">
        <v>1643</v>
      </c>
    </row>
    <row r="271" spans="1:64" ht="45" hidden="1">
      <c r="A271" s="13" t="s">
        <v>1526</v>
      </c>
      <c r="B271" s="14" t="s">
        <v>1533</v>
      </c>
      <c r="C271" s="14" t="s">
        <v>1576</v>
      </c>
      <c r="D271" s="13" t="s">
        <v>989</v>
      </c>
      <c r="E271" s="14" t="s">
        <v>1639</v>
      </c>
      <c r="F271" s="16" t="s">
        <v>1529</v>
      </c>
      <c r="G271" s="13" t="s">
        <v>1520</v>
      </c>
      <c r="H271" s="18" t="s">
        <v>1564</v>
      </c>
      <c r="I271" s="29" t="s">
        <v>1634</v>
      </c>
      <c r="J271" s="16" t="s">
        <v>1569</v>
      </c>
      <c r="K271" s="13" t="s">
        <v>1692</v>
      </c>
      <c r="L271" s="18">
        <v>15</v>
      </c>
      <c r="M271" s="13" t="s">
        <v>485</v>
      </c>
      <c r="N271" s="48">
        <v>45352</v>
      </c>
      <c r="O271" s="51"/>
      <c r="P271" s="31">
        <v>45436</v>
      </c>
      <c r="Q271" s="53">
        <f>NETWORKDAYS(N271,P271,AV271:AY271:AZ271:BA271:BB271:BC271:BD271:BE271:BF271:BG271:BH271:BL271)</f>
        <v>61</v>
      </c>
      <c r="R271" s="53"/>
      <c r="S271" s="91" t="s">
        <v>1598</v>
      </c>
      <c r="T271" s="14" t="s">
        <v>1643</v>
      </c>
      <c r="U271" s="14" t="s">
        <v>1643</v>
      </c>
      <c r="V271" s="14" t="s">
        <v>1643</v>
      </c>
      <c r="W271" s="14" t="s">
        <v>1643</v>
      </c>
      <c r="X271" s="16" t="s">
        <v>1643</v>
      </c>
    </row>
    <row r="272" spans="1:64" ht="60" hidden="1">
      <c r="A272" s="13" t="s">
        <v>1526</v>
      </c>
      <c r="B272" s="14" t="s">
        <v>1533</v>
      </c>
      <c r="C272" s="14" t="s">
        <v>1583</v>
      </c>
      <c r="D272" s="13" t="s">
        <v>1258</v>
      </c>
      <c r="E272" s="14" t="s">
        <v>1640</v>
      </c>
      <c r="F272" s="16" t="s">
        <v>1579</v>
      </c>
      <c r="G272" s="13" t="s">
        <v>1521</v>
      </c>
      <c r="H272" s="18" t="s">
        <v>1614</v>
      </c>
      <c r="I272" s="29" t="s">
        <v>1634</v>
      </c>
      <c r="J272" s="16" t="s">
        <v>1569</v>
      </c>
      <c r="K272" s="13" t="s">
        <v>1692</v>
      </c>
      <c r="L272" s="18">
        <v>15</v>
      </c>
      <c r="M272" s="13" t="s">
        <v>488</v>
      </c>
      <c r="N272" s="48">
        <v>45352</v>
      </c>
      <c r="O272" s="51"/>
      <c r="P272" s="31">
        <v>45436</v>
      </c>
      <c r="Q272" s="53">
        <f>NETWORKDAYS(N272,P272,AV272:AY272:AZ272:BA272:BB272:BC272:BD272:BE272:BF272:BG272:BH272:BL272)</f>
        <v>61</v>
      </c>
      <c r="R272" s="53"/>
      <c r="S272" s="91" t="s">
        <v>1598</v>
      </c>
      <c r="T272" s="14" t="s">
        <v>1643</v>
      </c>
      <c r="U272" s="14" t="s">
        <v>1643</v>
      </c>
      <c r="V272" s="14" t="s">
        <v>1643</v>
      </c>
      <c r="W272" s="14" t="s">
        <v>1643</v>
      </c>
      <c r="X272" s="16" t="s">
        <v>1643</v>
      </c>
    </row>
    <row r="273" spans="1:64" ht="60" hidden="1">
      <c r="A273" s="13" t="s">
        <v>1526</v>
      </c>
      <c r="B273" s="14" t="s">
        <v>1533</v>
      </c>
      <c r="C273" s="14" t="s">
        <v>1547</v>
      </c>
      <c r="D273" s="13" t="s">
        <v>1197</v>
      </c>
      <c r="E273" s="14" t="s">
        <v>1640</v>
      </c>
      <c r="F273" s="16" t="s">
        <v>1579</v>
      </c>
      <c r="G273" s="13" t="s">
        <v>1522</v>
      </c>
      <c r="H273" s="18" t="s">
        <v>1614</v>
      </c>
      <c r="I273" s="29" t="s">
        <v>1634</v>
      </c>
      <c r="J273" s="16" t="s">
        <v>1569</v>
      </c>
      <c r="K273" s="13" t="s">
        <v>1692</v>
      </c>
      <c r="L273" s="18">
        <v>15</v>
      </c>
      <c r="M273" s="13" t="s">
        <v>489</v>
      </c>
      <c r="N273" s="48">
        <v>45352</v>
      </c>
      <c r="O273" s="51"/>
      <c r="P273" s="31">
        <v>45436</v>
      </c>
      <c r="Q273" s="53">
        <f>NETWORKDAYS(N273,P273,AV273:AY273:AZ273:BA273:BB273:BC273:BD273:BE273:BF273:BG273:BH273:BL273)</f>
        <v>61</v>
      </c>
      <c r="R273" s="52"/>
      <c r="S273" s="91" t="s">
        <v>1598</v>
      </c>
      <c r="T273" s="14" t="s">
        <v>1643</v>
      </c>
      <c r="U273" s="14" t="s">
        <v>1643</v>
      </c>
      <c r="V273" s="14" t="s">
        <v>1539</v>
      </c>
      <c r="W273" s="14" t="s">
        <v>1643</v>
      </c>
      <c r="X273" s="16" t="s">
        <v>1643</v>
      </c>
      <c r="Y273" s="14" t="s">
        <v>1543</v>
      </c>
    </row>
    <row r="274" spans="1:64" ht="60" hidden="1">
      <c r="A274" s="39" t="s">
        <v>1526</v>
      </c>
      <c r="B274" s="40" t="s">
        <v>1533</v>
      </c>
      <c r="C274" s="40" t="s">
        <v>1527</v>
      </c>
      <c r="D274" s="39" t="s">
        <v>1259</v>
      </c>
      <c r="E274" s="40" t="s">
        <v>1535</v>
      </c>
      <c r="F274" s="41" t="s">
        <v>1599</v>
      </c>
      <c r="G274" s="39" t="s">
        <v>1523</v>
      </c>
      <c r="H274" s="42" t="s">
        <v>1541</v>
      </c>
      <c r="I274" s="40" t="s">
        <v>1530</v>
      </c>
      <c r="J274" s="14" t="s">
        <v>1542</v>
      </c>
      <c r="K274" s="13" t="s">
        <v>1692</v>
      </c>
      <c r="L274" s="14">
        <v>15</v>
      </c>
      <c r="M274" s="13" t="s">
        <v>490</v>
      </c>
      <c r="N274" s="48">
        <v>45352</v>
      </c>
      <c r="O274" s="51"/>
      <c r="P274" s="31">
        <v>45436</v>
      </c>
      <c r="Q274" s="53">
        <f>NETWORKDAYS(N274,P274,AV274:AY274:AZ274:BA274:BB274:BC274:BD274:BE274:BF274:BG274:BH274:BL274)</f>
        <v>61</v>
      </c>
      <c r="R274" s="53"/>
      <c r="S274" s="91" t="s">
        <v>1598</v>
      </c>
      <c r="T274" s="14" t="s">
        <v>1643</v>
      </c>
      <c r="U274" s="14" t="s">
        <v>1643</v>
      </c>
      <c r="V274" s="14" t="s">
        <v>1643</v>
      </c>
      <c r="W274" s="14" t="s">
        <v>1643</v>
      </c>
      <c r="X274" s="16" t="s">
        <v>1643</v>
      </c>
    </row>
    <row r="275" spans="1:64" s="44" customFormat="1">
      <c r="A275" s="19"/>
      <c r="B275" s="19"/>
      <c r="C275" s="19"/>
      <c r="D275" s="19"/>
      <c r="E275" s="19"/>
      <c r="F275" s="19"/>
      <c r="G275" s="19"/>
      <c r="H275" s="19"/>
      <c r="I275" s="45"/>
      <c r="J275" s="19"/>
      <c r="K275" s="19"/>
      <c r="L275" s="19"/>
      <c r="M275" s="19"/>
      <c r="N275" s="19"/>
      <c r="O275" s="19"/>
      <c r="P275" s="19"/>
      <c r="Q275" s="76"/>
      <c r="R275" s="76"/>
      <c r="S275" s="84"/>
      <c r="T275" s="19"/>
      <c r="U275" s="19"/>
      <c r="V275" s="19"/>
      <c r="W275" s="19"/>
      <c r="X275" s="19"/>
      <c r="Y275" s="19"/>
      <c r="Z275" s="35"/>
      <c r="AA275" s="35"/>
      <c r="AB275" s="35"/>
      <c r="AC275" s="35"/>
      <c r="AD275" s="35"/>
      <c r="AE275" s="35"/>
      <c r="AF275" s="35"/>
      <c r="AG275" s="35"/>
      <c r="AV275" s="47"/>
      <c r="AW275" s="47"/>
      <c r="AX275" s="47"/>
      <c r="AY275" s="47"/>
      <c r="AZ275" s="47"/>
      <c r="BA275" s="47"/>
      <c r="BB275" s="47"/>
      <c r="BC275" s="47"/>
      <c r="BD275" s="47"/>
      <c r="BE275" s="47"/>
      <c r="BF275" s="47"/>
      <c r="BG275" s="47"/>
      <c r="BH275" s="47"/>
      <c r="BI275" s="47"/>
      <c r="BJ275" s="47"/>
      <c r="BK275" s="47"/>
      <c r="BL275" s="47"/>
    </row>
    <row r="276" spans="1:64" s="44" customFormat="1">
      <c r="A276" s="19"/>
      <c r="B276" s="19"/>
      <c r="C276" s="19"/>
      <c r="D276" s="19"/>
      <c r="E276" s="19"/>
      <c r="F276" s="19"/>
      <c r="G276" s="19"/>
      <c r="H276" s="19"/>
      <c r="I276" s="45"/>
      <c r="J276" s="19"/>
      <c r="K276" s="19"/>
      <c r="L276" s="19"/>
      <c r="M276" s="19"/>
      <c r="N276" s="19"/>
      <c r="O276" s="19"/>
      <c r="P276" s="19"/>
      <c r="Q276" s="76"/>
      <c r="R276" s="76"/>
      <c r="S276" s="84"/>
      <c r="T276" s="19"/>
      <c r="U276" s="19"/>
      <c r="V276" s="19"/>
      <c r="W276" s="19"/>
      <c r="X276" s="19"/>
      <c r="Y276" s="19"/>
      <c r="Z276" s="35"/>
      <c r="AA276" s="35"/>
      <c r="AB276" s="35"/>
      <c r="AC276" s="35"/>
      <c r="AD276" s="35"/>
      <c r="AE276" s="35"/>
      <c r="AF276" s="35"/>
      <c r="AG276" s="35"/>
      <c r="AV276" s="47"/>
      <c r="AW276" s="47"/>
      <c r="AX276" s="47"/>
      <c r="AY276" s="47"/>
      <c r="AZ276" s="47"/>
      <c r="BA276" s="47"/>
      <c r="BB276" s="47"/>
      <c r="BC276" s="47"/>
      <c r="BD276" s="47"/>
      <c r="BE276" s="47"/>
      <c r="BF276" s="47"/>
      <c r="BG276" s="47"/>
      <c r="BH276" s="47"/>
      <c r="BI276" s="47"/>
      <c r="BJ276" s="47"/>
      <c r="BK276" s="47"/>
      <c r="BL276" s="47"/>
    </row>
    <row r="277" spans="1:64" s="44" customFormat="1">
      <c r="A277" s="19"/>
      <c r="B277" s="19"/>
      <c r="C277" s="19"/>
      <c r="D277" s="19"/>
      <c r="E277" s="19"/>
      <c r="F277" s="19"/>
      <c r="G277" s="19"/>
      <c r="H277" s="19"/>
      <c r="I277" s="45"/>
      <c r="J277" s="19"/>
      <c r="K277" s="19"/>
      <c r="L277" s="19"/>
      <c r="M277" s="19"/>
      <c r="N277" s="19"/>
      <c r="O277" s="19"/>
      <c r="P277" s="19"/>
      <c r="Q277" s="76"/>
      <c r="R277" s="76"/>
      <c r="S277" s="84"/>
      <c r="T277" s="19"/>
      <c r="U277" s="19"/>
      <c r="V277" s="19"/>
      <c r="W277" s="19"/>
      <c r="X277" s="19"/>
      <c r="Y277" s="19"/>
      <c r="Z277" s="35"/>
      <c r="AA277" s="35"/>
      <c r="AB277" s="35"/>
      <c r="AC277" s="35"/>
      <c r="AD277" s="35"/>
      <c r="AE277" s="35"/>
      <c r="AF277" s="35"/>
      <c r="AG277" s="35"/>
      <c r="AV277" s="47"/>
      <c r="AW277" s="47"/>
      <c r="AX277" s="47"/>
      <c r="AY277" s="47"/>
      <c r="AZ277" s="47"/>
      <c r="BA277" s="47"/>
      <c r="BB277" s="47"/>
      <c r="BC277" s="47"/>
      <c r="BD277" s="47"/>
      <c r="BE277" s="47"/>
      <c r="BF277" s="47"/>
      <c r="BG277" s="47"/>
      <c r="BH277" s="47"/>
      <c r="BI277" s="47"/>
      <c r="BJ277" s="47"/>
      <c r="BK277" s="47"/>
      <c r="BL277" s="47"/>
    </row>
    <row r="278" spans="1:64" s="44" customFormat="1">
      <c r="A278" s="19"/>
      <c r="B278" s="19"/>
      <c r="C278" s="19"/>
      <c r="D278" s="19"/>
      <c r="E278" s="19"/>
      <c r="F278" s="19"/>
      <c r="G278" s="19"/>
      <c r="H278" s="19"/>
      <c r="I278" s="45"/>
      <c r="J278" s="19"/>
      <c r="K278" s="19"/>
      <c r="L278" s="19"/>
      <c r="M278" s="19"/>
      <c r="N278" s="19"/>
      <c r="O278" s="19"/>
      <c r="P278" s="19"/>
      <c r="Q278" s="76"/>
      <c r="R278" s="76"/>
      <c r="S278" s="84"/>
      <c r="T278" s="19"/>
      <c r="U278" s="19"/>
      <c r="V278" s="19"/>
      <c r="W278" s="19"/>
      <c r="X278" s="19"/>
      <c r="Y278" s="19"/>
      <c r="Z278" s="35"/>
      <c r="AA278" s="35"/>
      <c r="AB278" s="35"/>
      <c r="AC278" s="35"/>
      <c r="AD278" s="35"/>
      <c r="AE278" s="35"/>
      <c r="AF278" s="35"/>
      <c r="AG278" s="35"/>
      <c r="AV278" s="47"/>
      <c r="AW278" s="47"/>
      <c r="AX278" s="47"/>
      <c r="AY278" s="47"/>
      <c r="AZ278" s="47"/>
      <c r="BA278" s="47"/>
      <c r="BB278" s="47"/>
      <c r="BC278" s="47"/>
      <c r="BD278" s="47"/>
      <c r="BE278" s="47"/>
      <c r="BF278" s="47"/>
      <c r="BG278" s="47"/>
      <c r="BH278" s="47"/>
      <c r="BI278" s="47"/>
      <c r="BJ278" s="47"/>
      <c r="BK278" s="47"/>
      <c r="BL278" s="47"/>
    </row>
    <row r="279" spans="1:64" s="44" customFormat="1">
      <c r="A279" s="19"/>
      <c r="B279" s="19"/>
      <c r="C279" s="19"/>
      <c r="D279" s="19"/>
      <c r="E279" s="19"/>
      <c r="F279" s="19"/>
      <c r="G279" s="19"/>
      <c r="H279" s="19"/>
      <c r="I279" s="45"/>
      <c r="J279" s="19"/>
      <c r="K279" s="19"/>
      <c r="L279" s="19"/>
      <c r="M279" s="19"/>
      <c r="N279" s="19"/>
      <c r="O279" s="19"/>
      <c r="P279" s="19"/>
      <c r="Q279" s="76"/>
      <c r="R279" s="76"/>
      <c r="S279" s="84"/>
      <c r="T279" s="19"/>
      <c r="U279" s="19"/>
      <c r="V279" s="19"/>
      <c r="W279" s="19"/>
      <c r="X279" s="19"/>
      <c r="Y279" s="19"/>
      <c r="Z279" s="35"/>
      <c r="AA279" s="35"/>
      <c r="AB279" s="35"/>
      <c r="AC279" s="35"/>
      <c r="AD279" s="35"/>
      <c r="AE279" s="35"/>
      <c r="AF279" s="35"/>
      <c r="AG279" s="35"/>
      <c r="AV279" s="47"/>
      <c r="AW279" s="47"/>
      <c r="AX279" s="47"/>
      <c r="AY279" s="47"/>
      <c r="AZ279" s="47"/>
      <c r="BA279" s="47"/>
      <c r="BB279" s="47"/>
      <c r="BC279" s="47"/>
      <c r="BD279" s="47"/>
      <c r="BE279" s="47"/>
      <c r="BF279" s="47"/>
      <c r="BG279" s="47"/>
      <c r="BH279" s="47"/>
      <c r="BI279" s="47"/>
      <c r="BJ279" s="47"/>
      <c r="BK279" s="47"/>
      <c r="BL279" s="47"/>
    </row>
    <row r="280" spans="1:64">
      <c r="G280" s="19"/>
      <c r="K280" s="43"/>
      <c r="O280" s="32"/>
      <c r="Y280" s="43"/>
    </row>
    <row r="281" spans="1:64">
      <c r="G281" s="19"/>
      <c r="O281" s="32"/>
    </row>
    <row r="282" spans="1:64">
      <c r="G282" s="19"/>
      <c r="O282" s="32"/>
    </row>
    <row r="283" spans="1:64">
      <c r="G283" s="19"/>
      <c r="O283" s="32"/>
    </row>
    <row r="284" spans="1:64">
      <c r="G284" s="19"/>
      <c r="O284" s="32"/>
    </row>
    <row r="285" spans="1:64">
      <c r="G285" s="19"/>
      <c r="O285" s="32"/>
    </row>
    <row r="286" spans="1:64">
      <c r="G286" s="19"/>
      <c r="O286" s="32"/>
    </row>
    <row r="287" spans="1:64">
      <c r="G287" s="19"/>
      <c r="O287" s="32"/>
    </row>
    <row r="288" spans="1:64">
      <c r="G288" s="19"/>
      <c r="O288" s="32"/>
    </row>
    <row r="289" spans="7:15">
      <c r="G289" s="19"/>
      <c r="O289" s="32"/>
    </row>
    <row r="290" spans="7:15">
      <c r="G290" s="19"/>
      <c r="O290" s="32"/>
    </row>
    <row r="291" spans="7:15">
      <c r="G291" s="19"/>
      <c r="O291" s="32"/>
    </row>
    <row r="292" spans="7:15">
      <c r="G292" s="19"/>
      <c r="O292" s="32"/>
    </row>
    <row r="293" spans="7:15">
      <c r="G293" s="19"/>
      <c r="O293" s="32"/>
    </row>
    <row r="294" spans="7:15">
      <c r="G294" s="19"/>
      <c r="O294" s="32"/>
    </row>
    <row r="295" spans="7:15">
      <c r="G295" s="19"/>
      <c r="O295" s="32"/>
    </row>
    <row r="296" spans="7:15">
      <c r="G296" s="19"/>
      <c r="O296" s="32"/>
    </row>
    <row r="297" spans="7:15">
      <c r="G297" s="19"/>
      <c r="O297" s="32"/>
    </row>
  </sheetData>
  <autoFilter ref="A1:BL274">
    <filterColumn colId="10">
      <filters>
        <filter val="solicitud de información pública"/>
      </filters>
    </filterColumn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</autoFilter>
  <mergeCells count="1">
    <mergeCell ref="AV1:B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0"/>
  <sheetViews>
    <sheetView workbookViewId="0">
      <selection sqref="A1:Y230"/>
    </sheetView>
  </sheetViews>
  <sheetFormatPr baseColWidth="10" defaultRowHeight="15"/>
  <cols>
    <col min="1" max="1" width="24" customWidth="1"/>
    <col min="2" max="2" width="20" customWidth="1"/>
    <col min="3" max="3" width="16" customWidth="1"/>
    <col min="4" max="4" width="13.85546875" customWidth="1"/>
    <col min="5" max="5" width="34.140625" customWidth="1"/>
    <col min="6" max="6" width="18.85546875" customWidth="1"/>
    <col min="8" max="8" width="14.42578125" customWidth="1"/>
    <col min="10" max="10" width="14.85546875" customWidth="1"/>
    <col min="11" max="11" width="17.42578125" customWidth="1"/>
    <col min="12" max="12" width="26.42578125" customWidth="1"/>
    <col min="13" max="13" width="12.5703125" customWidth="1"/>
    <col min="15" max="15" width="18.7109375" customWidth="1"/>
    <col min="16" max="16" width="16.5703125" customWidth="1"/>
    <col min="17" max="17" width="13.7109375" customWidth="1"/>
    <col min="18" max="18" width="20.7109375" customWidth="1"/>
    <col min="20" max="20" width="16.140625" customWidth="1"/>
    <col min="21" max="21" width="49.28515625" customWidth="1"/>
    <col min="22" max="22" width="29.140625" customWidth="1"/>
    <col min="23" max="23" width="34.28515625" customWidth="1"/>
    <col min="24" max="24" width="41.28515625" customWidth="1"/>
    <col min="25" max="25" width="39.28515625" customWidth="1"/>
  </cols>
  <sheetData>
    <row r="1" spans="1: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1638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</row>
    <row r="2" spans="1:25">
      <c r="A2" t="s">
        <v>1526</v>
      </c>
      <c r="B2" t="s">
        <v>1533</v>
      </c>
      <c r="C2" t="s">
        <v>1527</v>
      </c>
      <c r="D2" t="s">
        <v>1259</v>
      </c>
      <c r="E2" t="s">
        <v>1535</v>
      </c>
      <c r="F2" t="s">
        <v>1599</v>
      </c>
      <c r="G2" t="s">
        <v>1523</v>
      </c>
      <c r="H2" t="s">
        <v>1541</v>
      </c>
      <c r="I2" t="s">
        <v>1530</v>
      </c>
      <c r="J2" t="s">
        <v>1542</v>
      </c>
      <c r="K2" t="s">
        <v>1692</v>
      </c>
      <c r="L2">
        <v>15</v>
      </c>
      <c r="M2" t="s">
        <v>490</v>
      </c>
      <c r="N2" s="95">
        <v>45352</v>
      </c>
      <c r="P2" s="95">
        <v>45436</v>
      </c>
      <c r="Q2">
        <v>61</v>
      </c>
      <c r="S2" t="s">
        <v>1538</v>
      </c>
      <c r="T2" t="s">
        <v>1643</v>
      </c>
      <c r="U2" t="s">
        <v>1643</v>
      </c>
      <c r="V2" t="s">
        <v>1643</v>
      </c>
      <c r="W2" t="s">
        <v>1643</v>
      </c>
      <c r="X2" t="s">
        <v>1643</v>
      </c>
    </row>
    <row r="3" spans="1:25">
      <c r="A3" t="s">
        <v>1526</v>
      </c>
      <c r="B3" t="s">
        <v>1533</v>
      </c>
      <c r="C3" t="s">
        <v>1547</v>
      </c>
      <c r="D3" t="s">
        <v>1197</v>
      </c>
      <c r="E3" t="s">
        <v>1640</v>
      </c>
      <c r="F3" t="s">
        <v>1579</v>
      </c>
      <c r="G3" t="s">
        <v>1522</v>
      </c>
      <c r="H3" t="s">
        <v>1614</v>
      </c>
      <c r="I3" t="s">
        <v>1634</v>
      </c>
      <c r="J3" t="s">
        <v>1569</v>
      </c>
      <c r="K3" t="s">
        <v>1692</v>
      </c>
      <c r="L3">
        <v>15</v>
      </c>
      <c r="M3" t="s">
        <v>489</v>
      </c>
      <c r="N3" s="95">
        <v>45352</v>
      </c>
      <c r="P3" s="95">
        <v>45436</v>
      </c>
      <c r="Q3">
        <v>61</v>
      </c>
      <c r="S3" t="s">
        <v>1538</v>
      </c>
      <c r="T3" t="s">
        <v>1643</v>
      </c>
      <c r="U3" t="s">
        <v>1643</v>
      </c>
      <c r="V3" t="s">
        <v>1539</v>
      </c>
      <c r="W3" t="s">
        <v>1643</v>
      </c>
      <c r="X3" t="s">
        <v>1643</v>
      </c>
      <c r="Y3" t="s">
        <v>1543</v>
      </c>
    </row>
    <row r="4" spans="1:25">
      <c r="A4" t="s">
        <v>1526</v>
      </c>
      <c r="B4" t="s">
        <v>1533</v>
      </c>
      <c r="C4" t="s">
        <v>1583</v>
      </c>
      <c r="D4" t="s">
        <v>1258</v>
      </c>
      <c r="E4" t="s">
        <v>1640</v>
      </c>
      <c r="F4" t="s">
        <v>1579</v>
      </c>
      <c r="G4" t="s">
        <v>1521</v>
      </c>
      <c r="H4" t="s">
        <v>1614</v>
      </c>
      <c r="I4" t="s">
        <v>1634</v>
      </c>
      <c r="J4" t="s">
        <v>1569</v>
      </c>
      <c r="K4" t="s">
        <v>1692</v>
      </c>
      <c r="L4">
        <v>15</v>
      </c>
      <c r="M4" t="s">
        <v>488</v>
      </c>
      <c r="N4" s="95">
        <v>45352</v>
      </c>
      <c r="P4" s="95">
        <v>45436</v>
      </c>
      <c r="Q4">
        <v>61</v>
      </c>
      <c r="S4" t="s">
        <v>1538</v>
      </c>
      <c r="T4" t="s">
        <v>1643</v>
      </c>
      <c r="U4" t="s">
        <v>1643</v>
      </c>
      <c r="V4" t="s">
        <v>1643</v>
      </c>
      <c r="W4" t="s">
        <v>1643</v>
      </c>
      <c r="X4" t="s">
        <v>1643</v>
      </c>
    </row>
    <row r="5" spans="1:25">
      <c r="A5" t="s">
        <v>1526</v>
      </c>
      <c r="B5" t="s">
        <v>1533</v>
      </c>
      <c r="C5" t="s">
        <v>1527</v>
      </c>
      <c r="D5" t="s">
        <v>959</v>
      </c>
      <c r="E5" t="s">
        <v>1641</v>
      </c>
      <c r="F5" t="s">
        <v>1544</v>
      </c>
      <c r="G5" t="s">
        <v>1264</v>
      </c>
      <c r="H5" t="s">
        <v>1541</v>
      </c>
      <c r="I5" t="s">
        <v>1530</v>
      </c>
      <c r="J5" t="s">
        <v>1542</v>
      </c>
      <c r="K5" t="s">
        <v>1524</v>
      </c>
      <c r="L5">
        <v>10</v>
      </c>
      <c r="M5" t="s">
        <v>35</v>
      </c>
      <c r="N5" s="95">
        <v>45371</v>
      </c>
      <c r="P5" s="95">
        <v>45435</v>
      </c>
      <c r="Q5">
        <v>42</v>
      </c>
      <c r="S5" t="s">
        <v>1538</v>
      </c>
      <c r="T5" t="s">
        <v>1643</v>
      </c>
      <c r="U5" s="95">
        <v>45373</v>
      </c>
      <c r="V5" t="s">
        <v>1539</v>
      </c>
      <c r="W5" t="s">
        <v>1643</v>
      </c>
      <c r="X5" t="s">
        <v>1643</v>
      </c>
      <c r="Y5" t="s">
        <v>1543</v>
      </c>
    </row>
    <row r="6" spans="1:25">
      <c r="A6" t="s">
        <v>1526</v>
      </c>
      <c r="B6" t="s">
        <v>1533</v>
      </c>
      <c r="C6" t="s">
        <v>1547</v>
      </c>
      <c r="D6" t="s">
        <v>961</v>
      </c>
      <c r="E6" t="s">
        <v>1535</v>
      </c>
      <c r="F6" t="s">
        <v>1550</v>
      </c>
      <c r="G6" t="s">
        <v>1265</v>
      </c>
      <c r="H6" t="s">
        <v>1549</v>
      </c>
      <c r="I6" t="s">
        <v>1549</v>
      </c>
      <c r="J6" t="s">
        <v>1549</v>
      </c>
      <c r="K6" t="s">
        <v>1691</v>
      </c>
      <c r="L6">
        <v>15</v>
      </c>
      <c r="M6" t="s">
        <v>38</v>
      </c>
      <c r="N6" s="95">
        <v>45371</v>
      </c>
      <c r="P6" s="95">
        <v>45435</v>
      </c>
      <c r="Q6">
        <v>42</v>
      </c>
      <c r="R6">
        <v>43</v>
      </c>
      <c r="S6" t="s">
        <v>1538</v>
      </c>
      <c r="T6" t="s">
        <v>1643</v>
      </c>
      <c r="U6" t="s">
        <v>1643</v>
      </c>
      <c r="V6" t="s">
        <v>1643</v>
      </c>
      <c r="W6" t="s">
        <v>1643</v>
      </c>
      <c r="X6" t="s">
        <v>1643</v>
      </c>
      <c r="Y6" t="s">
        <v>1551</v>
      </c>
    </row>
    <row r="7" spans="1:25">
      <c r="A7" t="s">
        <v>1526</v>
      </c>
      <c r="B7" t="s">
        <v>1533</v>
      </c>
      <c r="C7" t="s">
        <v>1527</v>
      </c>
      <c r="D7" t="s">
        <v>962</v>
      </c>
      <c r="E7" t="s">
        <v>1641</v>
      </c>
      <c r="F7" t="s">
        <v>1599</v>
      </c>
      <c r="G7" t="s">
        <v>1266</v>
      </c>
      <c r="H7" t="s">
        <v>1546</v>
      </c>
      <c r="I7" t="s">
        <v>1634</v>
      </c>
      <c r="J7" t="s">
        <v>1552</v>
      </c>
      <c r="K7" t="s">
        <v>1524</v>
      </c>
      <c r="L7">
        <v>10</v>
      </c>
      <c r="M7" t="s">
        <v>39</v>
      </c>
      <c r="N7" s="95">
        <v>45370</v>
      </c>
      <c r="P7" s="95">
        <v>45435</v>
      </c>
      <c r="Q7">
        <v>43</v>
      </c>
      <c r="R7">
        <v>44</v>
      </c>
      <c r="S7" t="s">
        <v>1538</v>
      </c>
      <c r="T7" t="s">
        <v>1643</v>
      </c>
      <c r="U7" t="s">
        <v>1643</v>
      </c>
      <c r="V7" t="s">
        <v>1643</v>
      </c>
      <c r="W7" t="s">
        <v>1643</v>
      </c>
      <c r="X7" t="s">
        <v>1643</v>
      </c>
    </row>
    <row r="8" spans="1:25">
      <c r="A8" t="s">
        <v>1526</v>
      </c>
      <c r="B8" t="s">
        <v>1533</v>
      </c>
      <c r="C8" t="s">
        <v>1527</v>
      </c>
      <c r="D8" t="s">
        <v>964</v>
      </c>
      <c r="E8" t="s">
        <v>1528</v>
      </c>
      <c r="F8" t="s">
        <v>1565</v>
      </c>
      <c r="G8" t="s">
        <v>1267</v>
      </c>
      <c r="H8" t="s">
        <v>1618</v>
      </c>
      <c r="I8" t="s">
        <v>1530</v>
      </c>
      <c r="J8" t="s">
        <v>1619</v>
      </c>
      <c r="K8" t="s">
        <v>1692</v>
      </c>
      <c r="L8">
        <v>15</v>
      </c>
      <c r="M8" t="s">
        <v>41</v>
      </c>
      <c r="N8" s="95">
        <v>45370</v>
      </c>
      <c r="P8" s="95">
        <v>45435</v>
      </c>
      <c r="Q8">
        <v>43</v>
      </c>
      <c r="R8">
        <v>44</v>
      </c>
      <c r="S8" t="s">
        <v>1538</v>
      </c>
      <c r="T8" t="s">
        <v>1643</v>
      </c>
      <c r="U8" t="s">
        <v>1643</v>
      </c>
      <c r="V8" t="s">
        <v>1643</v>
      </c>
      <c r="W8" t="s">
        <v>1643</v>
      </c>
      <c r="X8" t="s">
        <v>1643</v>
      </c>
    </row>
    <row r="9" spans="1:25">
      <c r="A9" t="s">
        <v>1526</v>
      </c>
      <c r="B9" t="s">
        <v>1533</v>
      </c>
      <c r="C9" t="s">
        <v>1576</v>
      </c>
      <c r="D9" t="s">
        <v>989</v>
      </c>
      <c r="E9" t="s">
        <v>1639</v>
      </c>
      <c r="F9" t="s">
        <v>1529</v>
      </c>
      <c r="G9" t="s">
        <v>1520</v>
      </c>
      <c r="H9" t="s">
        <v>1564</v>
      </c>
      <c r="I9" t="s">
        <v>1634</v>
      </c>
      <c r="J9" t="s">
        <v>1569</v>
      </c>
      <c r="K9" t="s">
        <v>1692</v>
      </c>
      <c r="L9">
        <v>15</v>
      </c>
      <c r="M9" t="s">
        <v>485</v>
      </c>
      <c r="N9" s="95">
        <v>45352</v>
      </c>
      <c r="P9" s="95">
        <v>45436</v>
      </c>
      <c r="Q9">
        <v>61</v>
      </c>
      <c r="S9" t="s">
        <v>1538</v>
      </c>
      <c r="T9" t="s">
        <v>1643</v>
      </c>
      <c r="U9" t="s">
        <v>1643</v>
      </c>
      <c r="V9" t="s">
        <v>1643</v>
      </c>
      <c r="W9" t="s">
        <v>1643</v>
      </c>
      <c r="X9" t="s">
        <v>1643</v>
      </c>
    </row>
    <row r="10" spans="1:25">
      <c r="A10" t="s">
        <v>1526</v>
      </c>
      <c r="B10" t="s">
        <v>1533</v>
      </c>
      <c r="C10" t="s">
        <v>1554</v>
      </c>
      <c r="D10" t="s">
        <v>954</v>
      </c>
      <c r="E10" t="s">
        <v>1639</v>
      </c>
      <c r="F10" t="s">
        <v>1529</v>
      </c>
      <c r="G10" t="s">
        <v>1261</v>
      </c>
      <c r="H10" t="s">
        <v>1536</v>
      </c>
      <c r="I10" t="s">
        <v>1634</v>
      </c>
      <c r="J10" t="s">
        <v>1537</v>
      </c>
      <c r="K10" t="s">
        <v>1692</v>
      </c>
      <c r="L10">
        <v>15</v>
      </c>
      <c r="M10" t="s">
        <v>44</v>
      </c>
      <c r="N10" s="95">
        <v>45370</v>
      </c>
      <c r="P10" s="95">
        <v>45435</v>
      </c>
      <c r="Q10">
        <v>43</v>
      </c>
      <c r="S10" t="s">
        <v>1538</v>
      </c>
      <c r="T10" t="s">
        <v>1643</v>
      </c>
      <c r="U10" s="95">
        <v>45373</v>
      </c>
      <c r="V10" t="s">
        <v>1539</v>
      </c>
      <c r="W10" t="s">
        <v>1540</v>
      </c>
      <c r="X10" t="s">
        <v>1643</v>
      </c>
      <c r="Y10" t="s">
        <v>1543</v>
      </c>
    </row>
    <row r="11" spans="1:25">
      <c r="A11" t="s">
        <v>1526</v>
      </c>
      <c r="B11" t="s">
        <v>1533</v>
      </c>
      <c r="C11" t="s">
        <v>1527</v>
      </c>
      <c r="D11" t="s">
        <v>967</v>
      </c>
      <c r="E11" t="s">
        <v>1535</v>
      </c>
      <c r="F11" t="s">
        <v>1599</v>
      </c>
      <c r="G11" t="s">
        <v>1269</v>
      </c>
      <c r="H11" t="s">
        <v>1546</v>
      </c>
      <c r="I11" t="s">
        <v>1634</v>
      </c>
      <c r="J11" t="s">
        <v>1552</v>
      </c>
      <c r="K11" t="s">
        <v>1524</v>
      </c>
      <c r="L11">
        <v>10</v>
      </c>
      <c r="M11" t="s">
        <v>45</v>
      </c>
      <c r="N11" s="95">
        <v>45370</v>
      </c>
      <c r="P11" s="95">
        <v>45435</v>
      </c>
      <c r="Q11">
        <v>43</v>
      </c>
      <c r="R11">
        <v>44</v>
      </c>
      <c r="S11" t="s">
        <v>1538</v>
      </c>
      <c r="T11" t="s">
        <v>1643</v>
      </c>
      <c r="U11" t="s">
        <v>1643</v>
      </c>
      <c r="V11" t="s">
        <v>1643</v>
      </c>
      <c r="W11" t="s">
        <v>1643</v>
      </c>
      <c r="X11" t="s">
        <v>1643</v>
      </c>
    </row>
    <row r="12" spans="1:25">
      <c r="A12" t="s">
        <v>1526</v>
      </c>
      <c r="B12" t="s">
        <v>1533</v>
      </c>
      <c r="C12" t="s">
        <v>1555</v>
      </c>
      <c r="D12" t="s">
        <v>970</v>
      </c>
      <c r="E12" t="s">
        <v>1535</v>
      </c>
      <c r="F12" t="s">
        <v>1579</v>
      </c>
      <c r="G12" t="s">
        <v>1270</v>
      </c>
      <c r="H12" t="s">
        <v>1557</v>
      </c>
      <c r="I12" t="s">
        <v>1634</v>
      </c>
      <c r="J12" t="s">
        <v>1556</v>
      </c>
      <c r="K12" t="s">
        <v>1691</v>
      </c>
      <c r="L12">
        <v>15</v>
      </c>
      <c r="M12" t="s">
        <v>49</v>
      </c>
      <c r="N12" s="95">
        <v>45365</v>
      </c>
      <c r="P12" s="95">
        <v>45435</v>
      </c>
      <c r="Q12">
        <v>46</v>
      </c>
      <c r="R12">
        <v>47</v>
      </c>
      <c r="S12" t="s">
        <v>1538</v>
      </c>
      <c r="T12" t="s">
        <v>1643</v>
      </c>
      <c r="U12" t="s">
        <v>1643</v>
      </c>
      <c r="V12" t="s">
        <v>1643</v>
      </c>
      <c r="W12" t="s">
        <v>1643</v>
      </c>
      <c r="X12" t="s">
        <v>1643</v>
      </c>
    </row>
    <row r="13" spans="1:25">
      <c r="A13" t="s">
        <v>1526</v>
      </c>
      <c r="B13" t="s">
        <v>1533</v>
      </c>
      <c r="C13" t="s">
        <v>1527</v>
      </c>
      <c r="D13" t="s">
        <v>1121</v>
      </c>
      <c r="E13" t="s">
        <v>1639</v>
      </c>
      <c r="F13" t="s">
        <v>1573</v>
      </c>
      <c r="G13" t="s">
        <v>1399</v>
      </c>
      <c r="H13" t="s">
        <v>1571</v>
      </c>
      <c r="I13" t="s">
        <v>1634</v>
      </c>
      <c r="J13" t="s">
        <v>1572</v>
      </c>
      <c r="K13" t="s">
        <v>1692</v>
      </c>
      <c r="L13">
        <v>15</v>
      </c>
      <c r="M13" t="s">
        <v>484</v>
      </c>
      <c r="N13" s="95">
        <v>45352</v>
      </c>
      <c r="O13" t="s">
        <v>1643</v>
      </c>
      <c r="P13" s="95">
        <v>45436</v>
      </c>
      <c r="Q13">
        <v>61</v>
      </c>
      <c r="S13" t="s">
        <v>1538</v>
      </c>
      <c r="T13" t="s">
        <v>1643</v>
      </c>
      <c r="U13" t="s">
        <v>1643</v>
      </c>
      <c r="V13" t="s">
        <v>1643</v>
      </c>
      <c r="W13" t="s">
        <v>1643</v>
      </c>
      <c r="X13" t="s">
        <v>1643</v>
      </c>
    </row>
    <row r="14" spans="1:25">
      <c r="A14" t="s">
        <v>1526</v>
      </c>
      <c r="B14" t="s">
        <v>1533</v>
      </c>
      <c r="C14" t="s">
        <v>1527</v>
      </c>
      <c r="D14" t="s">
        <v>974</v>
      </c>
      <c r="E14" t="s">
        <v>1535</v>
      </c>
      <c r="F14" t="s">
        <v>1599</v>
      </c>
      <c r="G14" t="s">
        <v>1272</v>
      </c>
      <c r="H14" t="s">
        <v>1546</v>
      </c>
      <c r="I14" t="s">
        <v>1634</v>
      </c>
      <c r="J14" t="s">
        <v>1552</v>
      </c>
      <c r="K14" t="s">
        <v>1692</v>
      </c>
      <c r="L14">
        <v>15</v>
      </c>
      <c r="M14" t="s">
        <v>53</v>
      </c>
      <c r="N14" s="95">
        <v>45364</v>
      </c>
      <c r="P14" s="95">
        <v>45435</v>
      </c>
      <c r="Q14">
        <v>47</v>
      </c>
      <c r="R14">
        <v>48</v>
      </c>
      <c r="S14" t="s">
        <v>1538</v>
      </c>
      <c r="T14" t="s">
        <v>1643</v>
      </c>
      <c r="U14" t="s">
        <v>1643</v>
      </c>
      <c r="V14" t="s">
        <v>1643</v>
      </c>
      <c r="W14" t="s">
        <v>1643</v>
      </c>
      <c r="X14" t="s">
        <v>1643</v>
      </c>
    </row>
    <row r="15" spans="1:25">
      <c r="A15" t="s">
        <v>1526</v>
      </c>
      <c r="B15" t="s">
        <v>1533</v>
      </c>
      <c r="C15" t="s">
        <v>1527</v>
      </c>
      <c r="D15" t="s">
        <v>976</v>
      </c>
      <c r="E15" t="s">
        <v>1641</v>
      </c>
      <c r="F15" t="s">
        <v>1599</v>
      </c>
      <c r="G15" t="s">
        <v>1273</v>
      </c>
      <c r="H15" t="s">
        <v>1561</v>
      </c>
      <c r="I15" t="s">
        <v>1549</v>
      </c>
      <c r="J15" t="s">
        <v>1548</v>
      </c>
      <c r="K15" t="s">
        <v>1692</v>
      </c>
      <c r="L15">
        <v>15</v>
      </c>
      <c r="M15" t="s">
        <v>56</v>
      </c>
      <c r="N15" s="95">
        <v>45363</v>
      </c>
      <c r="P15" s="95">
        <v>45435</v>
      </c>
      <c r="Q15">
        <v>48</v>
      </c>
      <c r="R15">
        <v>49</v>
      </c>
      <c r="S15" t="s">
        <v>1538</v>
      </c>
      <c r="T15" t="s">
        <v>1643</v>
      </c>
      <c r="U15" t="s">
        <v>1643</v>
      </c>
      <c r="V15" t="s">
        <v>1643</v>
      </c>
      <c r="W15" t="s">
        <v>1643</v>
      </c>
      <c r="X15" t="s">
        <v>1643</v>
      </c>
    </row>
    <row r="16" spans="1:25">
      <c r="A16" t="s">
        <v>1526</v>
      </c>
      <c r="B16" t="s">
        <v>1533</v>
      </c>
      <c r="C16" t="s">
        <v>1527</v>
      </c>
      <c r="D16" t="s">
        <v>978</v>
      </c>
      <c r="E16" t="s">
        <v>1535</v>
      </c>
      <c r="F16" t="s">
        <v>1599</v>
      </c>
      <c r="G16" t="s">
        <v>1274</v>
      </c>
      <c r="H16" t="s">
        <v>1541</v>
      </c>
      <c r="I16" t="s">
        <v>1530</v>
      </c>
      <c r="J16" t="s">
        <v>1542</v>
      </c>
      <c r="K16" t="s">
        <v>1692</v>
      </c>
      <c r="L16">
        <v>15</v>
      </c>
      <c r="M16" t="s">
        <v>59</v>
      </c>
      <c r="N16" s="95">
        <v>45359</v>
      </c>
      <c r="P16" s="95">
        <v>45435</v>
      </c>
      <c r="Q16">
        <v>50</v>
      </c>
      <c r="R16">
        <v>51</v>
      </c>
      <c r="S16" t="s">
        <v>1538</v>
      </c>
      <c r="T16" t="s">
        <v>1643</v>
      </c>
      <c r="U16" t="s">
        <v>1643</v>
      </c>
      <c r="V16" t="s">
        <v>1643</v>
      </c>
      <c r="W16" t="s">
        <v>1643</v>
      </c>
      <c r="X16" t="s">
        <v>1643</v>
      </c>
    </row>
    <row r="17" spans="1:25">
      <c r="A17" t="s">
        <v>1526</v>
      </c>
      <c r="B17" t="s">
        <v>1533</v>
      </c>
      <c r="C17" t="s">
        <v>1547</v>
      </c>
      <c r="D17" t="s">
        <v>983</v>
      </c>
      <c r="E17" t="s">
        <v>1641</v>
      </c>
      <c r="F17" t="s">
        <v>1599</v>
      </c>
      <c r="G17" t="s">
        <v>1276</v>
      </c>
      <c r="H17" t="s">
        <v>1541</v>
      </c>
      <c r="I17" t="s">
        <v>1530</v>
      </c>
      <c r="J17" t="s">
        <v>1542</v>
      </c>
      <c r="K17" t="s">
        <v>1692</v>
      </c>
      <c r="L17">
        <v>15</v>
      </c>
      <c r="M17" t="s">
        <v>66</v>
      </c>
      <c r="N17" s="95">
        <v>45359</v>
      </c>
      <c r="P17" s="95">
        <v>45435</v>
      </c>
      <c r="Q17">
        <v>50</v>
      </c>
      <c r="R17">
        <v>51</v>
      </c>
      <c r="S17" t="s">
        <v>1538</v>
      </c>
      <c r="T17" t="s">
        <v>1643</v>
      </c>
      <c r="U17" t="s">
        <v>1643</v>
      </c>
      <c r="V17" t="s">
        <v>1643</v>
      </c>
      <c r="W17" t="s">
        <v>1643</v>
      </c>
      <c r="X17" t="s">
        <v>1643</v>
      </c>
    </row>
    <row r="18" spans="1:25">
      <c r="A18" t="s">
        <v>1526</v>
      </c>
      <c r="B18" t="s">
        <v>1533</v>
      </c>
      <c r="C18" t="s">
        <v>1527</v>
      </c>
      <c r="D18" t="s">
        <v>987</v>
      </c>
      <c r="E18" t="s">
        <v>1641</v>
      </c>
      <c r="F18" t="s">
        <v>1529</v>
      </c>
      <c r="G18" t="s">
        <v>1277</v>
      </c>
      <c r="H18" t="s">
        <v>1561</v>
      </c>
      <c r="I18" t="s">
        <v>1549</v>
      </c>
      <c r="J18" t="s">
        <v>1548</v>
      </c>
      <c r="K18" t="s">
        <v>1692</v>
      </c>
      <c r="L18">
        <v>15</v>
      </c>
      <c r="M18" t="s">
        <v>70</v>
      </c>
      <c r="N18" s="95">
        <v>45358</v>
      </c>
      <c r="P18" s="95">
        <v>45435</v>
      </c>
      <c r="Q18">
        <v>51</v>
      </c>
      <c r="R18">
        <v>52</v>
      </c>
      <c r="S18" t="s">
        <v>1538</v>
      </c>
      <c r="T18" t="s">
        <v>1643</v>
      </c>
      <c r="U18" t="s">
        <v>1643</v>
      </c>
      <c r="V18" t="s">
        <v>1643</v>
      </c>
      <c r="W18" t="s">
        <v>1643</v>
      </c>
      <c r="X18" t="s">
        <v>1643</v>
      </c>
    </row>
    <row r="19" spans="1:25">
      <c r="A19" t="s">
        <v>1558</v>
      </c>
      <c r="B19" t="s">
        <v>1559</v>
      </c>
      <c r="C19" t="s">
        <v>1527</v>
      </c>
      <c r="D19" t="s">
        <v>988</v>
      </c>
      <c r="E19" t="s">
        <v>1641</v>
      </c>
      <c r="F19" t="s">
        <v>1529</v>
      </c>
      <c r="G19" t="s">
        <v>1278</v>
      </c>
      <c r="H19" t="s">
        <v>1562</v>
      </c>
      <c r="I19" t="s">
        <v>1549</v>
      </c>
      <c r="J19" t="s">
        <v>1563</v>
      </c>
      <c r="K19" t="s">
        <v>1692</v>
      </c>
      <c r="L19">
        <v>15</v>
      </c>
      <c r="M19" t="s">
        <v>71</v>
      </c>
      <c r="N19" s="95">
        <v>45357</v>
      </c>
      <c r="P19" s="95">
        <v>45435</v>
      </c>
      <c r="Q19">
        <v>52</v>
      </c>
      <c r="R19">
        <v>53</v>
      </c>
      <c r="S19" t="s">
        <v>1538</v>
      </c>
      <c r="T19" t="s">
        <v>1643</v>
      </c>
      <c r="U19" t="s">
        <v>1643</v>
      </c>
      <c r="V19" t="s">
        <v>1643</v>
      </c>
      <c r="W19" t="s">
        <v>1643</v>
      </c>
      <c r="X19" t="s">
        <v>1643</v>
      </c>
    </row>
    <row r="20" spans="1:25">
      <c r="A20" t="s">
        <v>1526</v>
      </c>
      <c r="B20" t="s">
        <v>1533</v>
      </c>
      <c r="C20" t="s">
        <v>1617</v>
      </c>
      <c r="D20" t="s">
        <v>1256</v>
      </c>
      <c r="E20" t="s">
        <v>1640</v>
      </c>
      <c r="F20" t="s">
        <v>1544</v>
      </c>
      <c r="G20" t="s">
        <v>1519</v>
      </c>
      <c r="H20" t="s">
        <v>1611</v>
      </c>
      <c r="I20" t="s">
        <v>1634</v>
      </c>
      <c r="J20" t="s">
        <v>1537</v>
      </c>
      <c r="K20" t="s">
        <v>1692</v>
      </c>
      <c r="L20">
        <v>15</v>
      </c>
      <c r="M20" t="s">
        <v>482</v>
      </c>
      <c r="N20" s="95">
        <v>45352</v>
      </c>
      <c r="P20" s="95">
        <v>45436</v>
      </c>
      <c r="Q20">
        <v>61</v>
      </c>
      <c r="S20" t="s">
        <v>1538</v>
      </c>
      <c r="T20" t="s">
        <v>1643</v>
      </c>
      <c r="U20" t="s">
        <v>1643</v>
      </c>
      <c r="V20" t="s">
        <v>1643</v>
      </c>
      <c r="W20" t="s">
        <v>1643</v>
      </c>
      <c r="X20" t="s">
        <v>1643</v>
      </c>
      <c r="Y20" t="s">
        <v>1582</v>
      </c>
    </row>
    <row r="21" spans="1:25">
      <c r="A21" t="s">
        <v>1526</v>
      </c>
      <c r="B21" t="s">
        <v>1533</v>
      </c>
      <c r="C21" t="s">
        <v>1566</v>
      </c>
      <c r="D21" t="s">
        <v>995</v>
      </c>
      <c r="E21" t="s">
        <v>1640</v>
      </c>
      <c r="F21" t="s">
        <v>1550</v>
      </c>
      <c r="G21" t="s">
        <v>1281</v>
      </c>
      <c r="H21" t="s">
        <v>1567</v>
      </c>
      <c r="I21" t="s">
        <v>1634</v>
      </c>
      <c r="J21" t="s">
        <v>1568</v>
      </c>
      <c r="K21" t="s">
        <v>1692</v>
      </c>
      <c r="L21">
        <v>15</v>
      </c>
      <c r="M21" t="s">
        <v>80</v>
      </c>
      <c r="N21" s="95">
        <v>45373</v>
      </c>
      <c r="P21" s="95">
        <v>45435</v>
      </c>
      <c r="Q21">
        <v>40</v>
      </c>
      <c r="R21">
        <v>41</v>
      </c>
      <c r="S21" t="s">
        <v>1538</v>
      </c>
      <c r="T21" t="s">
        <v>1643</v>
      </c>
      <c r="U21" t="s">
        <v>1643</v>
      </c>
      <c r="V21" t="s">
        <v>1643</v>
      </c>
      <c r="W21" t="s">
        <v>1643</v>
      </c>
      <c r="X21" t="s">
        <v>1643</v>
      </c>
    </row>
    <row r="22" spans="1:25">
      <c r="A22" t="s">
        <v>1526</v>
      </c>
      <c r="B22" t="s">
        <v>1533</v>
      </c>
      <c r="C22" t="s">
        <v>1555</v>
      </c>
      <c r="D22" t="s">
        <v>980</v>
      </c>
      <c r="E22" t="s">
        <v>1639</v>
      </c>
      <c r="F22" t="s">
        <v>1565</v>
      </c>
      <c r="G22" t="s">
        <v>1282</v>
      </c>
      <c r="H22" t="s">
        <v>1564</v>
      </c>
      <c r="I22" t="s">
        <v>1634</v>
      </c>
      <c r="J22" t="s">
        <v>1569</v>
      </c>
      <c r="K22" t="s">
        <v>1692</v>
      </c>
      <c r="L22">
        <v>15</v>
      </c>
      <c r="M22" t="s">
        <v>81</v>
      </c>
      <c r="N22" s="95">
        <v>45373</v>
      </c>
      <c r="P22" s="95">
        <v>45435</v>
      </c>
      <c r="Q22">
        <v>40</v>
      </c>
      <c r="R22">
        <v>41</v>
      </c>
      <c r="S22" t="s">
        <v>1538</v>
      </c>
      <c r="T22" t="s">
        <v>1643</v>
      </c>
      <c r="U22" t="s">
        <v>1643</v>
      </c>
      <c r="V22" t="s">
        <v>1643</v>
      </c>
      <c r="W22" t="s">
        <v>1643</v>
      </c>
      <c r="X22" t="s">
        <v>1643</v>
      </c>
    </row>
    <row r="23" spans="1:25">
      <c r="A23" t="s">
        <v>1526</v>
      </c>
      <c r="B23" t="s">
        <v>1533</v>
      </c>
      <c r="C23" t="s">
        <v>1554</v>
      </c>
      <c r="D23" t="s">
        <v>954</v>
      </c>
      <c r="E23" t="s">
        <v>1639</v>
      </c>
      <c r="F23" t="s">
        <v>1579</v>
      </c>
      <c r="G23" t="s">
        <v>1283</v>
      </c>
      <c r="H23" t="s">
        <v>1564</v>
      </c>
      <c r="I23" t="s">
        <v>1634</v>
      </c>
      <c r="J23" t="s">
        <v>1569</v>
      </c>
      <c r="K23" t="s">
        <v>1692</v>
      </c>
      <c r="L23">
        <v>15</v>
      </c>
      <c r="M23" t="s">
        <v>82</v>
      </c>
      <c r="N23" s="95">
        <v>45373</v>
      </c>
      <c r="P23" s="95">
        <v>45435</v>
      </c>
      <c r="Q23">
        <v>40</v>
      </c>
      <c r="R23">
        <v>41</v>
      </c>
      <c r="S23" t="s">
        <v>1538</v>
      </c>
      <c r="T23" t="s">
        <v>1643</v>
      </c>
      <c r="U23" t="s">
        <v>1643</v>
      </c>
      <c r="V23" t="s">
        <v>1643</v>
      </c>
      <c r="W23" t="s">
        <v>1643</v>
      </c>
      <c r="X23" t="s">
        <v>1643</v>
      </c>
    </row>
    <row r="24" spans="1:25">
      <c r="A24" t="s">
        <v>1526</v>
      </c>
      <c r="B24" t="s">
        <v>1533</v>
      </c>
      <c r="C24" t="s">
        <v>1553</v>
      </c>
      <c r="D24" t="s">
        <v>996</v>
      </c>
      <c r="E24" t="s">
        <v>1535</v>
      </c>
      <c r="F24" t="s">
        <v>1579</v>
      </c>
      <c r="G24" t="s">
        <v>1284</v>
      </c>
      <c r="H24" t="s">
        <v>1557</v>
      </c>
      <c r="I24" t="s">
        <v>1634</v>
      </c>
      <c r="J24" t="s">
        <v>1556</v>
      </c>
      <c r="K24" t="s">
        <v>1692</v>
      </c>
      <c r="L24">
        <v>15</v>
      </c>
      <c r="M24" t="s">
        <v>83</v>
      </c>
      <c r="N24" s="95">
        <v>45373</v>
      </c>
      <c r="P24" s="95">
        <v>45435</v>
      </c>
      <c r="Q24">
        <v>40</v>
      </c>
      <c r="R24">
        <v>41</v>
      </c>
      <c r="S24" t="s">
        <v>1538</v>
      </c>
      <c r="T24" t="s">
        <v>1643</v>
      </c>
      <c r="U24" t="s">
        <v>1643</v>
      </c>
      <c r="V24" t="s">
        <v>1643</v>
      </c>
      <c r="W24" t="s">
        <v>1643</v>
      </c>
      <c r="X24" t="s">
        <v>1643</v>
      </c>
    </row>
    <row r="25" spans="1:25">
      <c r="A25" t="s">
        <v>1558</v>
      </c>
      <c r="B25" t="s">
        <v>1559</v>
      </c>
      <c r="C25" t="s">
        <v>1527</v>
      </c>
      <c r="D25" t="s">
        <v>997</v>
      </c>
      <c r="E25" t="s">
        <v>1528</v>
      </c>
      <c r="F25" t="s">
        <v>1599</v>
      </c>
      <c r="G25" t="s">
        <v>1285</v>
      </c>
      <c r="H25" t="s">
        <v>1560</v>
      </c>
      <c r="I25" t="s">
        <v>1530</v>
      </c>
      <c r="J25" t="s">
        <v>1531</v>
      </c>
      <c r="K25" t="s">
        <v>1692</v>
      </c>
      <c r="L25">
        <v>15</v>
      </c>
      <c r="M25" t="s">
        <v>84</v>
      </c>
      <c r="N25" s="95">
        <v>45373</v>
      </c>
      <c r="P25" s="95">
        <v>45435</v>
      </c>
      <c r="Q25">
        <v>40</v>
      </c>
      <c r="R25">
        <v>41</v>
      </c>
      <c r="S25" t="s">
        <v>1538</v>
      </c>
      <c r="T25" t="s">
        <v>1643</v>
      </c>
      <c r="U25" t="s">
        <v>1643</v>
      </c>
      <c r="V25" t="s">
        <v>1643</v>
      </c>
      <c r="W25" t="s">
        <v>1643</v>
      </c>
      <c r="X25" t="s">
        <v>1643</v>
      </c>
    </row>
    <row r="26" spans="1:25">
      <c r="A26" t="s">
        <v>1558</v>
      </c>
      <c r="B26" t="s">
        <v>1559</v>
      </c>
      <c r="C26" t="s">
        <v>1527</v>
      </c>
      <c r="D26" t="s">
        <v>997</v>
      </c>
      <c r="E26" t="s">
        <v>1528</v>
      </c>
      <c r="F26" t="s">
        <v>1599</v>
      </c>
      <c r="G26" t="s">
        <v>1286</v>
      </c>
      <c r="H26" t="s">
        <v>1560</v>
      </c>
      <c r="I26" t="s">
        <v>1530</v>
      </c>
      <c r="J26" t="s">
        <v>1531</v>
      </c>
      <c r="K26" t="s">
        <v>1692</v>
      </c>
      <c r="L26">
        <v>15</v>
      </c>
      <c r="M26" t="s">
        <v>85</v>
      </c>
      <c r="N26" s="95">
        <v>45373</v>
      </c>
      <c r="P26" s="95">
        <v>45435</v>
      </c>
      <c r="Q26">
        <v>40</v>
      </c>
      <c r="R26">
        <v>41</v>
      </c>
      <c r="S26" t="s">
        <v>1538</v>
      </c>
      <c r="T26" t="s">
        <v>1643</v>
      </c>
      <c r="U26" t="s">
        <v>1643</v>
      </c>
      <c r="V26" t="s">
        <v>1643</v>
      </c>
      <c r="W26" t="s">
        <v>1643</v>
      </c>
      <c r="X26" t="s">
        <v>1643</v>
      </c>
    </row>
    <row r="27" spans="1:25">
      <c r="A27" t="s">
        <v>1558</v>
      </c>
      <c r="B27" t="s">
        <v>1559</v>
      </c>
      <c r="C27" t="s">
        <v>1527</v>
      </c>
      <c r="D27" t="s">
        <v>997</v>
      </c>
      <c r="E27" t="s">
        <v>1528</v>
      </c>
      <c r="F27" t="s">
        <v>1599</v>
      </c>
      <c r="G27" t="s">
        <v>1287</v>
      </c>
      <c r="H27" t="s">
        <v>1560</v>
      </c>
      <c r="I27" t="s">
        <v>1530</v>
      </c>
      <c r="J27" t="s">
        <v>1531</v>
      </c>
      <c r="K27" t="s">
        <v>1692</v>
      </c>
      <c r="L27">
        <v>15</v>
      </c>
      <c r="M27" t="s">
        <v>86</v>
      </c>
      <c r="N27" s="95">
        <v>45373</v>
      </c>
      <c r="P27" s="95">
        <v>45435</v>
      </c>
      <c r="Q27">
        <v>40</v>
      </c>
      <c r="S27" t="s">
        <v>1538</v>
      </c>
      <c r="T27" t="s">
        <v>1643</v>
      </c>
      <c r="U27" t="s">
        <v>1643</v>
      </c>
      <c r="V27" t="s">
        <v>1643</v>
      </c>
      <c r="W27" t="s">
        <v>1643</v>
      </c>
      <c r="X27" t="s">
        <v>1643</v>
      </c>
    </row>
    <row r="28" spans="1:25">
      <c r="A28" t="s">
        <v>1526</v>
      </c>
      <c r="B28" t="s">
        <v>1533</v>
      </c>
      <c r="C28" t="s">
        <v>1554</v>
      </c>
      <c r="D28" t="s">
        <v>954</v>
      </c>
      <c r="E28" t="s">
        <v>1639</v>
      </c>
      <c r="F28" t="s">
        <v>1565</v>
      </c>
      <c r="G28" t="s">
        <v>1518</v>
      </c>
      <c r="H28" t="s">
        <v>1620</v>
      </c>
      <c r="I28" t="s">
        <v>1530</v>
      </c>
      <c r="J28" t="s">
        <v>1621</v>
      </c>
      <c r="K28" t="s">
        <v>1692</v>
      </c>
      <c r="L28">
        <v>15</v>
      </c>
      <c r="M28" t="s">
        <v>480</v>
      </c>
      <c r="N28" s="95">
        <v>45352</v>
      </c>
      <c r="P28" s="95">
        <v>45436</v>
      </c>
      <c r="Q28">
        <v>61</v>
      </c>
      <c r="S28" t="s">
        <v>1538</v>
      </c>
      <c r="T28" t="s">
        <v>1643</v>
      </c>
      <c r="U28" t="s">
        <v>1643</v>
      </c>
      <c r="V28" t="s">
        <v>1643</v>
      </c>
      <c r="W28" t="s">
        <v>1643</v>
      </c>
      <c r="X28" t="s">
        <v>1643</v>
      </c>
    </row>
    <row r="29" spans="1:25">
      <c r="A29" t="s">
        <v>1526</v>
      </c>
      <c r="B29" t="s">
        <v>1533</v>
      </c>
      <c r="C29" t="s">
        <v>1554</v>
      </c>
      <c r="D29" t="s">
        <v>1255</v>
      </c>
      <c r="E29" t="s">
        <v>1639</v>
      </c>
      <c r="F29" t="s">
        <v>1529</v>
      </c>
      <c r="G29" t="s">
        <v>1517</v>
      </c>
      <c r="H29" t="s">
        <v>1581</v>
      </c>
      <c r="I29" t="s">
        <v>1634</v>
      </c>
      <c r="J29" t="s">
        <v>1568</v>
      </c>
      <c r="K29" t="s">
        <v>1692</v>
      </c>
      <c r="L29">
        <v>15</v>
      </c>
      <c r="M29" t="s">
        <v>479</v>
      </c>
      <c r="N29" s="95">
        <v>45352</v>
      </c>
      <c r="P29" s="95">
        <v>45436</v>
      </c>
      <c r="Q29">
        <v>61</v>
      </c>
      <c r="S29" t="s">
        <v>1538</v>
      </c>
      <c r="T29" t="s">
        <v>1643</v>
      </c>
      <c r="U29" t="s">
        <v>1643</v>
      </c>
      <c r="V29" t="s">
        <v>1643</v>
      </c>
      <c r="W29" t="s">
        <v>1643</v>
      </c>
      <c r="X29" t="s">
        <v>1643</v>
      </c>
    </row>
    <row r="30" spans="1:25">
      <c r="A30" t="s">
        <v>1526</v>
      </c>
      <c r="B30" t="s">
        <v>1533</v>
      </c>
      <c r="C30" t="s">
        <v>1527</v>
      </c>
      <c r="D30" t="s">
        <v>988</v>
      </c>
      <c r="E30" t="s">
        <v>1641</v>
      </c>
      <c r="F30" t="s">
        <v>1599</v>
      </c>
      <c r="G30" t="s">
        <v>1278</v>
      </c>
      <c r="H30" t="s">
        <v>1546</v>
      </c>
      <c r="I30" t="s">
        <v>1634</v>
      </c>
      <c r="J30" t="s">
        <v>1552</v>
      </c>
      <c r="K30" t="s">
        <v>1524</v>
      </c>
      <c r="L30">
        <v>15</v>
      </c>
      <c r="M30" t="s">
        <v>476</v>
      </c>
      <c r="N30" s="95">
        <v>45352</v>
      </c>
      <c r="P30" s="95">
        <v>45436</v>
      </c>
      <c r="Q30">
        <v>61</v>
      </c>
      <c r="S30" t="s">
        <v>1538</v>
      </c>
      <c r="T30" t="s">
        <v>1650</v>
      </c>
      <c r="U30" s="95">
        <v>45363</v>
      </c>
      <c r="V30" t="s">
        <v>1539</v>
      </c>
      <c r="W30" t="s">
        <v>1643</v>
      </c>
      <c r="X30" t="s">
        <v>1643</v>
      </c>
      <c r="Y30" t="s">
        <v>1543</v>
      </c>
    </row>
    <row r="31" spans="1:25">
      <c r="A31" t="s">
        <v>1526</v>
      </c>
      <c r="B31" t="s">
        <v>1533</v>
      </c>
      <c r="C31" t="s">
        <v>1555</v>
      </c>
      <c r="D31" t="s">
        <v>1150</v>
      </c>
      <c r="E31" t="s">
        <v>1535</v>
      </c>
      <c r="F31" t="s">
        <v>1573</v>
      </c>
      <c r="G31" t="s">
        <v>1516</v>
      </c>
      <c r="H31" t="s">
        <v>1571</v>
      </c>
      <c r="I31" t="s">
        <v>1634</v>
      </c>
      <c r="J31" t="s">
        <v>1572</v>
      </c>
      <c r="K31" t="s">
        <v>1692</v>
      </c>
      <c r="L31">
        <v>15</v>
      </c>
      <c r="M31" t="s">
        <v>475</v>
      </c>
      <c r="N31" s="95">
        <v>45352</v>
      </c>
      <c r="O31" t="s">
        <v>1643</v>
      </c>
      <c r="P31" s="95">
        <v>45436</v>
      </c>
      <c r="Q31">
        <v>61</v>
      </c>
      <c r="S31" t="s">
        <v>1538</v>
      </c>
      <c r="T31" t="s">
        <v>1643</v>
      </c>
      <c r="U31" t="s">
        <v>1643</v>
      </c>
      <c r="V31" t="s">
        <v>1643</v>
      </c>
      <c r="W31" t="s">
        <v>1643</v>
      </c>
      <c r="X31" t="s">
        <v>1643</v>
      </c>
    </row>
    <row r="32" spans="1:25">
      <c r="A32" t="s">
        <v>1526</v>
      </c>
      <c r="B32" t="s">
        <v>1533</v>
      </c>
      <c r="C32" t="s">
        <v>1576</v>
      </c>
      <c r="D32" t="s">
        <v>1004</v>
      </c>
      <c r="E32" t="s">
        <v>1639</v>
      </c>
      <c r="F32" t="s">
        <v>1573</v>
      </c>
      <c r="G32" t="s">
        <v>1290</v>
      </c>
      <c r="H32" t="s">
        <v>1575</v>
      </c>
      <c r="I32" t="s">
        <v>1634</v>
      </c>
      <c r="J32" t="s">
        <v>1572</v>
      </c>
      <c r="K32" t="s">
        <v>1692</v>
      </c>
      <c r="L32">
        <v>15</v>
      </c>
      <c r="M32" t="s">
        <v>98</v>
      </c>
      <c r="N32" s="95">
        <v>45373</v>
      </c>
      <c r="O32" t="s">
        <v>1643</v>
      </c>
      <c r="P32" s="95">
        <v>45435</v>
      </c>
      <c r="Q32">
        <v>40</v>
      </c>
      <c r="S32" t="s">
        <v>1538</v>
      </c>
      <c r="T32" t="s">
        <v>1643</v>
      </c>
      <c r="U32" t="s">
        <v>1643</v>
      </c>
      <c r="V32" t="s">
        <v>1643</v>
      </c>
      <c r="W32" t="s">
        <v>1643</v>
      </c>
      <c r="X32" t="s">
        <v>1643</v>
      </c>
    </row>
    <row r="33" spans="1:25">
      <c r="A33" t="s">
        <v>1526</v>
      </c>
      <c r="B33" t="s">
        <v>1533</v>
      </c>
      <c r="C33" t="s">
        <v>1577</v>
      </c>
      <c r="D33" t="s">
        <v>1000</v>
      </c>
      <c r="E33" t="s">
        <v>1639</v>
      </c>
      <c r="F33" t="s">
        <v>1573</v>
      </c>
      <c r="G33" t="s">
        <v>1291</v>
      </c>
      <c r="H33" t="s">
        <v>1571</v>
      </c>
      <c r="I33" t="s">
        <v>1634</v>
      </c>
      <c r="J33" t="s">
        <v>1572</v>
      </c>
      <c r="K33" t="s">
        <v>1692</v>
      </c>
      <c r="L33">
        <v>15</v>
      </c>
      <c r="M33" t="s">
        <v>99</v>
      </c>
      <c r="N33" s="95">
        <v>45373</v>
      </c>
      <c r="O33" t="s">
        <v>1643</v>
      </c>
      <c r="P33" s="95">
        <v>45435</v>
      </c>
      <c r="Q33">
        <v>40</v>
      </c>
      <c r="S33" t="s">
        <v>1538</v>
      </c>
      <c r="T33" t="s">
        <v>1643</v>
      </c>
      <c r="U33" t="s">
        <v>1643</v>
      </c>
      <c r="V33" t="s">
        <v>1643</v>
      </c>
      <c r="W33" t="s">
        <v>1643</v>
      </c>
      <c r="X33" t="s">
        <v>1643</v>
      </c>
    </row>
    <row r="34" spans="1:25">
      <c r="A34" t="s">
        <v>1526</v>
      </c>
      <c r="B34" t="s">
        <v>1533</v>
      </c>
      <c r="C34" t="s">
        <v>1554</v>
      </c>
      <c r="D34" t="s">
        <v>1005</v>
      </c>
      <c r="E34" t="s">
        <v>1535</v>
      </c>
      <c r="F34" t="s">
        <v>1565</v>
      </c>
      <c r="G34" t="s">
        <v>1292</v>
      </c>
      <c r="H34" t="s">
        <v>1564</v>
      </c>
      <c r="I34" t="s">
        <v>1634</v>
      </c>
      <c r="J34" t="s">
        <v>1569</v>
      </c>
      <c r="K34" t="s">
        <v>1692</v>
      </c>
      <c r="L34">
        <v>15</v>
      </c>
      <c r="M34" t="s">
        <v>100</v>
      </c>
      <c r="N34" s="95">
        <v>45373</v>
      </c>
      <c r="P34" s="95">
        <v>45435</v>
      </c>
      <c r="Q34">
        <v>40</v>
      </c>
      <c r="S34" t="s">
        <v>1538</v>
      </c>
      <c r="T34" t="s">
        <v>1643</v>
      </c>
      <c r="U34" t="s">
        <v>1643</v>
      </c>
      <c r="V34" t="s">
        <v>1643</v>
      </c>
      <c r="W34" t="s">
        <v>1643</v>
      </c>
      <c r="X34" t="s">
        <v>1643</v>
      </c>
    </row>
    <row r="35" spans="1:25">
      <c r="A35" t="s">
        <v>1526</v>
      </c>
      <c r="B35" t="s">
        <v>1533</v>
      </c>
      <c r="C35" t="s">
        <v>1554</v>
      </c>
      <c r="D35" t="s">
        <v>991</v>
      </c>
      <c r="E35" t="s">
        <v>1639</v>
      </c>
      <c r="F35" t="s">
        <v>1599</v>
      </c>
      <c r="G35" t="s">
        <v>1293</v>
      </c>
      <c r="H35" t="s">
        <v>1541</v>
      </c>
      <c r="I35" t="s">
        <v>1530</v>
      </c>
      <c r="J35" t="s">
        <v>1542</v>
      </c>
      <c r="K35" t="s">
        <v>1692</v>
      </c>
      <c r="L35">
        <v>15</v>
      </c>
      <c r="M35" t="s">
        <v>101</v>
      </c>
      <c r="N35" s="95">
        <v>45373</v>
      </c>
      <c r="P35" s="95">
        <v>45435</v>
      </c>
      <c r="Q35">
        <v>40</v>
      </c>
      <c r="S35" t="s">
        <v>1538</v>
      </c>
      <c r="T35" t="s">
        <v>1643</v>
      </c>
      <c r="U35" t="s">
        <v>1643</v>
      </c>
      <c r="V35" t="s">
        <v>1643</v>
      </c>
      <c r="W35" t="s">
        <v>1643</v>
      </c>
      <c r="X35" t="s">
        <v>1643</v>
      </c>
    </row>
    <row r="36" spans="1:25">
      <c r="A36" t="s">
        <v>1526</v>
      </c>
      <c r="B36" t="s">
        <v>1533</v>
      </c>
      <c r="C36" t="s">
        <v>1578</v>
      </c>
      <c r="D36" t="s">
        <v>1006</v>
      </c>
      <c r="E36" t="s">
        <v>1640</v>
      </c>
      <c r="F36" t="s">
        <v>1579</v>
      </c>
      <c r="G36" t="s">
        <v>1294</v>
      </c>
      <c r="H36" t="s">
        <v>1557</v>
      </c>
      <c r="I36" t="s">
        <v>1634</v>
      </c>
      <c r="J36" t="s">
        <v>1556</v>
      </c>
      <c r="K36" t="s">
        <v>1691</v>
      </c>
      <c r="L36">
        <v>15</v>
      </c>
      <c r="M36" t="s">
        <v>102</v>
      </c>
      <c r="N36" s="95">
        <v>45373</v>
      </c>
      <c r="P36" s="95">
        <v>45435</v>
      </c>
      <c r="Q36">
        <v>40</v>
      </c>
      <c r="S36" t="s">
        <v>1538</v>
      </c>
      <c r="T36" t="s">
        <v>1643</v>
      </c>
      <c r="U36" t="s">
        <v>1643</v>
      </c>
      <c r="V36" t="s">
        <v>1643</v>
      </c>
      <c r="W36" t="s">
        <v>1643</v>
      </c>
      <c r="X36" t="s">
        <v>1643</v>
      </c>
    </row>
    <row r="37" spans="1:25">
      <c r="A37" t="s">
        <v>1526</v>
      </c>
      <c r="B37" t="s">
        <v>1533</v>
      </c>
      <c r="C37" t="s">
        <v>1527</v>
      </c>
      <c r="D37" t="s">
        <v>1007</v>
      </c>
      <c r="E37" t="s">
        <v>1535</v>
      </c>
      <c r="F37" t="s">
        <v>1529</v>
      </c>
      <c r="G37" t="s">
        <v>1295</v>
      </c>
      <c r="H37" t="s">
        <v>1536</v>
      </c>
      <c r="I37" t="s">
        <v>1634</v>
      </c>
      <c r="J37" t="s">
        <v>1537</v>
      </c>
      <c r="K37" t="s">
        <v>1692</v>
      </c>
      <c r="L37">
        <v>15</v>
      </c>
      <c r="M37" t="s">
        <v>103</v>
      </c>
      <c r="N37" s="95">
        <v>45372</v>
      </c>
      <c r="P37" s="95">
        <v>45435</v>
      </c>
      <c r="Q37">
        <v>41</v>
      </c>
      <c r="S37" t="s">
        <v>1538</v>
      </c>
      <c r="T37" t="s">
        <v>1643</v>
      </c>
      <c r="U37" t="s">
        <v>1643</v>
      </c>
      <c r="V37" t="s">
        <v>1643</v>
      </c>
      <c r="W37" t="s">
        <v>1643</v>
      </c>
      <c r="X37" t="s">
        <v>1643</v>
      </c>
    </row>
    <row r="38" spans="1:25">
      <c r="A38" t="s">
        <v>1526</v>
      </c>
      <c r="B38" t="s">
        <v>1533</v>
      </c>
      <c r="C38" t="s">
        <v>1578</v>
      </c>
      <c r="D38" t="s">
        <v>1009</v>
      </c>
      <c r="E38" t="s">
        <v>1639</v>
      </c>
      <c r="F38" t="s">
        <v>1565</v>
      </c>
      <c r="G38" t="s">
        <v>1296</v>
      </c>
      <c r="H38" t="s">
        <v>1564</v>
      </c>
      <c r="I38" t="s">
        <v>1634</v>
      </c>
      <c r="J38" t="s">
        <v>1569</v>
      </c>
      <c r="K38" t="s">
        <v>1692</v>
      </c>
      <c r="L38">
        <v>15</v>
      </c>
      <c r="M38" t="s">
        <v>105</v>
      </c>
      <c r="N38" s="95">
        <v>45372</v>
      </c>
      <c r="P38" s="95">
        <v>45436</v>
      </c>
      <c r="Q38">
        <v>42</v>
      </c>
      <c r="S38" t="s">
        <v>1538</v>
      </c>
      <c r="T38" t="s">
        <v>1643</v>
      </c>
      <c r="U38" t="s">
        <v>1643</v>
      </c>
      <c r="V38" t="s">
        <v>1643</v>
      </c>
      <c r="W38" t="s">
        <v>1643</v>
      </c>
      <c r="X38" t="s">
        <v>1643</v>
      </c>
    </row>
    <row r="39" spans="1:25">
      <c r="A39" t="s">
        <v>1526</v>
      </c>
      <c r="B39" t="s">
        <v>1533</v>
      </c>
      <c r="C39" t="s">
        <v>1566</v>
      </c>
      <c r="D39" t="s">
        <v>1109</v>
      </c>
      <c r="E39" t="s">
        <v>1639</v>
      </c>
      <c r="F39" t="s">
        <v>1529</v>
      </c>
      <c r="G39" t="s">
        <v>1500</v>
      </c>
      <c r="H39" t="s">
        <v>1611</v>
      </c>
      <c r="I39" t="s">
        <v>1634</v>
      </c>
      <c r="J39" t="s">
        <v>1537</v>
      </c>
      <c r="K39" t="s">
        <v>1692</v>
      </c>
      <c r="L39">
        <v>15</v>
      </c>
      <c r="M39" t="s">
        <v>474</v>
      </c>
      <c r="N39" s="95">
        <v>45352</v>
      </c>
      <c r="O39" t="s">
        <v>445</v>
      </c>
      <c r="P39" s="95">
        <v>45436</v>
      </c>
      <c r="Q39">
        <v>61</v>
      </c>
      <c r="S39" t="s">
        <v>1538</v>
      </c>
      <c r="T39" t="s">
        <v>1643</v>
      </c>
      <c r="U39" s="95">
        <v>45355</v>
      </c>
      <c r="V39" t="s">
        <v>1539</v>
      </c>
      <c r="W39" t="s">
        <v>1643</v>
      </c>
      <c r="X39" t="s">
        <v>1643</v>
      </c>
      <c r="Y39" t="s">
        <v>1543</v>
      </c>
    </row>
    <row r="40" spans="1:25">
      <c r="A40" t="s">
        <v>1526</v>
      </c>
      <c r="B40" t="s">
        <v>1533</v>
      </c>
      <c r="C40" t="s">
        <v>1578</v>
      </c>
      <c r="D40" t="s">
        <v>1251</v>
      </c>
      <c r="E40" t="s">
        <v>1639</v>
      </c>
      <c r="F40" t="s">
        <v>1529</v>
      </c>
      <c r="G40" t="s">
        <v>1514</v>
      </c>
      <c r="H40" t="s">
        <v>1567</v>
      </c>
      <c r="I40" t="s">
        <v>1634</v>
      </c>
      <c r="J40" t="s">
        <v>1568</v>
      </c>
      <c r="K40" t="s">
        <v>1692</v>
      </c>
      <c r="L40">
        <v>15</v>
      </c>
      <c r="M40" t="s">
        <v>471</v>
      </c>
      <c r="N40" s="95">
        <v>45352</v>
      </c>
      <c r="P40" s="95">
        <v>45436</v>
      </c>
      <c r="Q40">
        <v>61</v>
      </c>
      <c r="S40" t="s">
        <v>1538</v>
      </c>
      <c r="T40" t="s">
        <v>1643</v>
      </c>
      <c r="U40" t="s">
        <v>1643</v>
      </c>
      <c r="V40" t="s">
        <v>1643</v>
      </c>
      <c r="W40" t="s">
        <v>1643</v>
      </c>
      <c r="X40" t="s">
        <v>1643</v>
      </c>
    </row>
    <row r="41" spans="1:25">
      <c r="A41" t="s">
        <v>1586</v>
      </c>
      <c r="B41" t="s">
        <v>1587</v>
      </c>
      <c r="C41" t="s">
        <v>1583</v>
      </c>
      <c r="D41" t="s">
        <v>1014</v>
      </c>
      <c r="E41" t="s">
        <v>1535</v>
      </c>
      <c r="F41" t="s">
        <v>1529</v>
      </c>
      <c r="G41" t="s">
        <v>1299</v>
      </c>
      <c r="H41" t="s">
        <v>1588</v>
      </c>
      <c r="I41" t="s">
        <v>1634</v>
      </c>
      <c r="J41" t="s">
        <v>1537</v>
      </c>
      <c r="K41" t="s">
        <v>1691</v>
      </c>
      <c r="L41">
        <v>15</v>
      </c>
      <c r="M41" t="s">
        <v>113</v>
      </c>
      <c r="N41" s="95">
        <v>45372</v>
      </c>
      <c r="O41" t="s">
        <v>1678</v>
      </c>
      <c r="P41" s="95">
        <v>45436</v>
      </c>
      <c r="Q41">
        <v>42</v>
      </c>
      <c r="S41" t="s">
        <v>1538</v>
      </c>
      <c r="T41" t="s">
        <v>1643</v>
      </c>
      <c r="U41" s="95">
        <v>45433</v>
      </c>
      <c r="V41" t="s">
        <v>1539</v>
      </c>
      <c r="W41" t="s">
        <v>1643</v>
      </c>
      <c r="X41" t="s">
        <v>1643</v>
      </c>
      <c r="Y41" t="s">
        <v>1543</v>
      </c>
    </row>
    <row r="42" spans="1:25">
      <c r="A42" t="s">
        <v>1526</v>
      </c>
      <c r="B42" t="s">
        <v>1533</v>
      </c>
      <c r="C42" t="s">
        <v>1589</v>
      </c>
      <c r="D42" t="s">
        <v>1016</v>
      </c>
      <c r="E42" t="s">
        <v>1640</v>
      </c>
      <c r="F42" t="s">
        <v>1579</v>
      </c>
      <c r="G42" t="s">
        <v>1300</v>
      </c>
      <c r="H42" t="s">
        <v>1536</v>
      </c>
      <c r="I42" t="s">
        <v>1634</v>
      </c>
      <c r="J42" t="s">
        <v>1537</v>
      </c>
      <c r="K42" t="s">
        <v>1691</v>
      </c>
      <c r="L42">
        <v>15</v>
      </c>
      <c r="M42" t="s">
        <v>116</v>
      </c>
      <c r="N42" s="95">
        <v>45372</v>
      </c>
      <c r="P42" s="95">
        <v>45436</v>
      </c>
      <c r="Q42">
        <v>42</v>
      </c>
      <c r="S42" t="s">
        <v>1538</v>
      </c>
      <c r="T42" t="s">
        <v>1643</v>
      </c>
      <c r="U42" t="s">
        <v>1643</v>
      </c>
      <c r="V42" t="s">
        <v>1643</v>
      </c>
      <c r="W42" t="s">
        <v>1643</v>
      </c>
      <c r="X42" t="s">
        <v>1643</v>
      </c>
    </row>
    <row r="43" spans="1:25">
      <c r="A43" t="s">
        <v>1526</v>
      </c>
      <c r="B43" t="s">
        <v>1533</v>
      </c>
      <c r="C43" t="s">
        <v>1574</v>
      </c>
      <c r="D43" t="s">
        <v>1017</v>
      </c>
      <c r="E43" t="s">
        <v>1639</v>
      </c>
      <c r="F43" t="s">
        <v>1599</v>
      </c>
      <c r="G43" t="s">
        <v>1301</v>
      </c>
      <c r="H43" t="s">
        <v>1588</v>
      </c>
      <c r="I43" t="s">
        <v>1634</v>
      </c>
      <c r="J43" t="s">
        <v>1537</v>
      </c>
      <c r="K43" t="s">
        <v>1692</v>
      </c>
      <c r="L43">
        <v>15</v>
      </c>
      <c r="M43" t="s">
        <v>117</v>
      </c>
      <c r="N43" s="95">
        <v>45372</v>
      </c>
      <c r="P43" s="95">
        <v>45436</v>
      </c>
      <c r="Q43">
        <v>42</v>
      </c>
      <c r="S43" t="s">
        <v>1538</v>
      </c>
      <c r="T43" t="s">
        <v>1643</v>
      </c>
      <c r="U43" t="s">
        <v>1643</v>
      </c>
      <c r="V43" t="s">
        <v>1643</v>
      </c>
      <c r="W43" t="s">
        <v>1643</v>
      </c>
      <c r="X43" t="s">
        <v>1643</v>
      </c>
    </row>
    <row r="44" spans="1:25">
      <c r="A44" t="s">
        <v>1526</v>
      </c>
      <c r="B44" t="s">
        <v>1533</v>
      </c>
      <c r="C44" t="s">
        <v>1547</v>
      </c>
      <c r="D44" t="s">
        <v>961</v>
      </c>
      <c r="E44" t="s">
        <v>1641</v>
      </c>
      <c r="F44" t="s">
        <v>1550</v>
      </c>
      <c r="G44" t="s">
        <v>1302</v>
      </c>
      <c r="H44" t="s">
        <v>1581</v>
      </c>
      <c r="I44" t="s">
        <v>1634</v>
      </c>
      <c r="J44" t="s">
        <v>1568</v>
      </c>
      <c r="K44" t="s">
        <v>1524</v>
      </c>
      <c r="L44">
        <v>10</v>
      </c>
      <c r="M44" t="s">
        <v>118</v>
      </c>
      <c r="N44" s="95">
        <v>45372</v>
      </c>
      <c r="P44" s="95">
        <v>45436</v>
      </c>
      <c r="Q44">
        <v>42</v>
      </c>
      <c r="S44" t="s">
        <v>1538</v>
      </c>
      <c r="T44" t="s">
        <v>1643</v>
      </c>
      <c r="U44" t="s">
        <v>1643</v>
      </c>
      <c r="V44" t="s">
        <v>1643</v>
      </c>
      <c r="W44" t="s">
        <v>1643</v>
      </c>
      <c r="X44" t="s">
        <v>1643</v>
      </c>
    </row>
    <row r="45" spans="1:25">
      <c r="A45" t="s">
        <v>1526</v>
      </c>
      <c r="B45" t="s">
        <v>1533</v>
      </c>
      <c r="C45" t="s">
        <v>1547</v>
      </c>
      <c r="D45" t="s">
        <v>1250</v>
      </c>
      <c r="E45" t="s">
        <v>1639</v>
      </c>
      <c r="F45" t="s">
        <v>1529</v>
      </c>
      <c r="G45" t="s">
        <v>1513</v>
      </c>
      <c r="H45" t="s">
        <v>1536</v>
      </c>
      <c r="I45" t="s">
        <v>1634</v>
      </c>
      <c r="J45" t="s">
        <v>1537</v>
      </c>
      <c r="K45" t="s">
        <v>1692</v>
      </c>
      <c r="L45">
        <v>15</v>
      </c>
      <c r="M45" t="s">
        <v>470</v>
      </c>
      <c r="N45" s="95">
        <v>45352</v>
      </c>
      <c r="P45" s="95">
        <v>45436</v>
      </c>
      <c r="Q45">
        <v>61</v>
      </c>
      <c r="S45" t="s">
        <v>1538</v>
      </c>
      <c r="T45" t="s">
        <v>1643</v>
      </c>
      <c r="U45" t="s">
        <v>1643</v>
      </c>
      <c r="V45" t="s">
        <v>1643</v>
      </c>
      <c r="W45" t="s">
        <v>1643</v>
      </c>
      <c r="X45" t="s">
        <v>1643</v>
      </c>
    </row>
    <row r="46" spans="1:25">
      <c r="A46" t="s">
        <v>1526</v>
      </c>
      <c r="B46" t="s">
        <v>1533</v>
      </c>
      <c r="C46" t="s">
        <v>1592</v>
      </c>
      <c r="D46" t="s">
        <v>1249</v>
      </c>
      <c r="E46" t="s">
        <v>1535</v>
      </c>
      <c r="F46" t="s">
        <v>1529</v>
      </c>
      <c r="G46" t="s">
        <v>1511</v>
      </c>
      <c r="H46" t="s">
        <v>1536</v>
      </c>
      <c r="I46" t="s">
        <v>1634</v>
      </c>
      <c r="J46" t="s">
        <v>1537</v>
      </c>
      <c r="K46" t="s">
        <v>1692</v>
      </c>
      <c r="L46">
        <v>15</v>
      </c>
      <c r="M46" t="s">
        <v>467</v>
      </c>
      <c r="N46" s="95">
        <v>45355</v>
      </c>
      <c r="P46" s="95">
        <v>45436</v>
      </c>
      <c r="Q46">
        <v>60</v>
      </c>
      <c r="S46" t="s">
        <v>1538</v>
      </c>
      <c r="T46" t="s">
        <v>1643</v>
      </c>
      <c r="U46" t="s">
        <v>1643</v>
      </c>
      <c r="V46" t="s">
        <v>1643</v>
      </c>
      <c r="W46" t="s">
        <v>1643</v>
      </c>
      <c r="X46" t="s">
        <v>1643</v>
      </c>
    </row>
    <row r="47" spans="1:25">
      <c r="A47" t="s">
        <v>1526</v>
      </c>
      <c r="B47" t="s">
        <v>1533</v>
      </c>
      <c r="C47" t="s">
        <v>1583</v>
      </c>
      <c r="D47" t="s">
        <v>1026</v>
      </c>
      <c r="E47" t="s">
        <v>1535</v>
      </c>
      <c r="F47" t="s">
        <v>1550</v>
      </c>
      <c r="G47" t="s">
        <v>1305</v>
      </c>
      <c r="H47" t="s">
        <v>1567</v>
      </c>
      <c r="I47" t="s">
        <v>1634</v>
      </c>
      <c r="J47" t="s">
        <v>1568</v>
      </c>
      <c r="K47" t="s">
        <v>1692</v>
      </c>
      <c r="L47">
        <v>15</v>
      </c>
      <c r="M47" t="s">
        <v>129</v>
      </c>
      <c r="N47" s="95">
        <v>45372</v>
      </c>
      <c r="P47" s="95">
        <v>45436</v>
      </c>
      <c r="Q47">
        <v>42</v>
      </c>
      <c r="S47" t="s">
        <v>1538</v>
      </c>
      <c r="T47" t="s">
        <v>1643</v>
      </c>
      <c r="U47" t="s">
        <v>1643</v>
      </c>
      <c r="V47" t="s">
        <v>1643</v>
      </c>
      <c r="W47" t="s">
        <v>1643</v>
      </c>
      <c r="X47" t="s">
        <v>1643</v>
      </c>
    </row>
    <row r="48" spans="1:25">
      <c r="A48" t="s">
        <v>1526</v>
      </c>
      <c r="B48" t="s">
        <v>1533</v>
      </c>
      <c r="C48" t="s">
        <v>1527</v>
      </c>
      <c r="D48" t="s">
        <v>1027</v>
      </c>
      <c r="E48" t="s">
        <v>1535</v>
      </c>
      <c r="F48" t="s">
        <v>1599</v>
      </c>
      <c r="G48" t="s">
        <v>1306</v>
      </c>
      <c r="H48" t="s">
        <v>1546</v>
      </c>
      <c r="I48" t="s">
        <v>1634</v>
      </c>
      <c r="J48" t="s">
        <v>1552</v>
      </c>
      <c r="K48" t="s">
        <v>1692</v>
      </c>
      <c r="L48">
        <v>15</v>
      </c>
      <c r="M48" t="s">
        <v>130</v>
      </c>
      <c r="N48" s="95">
        <v>45372</v>
      </c>
      <c r="P48" s="95">
        <v>45436</v>
      </c>
      <c r="Q48">
        <v>42</v>
      </c>
      <c r="S48" t="s">
        <v>1538</v>
      </c>
      <c r="T48" t="s">
        <v>1643</v>
      </c>
      <c r="U48" t="s">
        <v>1643</v>
      </c>
      <c r="V48" t="s">
        <v>1643</v>
      </c>
      <c r="W48" t="s">
        <v>1643</v>
      </c>
      <c r="X48" t="s">
        <v>1643</v>
      </c>
    </row>
    <row r="49" spans="1:25">
      <c r="A49" t="s">
        <v>1526</v>
      </c>
      <c r="B49" t="s">
        <v>1533</v>
      </c>
      <c r="C49" t="s">
        <v>1589</v>
      </c>
      <c r="D49" t="s">
        <v>1028</v>
      </c>
      <c r="E49" t="s">
        <v>1639</v>
      </c>
      <c r="F49" t="s">
        <v>1544</v>
      </c>
      <c r="G49" t="s">
        <v>1307</v>
      </c>
      <c r="H49" t="s">
        <v>1588</v>
      </c>
      <c r="I49" t="s">
        <v>1634</v>
      </c>
      <c r="J49" t="s">
        <v>1537</v>
      </c>
      <c r="K49" t="s">
        <v>1692</v>
      </c>
      <c r="L49">
        <v>15</v>
      </c>
      <c r="M49" t="s">
        <v>131</v>
      </c>
      <c r="N49" s="95">
        <v>45372</v>
      </c>
      <c r="P49" s="95">
        <v>45436</v>
      </c>
      <c r="Q49">
        <v>42</v>
      </c>
      <c r="S49" t="s">
        <v>1538</v>
      </c>
      <c r="T49" t="s">
        <v>1643</v>
      </c>
      <c r="U49" t="s">
        <v>1643</v>
      </c>
      <c r="V49" t="s">
        <v>1643</v>
      </c>
      <c r="W49" t="s">
        <v>1643</v>
      </c>
      <c r="X49" t="s">
        <v>1643</v>
      </c>
    </row>
    <row r="50" spans="1:25">
      <c r="A50" t="s">
        <v>1526</v>
      </c>
      <c r="B50" t="s">
        <v>1533</v>
      </c>
      <c r="C50" t="s">
        <v>1592</v>
      </c>
      <c r="D50" t="s">
        <v>1249</v>
      </c>
      <c r="E50" t="s">
        <v>1535</v>
      </c>
      <c r="F50" t="s">
        <v>1529</v>
      </c>
      <c r="G50" t="s">
        <v>1511</v>
      </c>
      <c r="H50" t="s">
        <v>1536</v>
      </c>
      <c r="I50" t="s">
        <v>1634</v>
      </c>
      <c r="J50" t="s">
        <v>1537</v>
      </c>
      <c r="K50" t="s">
        <v>1692</v>
      </c>
      <c r="L50">
        <v>15</v>
      </c>
      <c r="M50" t="s">
        <v>466</v>
      </c>
      <c r="N50" s="95">
        <v>45355</v>
      </c>
      <c r="P50" s="95">
        <v>45436</v>
      </c>
      <c r="Q50">
        <v>60</v>
      </c>
      <c r="S50" t="s">
        <v>1538</v>
      </c>
      <c r="T50" t="s">
        <v>1643</v>
      </c>
      <c r="U50" t="s">
        <v>1643</v>
      </c>
      <c r="V50" t="s">
        <v>1643</v>
      </c>
      <c r="W50" t="s">
        <v>1643</v>
      </c>
      <c r="X50" t="s">
        <v>1643</v>
      </c>
    </row>
    <row r="51" spans="1:25">
      <c r="A51" t="s">
        <v>1558</v>
      </c>
      <c r="B51" t="s">
        <v>1559</v>
      </c>
      <c r="C51" t="s">
        <v>1547</v>
      </c>
      <c r="D51" t="s">
        <v>994</v>
      </c>
      <c r="E51" t="s">
        <v>1535</v>
      </c>
      <c r="F51" t="s">
        <v>1599</v>
      </c>
      <c r="G51" t="s">
        <v>1309</v>
      </c>
      <c r="H51" t="s">
        <v>1590</v>
      </c>
      <c r="I51" t="s">
        <v>1530</v>
      </c>
      <c r="J51" t="s">
        <v>1531</v>
      </c>
      <c r="K51" t="s">
        <v>1692</v>
      </c>
      <c r="L51">
        <v>15</v>
      </c>
      <c r="M51" t="s">
        <v>133</v>
      </c>
      <c r="N51" s="95">
        <v>45372</v>
      </c>
      <c r="P51" s="95">
        <v>45406</v>
      </c>
      <c r="Q51">
        <v>22</v>
      </c>
      <c r="S51" t="s">
        <v>1538</v>
      </c>
      <c r="T51" t="s">
        <v>1643</v>
      </c>
      <c r="U51" t="s">
        <v>1643</v>
      </c>
      <c r="V51" t="s">
        <v>1643</v>
      </c>
      <c r="W51" t="s">
        <v>1643</v>
      </c>
      <c r="X51" t="s">
        <v>1643</v>
      </c>
    </row>
    <row r="52" spans="1:25">
      <c r="A52" t="s">
        <v>1526</v>
      </c>
      <c r="B52" t="s">
        <v>1533</v>
      </c>
      <c r="C52" t="s">
        <v>1591</v>
      </c>
      <c r="D52" t="s">
        <v>1030</v>
      </c>
      <c r="E52" t="s">
        <v>1640</v>
      </c>
      <c r="F52" t="s">
        <v>1573</v>
      </c>
      <c r="G52" t="s">
        <v>1310</v>
      </c>
      <c r="H52" t="s">
        <v>1567</v>
      </c>
      <c r="I52" t="s">
        <v>1634</v>
      </c>
      <c r="J52" t="s">
        <v>1568</v>
      </c>
      <c r="K52" t="s">
        <v>1692</v>
      </c>
      <c r="L52">
        <v>15</v>
      </c>
      <c r="M52" t="s">
        <v>134</v>
      </c>
      <c r="N52" s="95">
        <v>45372</v>
      </c>
      <c r="P52" s="95">
        <v>45436</v>
      </c>
      <c r="Q52">
        <v>42</v>
      </c>
      <c r="S52" t="s">
        <v>1538</v>
      </c>
      <c r="T52" t="s">
        <v>1643</v>
      </c>
      <c r="U52" t="s">
        <v>1643</v>
      </c>
      <c r="V52" t="s">
        <v>1643</v>
      </c>
      <c r="W52" t="s">
        <v>1643</v>
      </c>
      <c r="X52" t="s">
        <v>1643</v>
      </c>
    </row>
    <row r="53" spans="1:25">
      <c r="A53" t="s">
        <v>1526</v>
      </c>
      <c r="B53" t="s">
        <v>1533</v>
      </c>
      <c r="C53" t="s">
        <v>1527</v>
      </c>
      <c r="D53" t="s">
        <v>1248</v>
      </c>
      <c r="E53" t="s">
        <v>1639</v>
      </c>
      <c r="F53" t="s">
        <v>1579</v>
      </c>
      <c r="G53" t="s">
        <v>1510</v>
      </c>
      <c r="H53" t="s">
        <v>1581</v>
      </c>
      <c r="I53" t="s">
        <v>1634</v>
      </c>
      <c r="J53" t="s">
        <v>1568</v>
      </c>
      <c r="K53" t="s">
        <v>1692</v>
      </c>
      <c r="L53">
        <v>15</v>
      </c>
      <c r="M53" t="s">
        <v>465</v>
      </c>
      <c r="N53" s="95">
        <v>45355</v>
      </c>
      <c r="P53" s="95">
        <v>45436</v>
      </c>
      <c r="Q53">
        <v>60</v>
      </c>
      <c r="S53" t="s">
        <v>1538</v>
      </c>
      <c r="T53" t="s">
        <v>1643</v>
      </c>
      <c r="U53" t="s">
        <v>1643</v>
      </c>
      <c r="V53" t="s">
        <v>1643</v>
      </c>
      <c r="W53" t="s">
        <v>1643</v>
      </c>
      <c r="X53" t="s">
        <v>1643</v>
      </c>
    </row>
    <row r="54" spans="1:25">
      <c r="A54" t="s">
        <v>1526</v>
      </c>
      <c r="B54" t="s">
        <v>1533</v>
      </c>
      <c r="C54" t="s">
        <v>1603</v>
      </c>
      <c r="D54" t="s">
        <v>1068</v>
      </c>
      <c r="E54" t="s">
        <v>1639</v>
      </c>
      <c r="F54" t="s">
        <v>1573</v>
      </c>
      <c r="G54" t="s">
        <v>1509</v>
      </c>
      <c r="H54" t="s">
        <v>1600</v>
      </c>
      <c r="I54" t="s">
        <v>1634</v>
      </c>
      <c r="J54" t="s">
        <v>1572</v>
      </c>
      <c r="K54" t="s">
        <v>1692</v>
      </c>
      <c r="L54">
        <v>15</v>
      </c>
      <c r="M54" t="s">
        <v>464</v>
      </c>
      <c r="N54" s="95">
        <v>45355</v>
      </c>
      <c r="O54" t="s">
        <v>1643</v>
      </c>
      <c r="P54" s="95">
        <v>45436</v>
      </c>
      <c r="Q54">
        <v>60</v>
      </c>
      <c r="S54" t="s">
        <v>1538</v>
      </c>
      <c r="T54" t="s">
        <v>1643</v>
      </c>
      <c r="U54" t="s">
        <v>1643</v>
      </c>
      <c r="V54" t="s">
        <v>1643</v>
      </c>
      <c r="W54" t="s">
        <v>1643</v>
      </c>
      <c r="X54" t="s">
        <v>1643</v>
      </c>
    </row>
    <row r="55" spans="1:25">
      <c r="A55" t="s">
        <v>1526</v>
      </c>
      <c r="B55" t="s">
        <v>1533</v>
      </c>
      <c r="C55" t="s">
        <v>1596</v>
      </c>
      <c r="D55" t="s">
        <v>1036</v>
      </c>
      <c r="E55" t="s">
        <v>1639</v>
      </c>
      <c r="F55" t="s">
        <v>1544</v>
      </c>
      <c r="G55" t="s">
        <v>1312</v>
      </c>
      <c r="H55" t="s">
        <v>1597</v>
      </c>
      <c r="I55" t="s">
        <v>1634</v>
      </c>
      <c r="J55" t="s">
        <v>1537</v>
      </c>
      <c r="K55" t="s">
        <v>1692</v>
      </c>
      <c r="L55">
        <v>15</v>
      </c>
      <c r="M55" t="s">
        <v>140</v>
      </c>
      <c r="N55" s="95">
        <v>45371</v>
      </c>
      <c r="O55" t="s">
        <v>1667</v>
      </c>
      <c r="P55" s="95">
        <v>45436</v>
      </c>
      <c r="Q55">
        <v>43</v>
      </c>
      <c r="S55" t="s">
        <v>1538</v>
      </c>
      <c r="T55" t="s">
        <v>1668</v>
      </c>
      <c r="U55" s="95">
        <v>45385</v>
      </c>
      <c r="V55" t="s">
        <v>1539</v>
      </c>
      <c r="W55" t="s">
        <v>1643</v>
      </c>
      <c r="X55" t="s">
        <v>1643</v>
      </c>
      <c r="Y55" t="s">
        <v>1543</v>
      </c>
    </row>
    <row r="56" spans="1:25">
      <c r="A56" t="s">
        <v>1526</v>
      </c>
      <c r="B56" t="s">
        <v>1533</v>
      </c>
      <c r="C56" t="s">
        <v>1603</v>
      </c>
      <c r="D56" t="s">
        <v>1068</v>
      </c>
      <c r="E56" t="s">
        <v>1639</v>
      </c>
      <c r="F56" t="s">
        <v>1573</v>
      </c>
      <c r="G56" t="s">
        <v>1508</v>
      </c>
      <c r="H56" t="s">
        <v>1600</v>
      </c>
      <c r="I56" t="s">
        <v>1634</v>
      </c>
      <c r="J56" t="s">
        <v>1572</v>
      </c>
      <c r="K56" t="s">
        <v>1692</v>
      </c>
      <c r="L56">
        <v>15</v>
      </c>
      <c r="M56" t="s">
        <v>463</v>
      </c>
      <c r="N56" s="95">
        <v>45355</v>
      </c>
      <c r="O56" t="s">
        <v>1643</v>
      </c>
      <c r="P56" s="95">
        <v>45436</v>
      </c>
      <c r="Q56">
        <v>60</v>
      </c>
      <c r="S56" t="s">
        <v>1538</v>
      </c>
      <c r="T56" t="s">
        <v>1643</v>
      </c>
      <c r="U56" t="s">
        <v>1643</v>
      </c>
      <c r="V56" t="s">
        <v>1643</v>
      </c>
      <c r="W56" t="s">
        <v>1643</v>
      </c>
      <c r="X56" t="s">
        <v>1643</v>
      </c>
    </row>
    <row r="57" spans="1:25">
      <c r="A57" t="s">
        <v>1526</v>
      </c>
      <c r="B57" t="s">
        <v>1533</v>
      </c>
      <c r="C57" t="s">
        <v>1547</v>
      </c>
      <c r="D57" t="s">
        <v>1039</v>
      </c>
      <c r="E57" t="s">
        <v>1535</v>
      </c>
      <c r="F57" t="s">
        <v>1529</v>
      </c>
      <c r="G57" t="s">
        <v>1314</v>
      </c>
      <c r="H57" t="s">
        <v>1597</v>
      </c>
      <c r="I57" t="s">
        <v>1634</v>
      </c>
      <c r="J57" t="s">
        <v>1537</v>
      </c>
      <c r="K57" t="s">
        <v>1692</v>
      </c>
      <c r="L57">
        <v>15</v>
      </c>
      <c r="M57" t="s">
        <v>143</v>
      </c>
      <c r="N57" s="95">
        <v>45371</v>
      </c>
      <c r="O57" t="s">
        <v>1679</v>
      </c>
      <c r="P57" s="95">
        <v>45436</v>
      </c>
      <c r="Q57">
        <v>43</v>
      </c>
      <c r="S57" t="s">
        <v>1538</v>
      </c>
      <c r="T57" t="s">
        <v>1643</v>
      </c>
      <c r="U57" s="95">
        <v>45386</v>
      </c>
      <c r="V57" t="s">
        <v>1539</v>
      </c>
      <c r="W57" t="s">
        <v>1643</v>
      </c>
      <c r="X57" t="s">
        <v>1643</v>
      </c>
      <c r="Y57" t="s">
        <v>1543</v>
      </c>
    </row>
    <row r="58" spans="1:25">
      <c r="A58" t="s">
        <v>1526</v>
      </c>
      <c r="B58" t="s">
        <v>1533</v>
      </c>
      <c r="C58" t="s">
        <v>1553</v>
      </c>
      <c r="D58" t="s">
        <v>1041</v>
      </c>
      <c r="E58" t="s">
        <v>1639</v>
      </c>
      <c r="F58" t="s">
        <v>1599</v>
      </c>
      <c r="G58" t="s">
        <v>1316</v>
      </c>
      <c r="H58" t="s">
        <v>1567</v>
      </c>
      <c r="I58" t="s">
        <v>1634</v>
      </c>
      <c r="J58" t="s">
        <v>1568</v>
      </c>
      <c r="K58" t="s">
        <v>1692</v>
      </c>
      <c r="L58">
        <v>15</v>
      </c>
      <c r="M58" t="s">
        <v>146</v>
      </c>
      <c r="N58" s="95">
        <v>45371</v>
      </c>
      <c r="P58" s="95">
        <v>45436</v>
      </c>
      <c r="Q58">
        <v>43</v>
      </c>
      <c r="S58" t="s">
        <v>1538</v>
      </c>
      <c r="T58" t="s">
        <v>1643</v>
      </c>
      <c r="U58" t="s">
        <v>1643</v>
      </c>
      <c r="V58" t="s">
        <v>1643</v>
      </c>
      <c r="W58" t="s">
        <v>1643</v>
      </c>
      <c r="X58" t="s">
        <v>1643</v>
      </c>
    </row>
    <row r="59" spans="1:25">
      <c r="A59" t="s">
        <v>1526</v>
      </c>
      <c r="B59" t="s">
        <v>1533</v>
      </c>
      <c r="C59" t="s">
        <v>1570</v>
      </c>
      <c r="D59" t="s">
        <v>1042</v>
      </c>
      <c r="E59" t="s">
        <v>1528</v>
      </c>
      <c r="F59" t="s">
        <v>1599</v>
      </c>
      <c r="G59" t="s">
        <v>1317</v>
      </c>
      <c r="H59" t="s">
        <v>1597</v>
      </c>
      <c r="I59" t="s">
        <v>1634</v>
      </c>
      <c r="J59" t="s">
        <v>1537</v>
      </c>
      <c r="K59" t="s">
        <v>1692</v>
      </c>
      <c r="L59">
        <v>15</v>
      </c>
      <c r="M59" t="s">
        <v>147</v>
      </c>
      <c r="N59" s="95">
        <v>45371</v>
      </c>
      <c r="P59" s="95">
        <v>45436</v>
      </c>
      <c r="Q59">
        <v>43</v>
      </c>
      <c r="S59" t="s">
        <v>1538</v>
      </c>
      <c r="T59" t="s">
        <v>1643</v>
      </c>
      <c r="U59" t="s">
        <v>1643</v>
      </c>
      <c r="V59" t="s">
        <v>1643</v>
      </c>
      <c r="W59" t="s">
        <v>1643</v>
      </c>
      <c r="X59" t="s">
        <v>1643</v>
      </c>
    </row>
    <row r="60" spans="1:25">
      <c r="A60" t="s">
        <v>1526</v>
      </c>
      <c r="B60" t="s">
        <v>1533</v>
      </c>
      <c r="C60" t="s">
        <v>1547</v>
      </c>
      <c r="D60" t="s">
        <v>1045</v>
      </c>
      <c r="E60" t="s">
        <v>1639</v>
      </c>
      <c r="F60" t="s">
        <v>1529</v>
      </c>
      <c r="G60" t="s">
        <v>1318</v>
      </c>
      <c r="H60" t="s">
        <v>1536</v>
      </c>
      <c r="I60" t="s">
        <v>1634</v>
      </c>
      <c r="J60" t="s">
        <v>1537</v>
      </c>
      <c r="K60" t="s">
        <v>1692</v>
      </c>
      <c r="L60">
        <v>15</v>
      </c>
      <c r="M60" t="s">
        <v>151</v>
      </c>
      <c r="N60" s="95">
        <v>45371</v>
      </c>
      <c r="P60" s="95">
        <v>45436</v>
      </c>
      <c r="Q60">
        <v>43</v>
      </c>
      <c r="S60" t="s">
        <v>1538</v>
      </c>
      <c r="T60" t="s">
        <v>1643</v>
      </c>
      <c r="U60" t="s">
        <v>1643</v>
      </c>
      <c r="V60" t="s">
        <v>1643</v>
      </c>
      <c r="W60" t="s">
        <v>1643</v>
      </c>
      <c r="X60" t="s">
        <v>1643</v>
      </c>
    </row>
    <row r="61" spans="1:25">
      <c r="A61" t="s">
        <v>1526</v>
      </c>
      <c r="B61" t="s">
        <v>1533</v>
      </c>
      <c r="C61" t="s">
        <v>1527</v>
      </c>
      <c r="D61" t="s">
        <v>1047</v>
      </c>
      <c r="E61" t="s">
        <v>1639</v>
      </c>
      <c r="F61" t="s">
        <v>1544</v>
      </c>
      <c r="G61" t="s">
        <v>1319</v>
      </c>
      <c r="H61" t="s">
        <v>1549</v>
      </c>
      <c r="I61" t="s">
        <v>1549</v>
      </c>
      <c r="J61" t="s">
        <v>1549</v>
      </c>
      <c r="K61" t="s">
        <v>1692</v>
      </c>
      <c r="L61">
        <v>15</v>
      </c>
      <c r="M61" t="s">
        <v>153</v>
      </c>
      <c r="N61" s="95">
        <v>45371</v>
      </c>
      <c r="P61" s="95">
        <v>45436</v>
      </c>
      <c r="Q61">
        <v>43</v>
      </c>
      <c r="S61" t="s">
        <v>1538</v>
      </c>
      <c r="T61" t="s">
        <v>1643</v>
      </c>
      <c r="U61" t="s">
        <v>1643</v>
      </c>
      <c r="V61" t="s">
        <v>1643</v>
      </c>
      <c r="W61" t="s">
        <v>1643</v>
      </c>
      <c r="X61" t="s">
        <v>1643</v>
      </c>
    </row>
    <row r="62" spans="1:25">
      <c r="A62" t="s">
        <v>1558</v>
      </c>
      <c r="B62" t="s">
        <v>1559</v>
      </c>
      <c r="C62" t="s">
        <v>1554</v>
      </c>
      <c r="D62" t="s">
        <v>954</v>
      </c>
      <c r="E62" t="s">
        <v>1639</v>
      </c>
      <c r="F62" t="s">
        <v>1573</v>
      </c>
      <c r="G62" t="s">
        <v>1321</v>
      </c>
      <c r="H62" t="s">
        <v>1571</v>
      </c>
      <c r="I62" t="s">
        <v>1634</v>
      </c>
      <c r="J62" t="s">
        <v>1572</v>
      </c>
      <c r="K62" t="s">
        <v>1692</v>
      </c>
      <c r="L62">
        <v>15</v>
      </c>
      <c r="M62" t="s">
        <v>156</v>
      </c>
      <c r="N62" s="95">
        <v>45371</v>
      </c>
      <c r="O62" t="s">
        <v>1643</v>
      </c>
      <c r="P62" s="95">
        <v>45436</v>
      </c>
      <c r="Q62">
        <v>43</v>
      </c>
      <c r="S62" t="s">
        <v>1538</v>
      </c>
      <c r="T62" t="s">
        <v>1643</v>
      </c>
      <c r="U62" t="s">
        <v>1643</v>
      </c>
      <c r="V62" t="s">
        <v>1643</v>
      </c>
      <c r="W62" t="s">
        <v>1643</v>
      </c>
      <c r="X62" t="s">
        <v>1643</v>
      </c>
    </row>
    <row r="63" spans="1:25">
      <c r="A63" t="s">
        <v>1526</v>
      </c>
      <c r="B63" t="s">
        <v>1533</v>
      </c>
      <c r="C63" t="s">
        <v>1570</v>
      </c>
      <c r="D63" t="s">
        <v>1050</v>
      </c>
      <c r="E63" t="s">
        <v>1535</v>
      </c>
      <c r="F63" t="s">
        <v>1573</v>
      </c>
      <c r="G63" t="s">
        <v>1322</v>
      </c>
      <c r="H63" t="s">
        <v>1571</v>
      </c>
      <c r="I63" t="s">
        <v>1634</v>
      </c>
      <c r="J63" t="s">
        <v>1572</v>
      </c>
      <c r="K63" t="s">
        <v>1692</v>
      </c>
      <c r="L63">
        <v>15</v>
      </c>
      <c r="M63" t="s">
        <v>158</v>
      </c>
      <c r="N63" s="95">
        <v>45371</v>
      </c>
      <c r="O63" t="s">
        <v>1643</v>
      </c>
      <c r="P63" s="95">
        <v>45436</v>
      </c>
      <c r="Q63">
        <v>43</v>
      </c>
      <c r="S63" t="s">
        <v>1538</v>
      </c>
      <c r="T63" t="s">
        <v>1643</v>
      </c>
      <c r="U63" t="s">
        <v>1643</v>
      </c>
      <c r="V63" t="s">
        <v>1643</v>
      </c>
      <c r="W63" t="s">
        <v>1643</v>
      </c>
      <c r="X63" t="s">
        <v>1643</v>
      </c>
    </row>
    <row r="64" spans="1:25">
      <c r="A64" t="s">
        <v>1526</v>
      </c>
      <c r="B64" t="s">
        <v>1533</v>
      </c>
      <c r="C64" t="s">
        <v>1554</v>
      </c>
      <c r="D64" t="s">
        <v>1051</v>
      </c>
      <c r="E64" t="s">
        <v>1535</v>
      </c>
      <c r="F64" t="s">
        <v>1599</v>
      </c>
      <c r="G64" t="s">
        <v>1323</v>
      </c>
      <c r="H64" t="s">
        <v>1588</v>
      </c>
      <c r="I64" t="s">
        <v>1634</v>
      </c>
      <c r="J64" t="s">
        <v>1537</v>
      </c>
      <c r="K64" t="s">
        <v>1692</v>
      </c>
      <c r="L64">
        <v>15</v>
      </c>
      <c r="M64" t="s">
        <v>159</v>
      </c>
      <c r="N64" s="95">
        <v>45371</v>
      </c>
      <c r="P64" s="95">
        <v>45436</v>
      </c>
      <c r="Q64">
        <v>43</v>
      </c>
      <c r="S64" t="s">
        <v>1538</v>
      </c>
      <c r="T64" t="s">
        <v>1643</v>
      </c>
      <c r="U64" t="s">
        <v>1643</v>
      </c>
      <c r="V64" t="s">
        <v>1643</v>
      </c>
      <c r="W64" t="s">
        <v>1643</v>
      </c>
      <c r="X64" t="s">
        <v>1643</v>
      </c>
    </row>
    <row r="65" spans="1:24">
      <c r="A65" t="s">
        <v>1526</v>
      </c>
      <c r="B65" t="s">
        <v>1533</v>
      </c>
      <c r="C65" t="s">
        <v>1566</v>
      </c>
      <c r="D65" t="s">
        <v>1052</v>
      </c>
      <c r="E65" t="s">
        <v>1535</v>
      </c>
      <c r="F65" t="s">
        <v>1579</v>
      </c>
      <c r="G65" t="s">
        <v>1324</v>
      </c>
      <c r="H65" t="s">
        <v>1588</v>
      </c>
      <c r="I65" t="s">
        <v>1634</v>
      </c>
      <c r="J65" t="s">
        <v>1537</v>
      </c>
      <c r="K65" t="s">
        <v>1692</v>
      </c>
      <c r="L65">
        <v>15</v>
      </c>
      <c r="M65" t="s">
        <v>160</v>
      </c>
      <c r="N65" s="95">
        <v>45371</v>
      </c>
      <c r="P65" s="95">
        <v>45436</v>
      </c>
      <c r="Q65">
        <v>43</v>
      </c>
      <c r="S65" t="s">
        <v>1538</v>
      </c>
      <c r="T65" t="s">
        <v>1643</v>
      </c>
      <c r="U65" t="s">
        <v>1643</v>
      </c>
      <c r="V65" t="s">
        <v>1643</v>
      </c>
      <c r="W65" t="s">
        <v>1643</v>
      </c>
      <c r="X65" t="s">
        <v>1643</v>
      </c>
    </row>
    <row r="66" spans="1:24">
      <c r="A66" t="s">
        <v>1526</v>
      </c>
      <c r="B66" t="s">
        <v>1533</v>
      </c>
      <c r="C66" t="s">
        <v>1578</v>
      </c>
      <c r="D66" t="s">
        <v>1053</v>
      </c>
      <c r="E66" t="s">
        <v>1640</v>
      </c>
      <c r="F66" t="s">
        <v>1550</v>
      </c>
      <c r="G66" t="s">
        <v>1325</v>
      </c>
      <c r="H66" t="s">
        <v>1567</v>
      </c>
      <c r="I66" t="s">
        <v>1634</v>
      </c>
      <c r="J66" t="s">
        <v>1568</v>
      </c>
      <c r="K66" t="s">
        <v>1692</v>
      </c>
      <c r="L66">
        <v>15</v>
      </c>
      <c r="M66" t="s">
        <v>161</v>
      </c>
      <c r="N66" s="95">
        <v>45371</v>
      </c>
      <c r="P66" s="95">
        <v>45436</v>
      </c>
      <c r="Q66">
        <v>43</v>
      </c>
      <c r="S66" t="s">
        <v>1538</v>
      </c>
      <c r="T66" t="s">
        <v>1643</v>
      </c>
      <c r="U66" t="s">
        <v>1643</v>
      </c>
      <c r="V66" t="s">
        <v>1643</v>
      </c>
      <c r="W66" t="s">
        <v>1643</v>
      </c>
      <c r="X66" t="s">
        <v>1643</v>
      </c>
    </row>
    <row r="67" spans="1:24">
      <c r="A67" t="s">
        <v>1526</v>
      </c>
      <c r="B67" t="s">
        <v>1533</v>
      </c>
      <c r="C67" t="s">
        <v>1547</v>
      </c>
      <c r="D67" t="s">
        <v>1055</v>
      </c>
      <c r="E67" t="s">
        <v>1639</v>
      </c>
      <c r="F67" t="s">
        <v>1529</v>
      </c>
      <c r="G67" t="s">
        <v>1326</v>
      </c>
      <c r="H67" t="s">
        <v>1597</v>
      </c>
      <c r="I67" t="s">
        <v>1634</v>
      </c>
      <c r="J67" t="s">
        <v>1537</v>
      </c>
      <c r="K67" t="s">
        <v>1692</v>
      </c>
      <c r="L67">
        <v>15</v>
      </c>
      <c r="M67" t="s">
        <v>163</v>
      </c>
      <c r="N67" s="95">
        <v>45371</v>
      </c>
      <c r="P67" s="95">
        <v>45436</v>
      </c>
      <c r="Q67">
        <v>43</v>
      </c>
      <c r="S67" t="s">
        <v>1538</v>
      </c>
      <c r="T67" t="s">
        <v>1643</v>
      </c>
      <c r="U67" t="s">
        <v>1643</v>
      </c>
      <c r="V67" t="s">
        <v>1643</v>
      </c>
      <c r="W67" t="s">
        <v>1643</v>
      </c>
      <c r="X67" t="s">
        <v>1643</v>
      </c>
    </row>
    <row r="68" spans="1:24">
      <c r="A68" t="s">
        <v>1526</v>
      </c>
      <c r="B68" t="s">
        <v>1533</v>
      </c>
      <c r="C68" t="s">
        <v>1589</v>
      </c>
      <c r="D68" t="s">
        <v>1056</v>
      </c>
      <c r="E68" t="s">
        <v>1535</v>
      </c>
      <c r="F68" t="s">
        <v>1529</v>
      </c>
      <c r="G68" t="s">
        <v>1327</v>
      </c>
      <c r="H68" t="s">
        <v>1597</v>
      </c>
      <c r="I68" t="s">
        <v>1634</v>
      </c>
      <c r="J68" t="s">
        <v>1537</v>
      </c>
      <c r="K68" t="s">
        <v>1692</v>
      </c>
      <c r="L68">
        <v>15</v>
      </c>
      <c r="M68" t="s">
        <v>164</v>
      </c>
      <c r="N68" s="95">
        <v>45371</v>
      </c>
      <c r="P68" s="95">
        <v>45436</v>
      </c>
      <c r="Q68">
        <v>43</v>
      </c>
      <c r="S68" t="s">
        <v>1538</v>
      </c>
      <c r="T68" t="s">
        <v>1643</v>
      </c>
      <c r="U68" t="s">
        <v>1643</v>
      </c>
      <c r="V68" t="s">
        <v>1643</v>
      </c>
      <c r="W68" t="s">
        <v>1643</v>
      </c>
      <c r="X68" t="s">
        <v>1643</v>
      </c>
    </row>
    <row r="69" spans="1:24">
      <c r="A69" t="s">
        <v>1526</v>
      </c>
      <c r="B69" t="s">
        <v>1533</v>
      </c>
      <c r="C69" t="s">
        <v>1554</v>
      </c>
      <c r="D69" t="s">
        <v>1057</v>
      </c>
      <c r="E69" t="s">
        <v>1639</v>
      </c>
      <c r="F69" t="s">
        <v>1573</v>
      </c>
      <c r="G69" t="s">
        <v>1328</v>
      </c>
      <c r="H69" t="s">
        <v>1600</v>
      </c>
      <c r="I69" t="s">
        <v>1634</v>
      </c>
      <c r="J69" t="s">
        <v>1572</v>
      </c>
      <c r="K69" t="s">
        <v>1692</v>
      </c>
      <c r="L69">
        <v>15</v>
      </c>
      <c r="M69" t="s">
        <v>165</v>
      </c>
      <c r="N69" s="95">
        <v>45371</v>
      </c>
      <c r="P69" s="95">
        <v>45436</v>
      </c>
      <c r="Q69">
        <v>43</v>
      </c>
      <c r="S69" t="s">
        <v>1538</v>
      </c>
      <c r="T69" t="s">
        <v>1643</v>
      </c>
      <c r="U69" t="s">
        <v>1643</v>
      </c>
      <c r="V69" t="s">
        <v>1643</v>
      </c>
      <c r="W69" t="s">
        <v>1643</v>
      </c>
      <c r="X69" t="s">
        <v>1643</v>
      </c>
    </row>
    <row r="70" spans="1:24">
      <c r="A70" t="s">
        <v>1526</v>
      </c>
      <c r="B70" t="s">
        <v>1533</v>
      </c>
      <c r="C70" t="s">
        <v>1554</v>
      </c>
      <c r="D70" t="s">
        <v>1057</v>
      </c>
      <c r="E70" t="s">
        <v>1639</v>
      </c>
      <c r="F70" t="s">
        <v>1573</v>
      </c>
      <c r="G70" t="s">
        <v>1329</v>
      </c>
      <c r="H70" t="s">
        <v>1571</v>
      </c>
      <c r="I70" t="s">
        <v>1634</v>
      </c>
      <c r="J70" t="s">
        <v>1572</v>
      </c>
      <c r="K70" t="s">
        <v>1692</v>
      </c>
      <c r="L70">
        <v>15</v>
      </c>
      <c r="M70" t="s">
        <v>166</v>
      </c>
      <c r="N70" s="95">
        <v>45371</v>
      </c>
      <c r="O70" t="s">
        <v>1643</v>
      </c>
      <c r="P70" s="95">
        <v>45436</v>
      </c>
      <c r="Q70">
        <v>43</v>
      </c>
      <c r="S70" t="s">
        <v>1538</v>
      </c>
      <c r="T70" t="s">
        <v>1643</v>
      </c>
      <c r="U70" t="s">
        <v>1643</v>
      </c>
      <c r="V70" t="s">
        <v>1643</v>
      </c>
      <c r="W70" t="s">
        <v>1643</v>
      </c>
      <c r="X70" t="s">
        <v>1643</v>
      </c>
    </row>
    <row r="71" spans="1:24">
      <c r="A71" t="s">
        <v>1526</v>
      </c>
      <c r="B71" t="s">
        <v>1533</v>
      </c>
      <c r="C71" t="s">
        <v>1574</v>
      </c>
      <c r="D71" t="s">
        <v>1003</v>
      </c>
      <c r="E71" t="s">
        <v>1639</v>
      </c>
      <c r="F71" t="s">
        <v>1573</v>
      </c>
      <c r="G71" t="s">
        <v>1330</v>
      </c>
      <c r="H71" t="s">
        <v>1575</v>
      </c>
      <c r="I71" t="s">
        <v>1634</v>
      </c>
      <c r="J71" t="s">
        <v>1572</v>
      </c>
      <c r="K71" t="s">
        <v>1692</v>
      </c>
      <c r="L71">
        <v>15</v>
      </c>
      <c r="M71" t="s">
        <v>167</v>
      </c>
      <c r="N71" s="95">
        <v>45370</v>
      </c>
      <c r="P71" s="95">
        <v>45436</v>
      </c>
      <c r="Q71">
        <v>44</v>
      </c>
      <c r="S71" t="s">
        <v>1538</v>
      </c>
      <c r="T71" t="s">
        <v>1643</v>
      </c>
      <c r="U71" t="s">
        <v>1643</v>
      </c>
      <c r="V71" t="s">
        <v>1643</v>
      </c>
      <c r="W71" t="s">
        <v>1643</v>
      </c>
      <c r="X71" t="s">
        <v>1643</v>
      </c>
    </row>
    <row r="72" spans="1:24">
      <c r="A72" t="s">
        <v>1526</v>
      </c>
      <c r="B72" t="s">
        <v>1533</v>
      </c>
      <c r="C72" t="s">
        <v>1592</v>
      </c>
      <c r="D72" t="s">
        <v>1058</v>
      </c>
      <c r="E72" t="s">
        <v>1640</v>
      </c>
      <c r="F72" t="s">
        <v>1565</v>
      </c>
      <c r="G72" t="s">
        <v>1331</v>
      </c>
      <c r="H72" t="s">
        <v>1601</v>
      </c>
      <c r="I72" t="s">
        <v>1634</v>
      </c>
      <c r="J72" t="s">
        <v>1569</v>
      </c>
      <c r="K72" t="s">
        <v>1691</v>
      </c>
      <c r="L72">
        <v>15</v>
      </c>
      <c r="M72" t="s">
        <v>168</v>
      </c>
      <c r="N72" s="95">
        <v>45370</v>
      </c>
      <c r="P72" s="95">
        <v>45436</v>
      </c>
      <c r="Q72">
        <v>44</v>
      </c>
      <c r="S72" t="s">
        <v>1538</v>
      </c>
      <c r="T72" t="s">
        <v>1643</v>
      </c>
      <c r="U72" t="s">
        <v>1643</v>
      </c>
      <c r="V72" t="s">
        <v>1643</v>
      </c>
      <c r="W72" t="s">
        <v>1680</v>
      </c>
      <c r="X72" t="s">
        <v>1643</v>
      </c>
    </row>
    <row r="73" spans="1:24">
      <c r="A73" t="s">
        <v>1526</v>
      </c>
      <c r="B73" t="s">
        <v>1533</v>
      </c>
      <c r="C73" t="s">
        <v>1527</v>
      </c>
      <c r="D73" t="s">
        <v>1060</v>
      </c>
      <c r="E73" t="s">
        <v>1640</v>
      </c>
      <c r="F73" t="s">
        <v>1529</v>
      </c>
      <c r="G73" t="s">
        <v>1333</v>
      </c>
      <c r="H73" t="s">
        <v>1597</v>
      </c>
      <c r="I73" t="s">
        <v>1634</v>
      </c>
      <c r="J73" t="s">
        <v>1537</v>
      </c>
      <c r="K73" t="s">
        <v>1692</v>
      </c>
      <c r="L73">
        <v>15</v>
      </c>
      <c r="M73" t="s">
        <v>170</v>
      </c>
      <c r="N73" s="95">
        <v>45370</v>
      </c>
      <c r="P73" s="95">
        <v>45436</v>
      </c>
      <c r="Q73">
        <v>44</v>
      </c>
      <c r="S73" t="s">
        <v>1538</v>
      </c>
      <c r="T73" t="s">
        <v>1643</v>
      </c>
      <c r="U73" t="s">
        <v>1643</v>
      </c>
      <c r="V73" t="s">
        <v>1643</v>
      </c>
      <c r="W73" t="s">
        <v>1643</v>
      </c>
      <c r="X73" t="s">
        <v>1643</v>
      </c>
    </row>
    <row r="74" spans="1:24">
      <c r="A74" t="s">
        <v>1526</v>
      </c>
      <c r="B74" t="s">
        <v>1533</v>
      </c>
      <c r="C74" t="s">
        <v>1578</v>
      </c>
      <c r="D74" t="s">
        <v>1062</v>
      </c>
      <c r="E74" t="s">
        <v>1639</v>
      </c>
      <c r="F74" t="s">
        <v>1544</v>
      </c>
      <c r="G74" t="s">
        <v>1334</v>
      </c>
      <c r="H74" t="s">
        <v>1549</v>
      </c>
      <c r="I74" t="s">
        <v>1549</v>
      </c>
      <c r="J74" t="s">
        <v>1549</v>
      </c>
      <c r="K74" t="s">
        <v>1692</v>
      </c>
      <c r="L74">
        <v>15</v>
      </c>
      <c r="M74" t="s">
        <v>172</v>
      </c>
      <c r="N74" s="95">
        <v>45370</v>
      </c>
      <c r="P74" s="95">
        <v>45436</v>
      </c>
      <c r="Q74">
        <v>44</v>
      </c>
      <c r="S74" t="s">
        <v>1538</v>
      </c>
      <c r="T74" t="s">
        <v>1643</v>
      </c>
      <c r="U74" t="s">
        <v>1643</v>
      </c>
      <c r="V74" t="s">
        <v>1643</v>
      </c>
      <c r="W74" t="s">
        <v>1643</v>
      </c>
      <c r="X74" t="s">
        <v>1643</v>
      </c>
    </row>
    <row r="75" spans="1:24">
      <c r="A75" t="s">
        <v>1526</v>
      </c>
      <c r="B75" t="s">
        <v>1533</v>
      </c>
      <c r="C75" t="s">
        <v>1592</v>
      </c>
      <c r="D75" t="s">
        <v>1064</v>
      </c>
      <c r="E75" t="s">
        <v>1535</v>
      </c>
      <c r="F75" t="s">
        <v>1529</v>
      </c>
      <c r="G75" t="s">
        <v>1335</v>
      </c>
      <c r="H75" t="s">
        <v>1597</v>
      </c>
      <c r="I75" t="s">
        <v>1634</v>
      </c>
      <c r="J75" t="s">
        <v>1537</v>
      </c>
      <c r="K75" t="s">
        <v>1692</v>
      </c>
      <c r="L75">
        <v>15</v>
      </c>
      <c r="M75" t="s">
        <v>175</v>
      </c>
      <c r="N75" s="95">
        <v>45370</v>
      </c>
      <c r="P75" s="95">
        <v>45436</v>
      </c>
      <c r="Q75">
        <v>44</v>
      </c>
      <c r="S75" t="s">
        <v>1538</v>
      </c>
      <c r="T75" t="s">
        <v>1643</v>
      </c>
      <c r="U75" t="s">
        <v>1643</v>
      </c>
      <c r="V75" t="s">
        <v>1643</v>
      </c>
      <c r="W75" t="s">
        <v>1643</v>
      </c>
      <c r="X75" t="s">
        <v>1643</v>
      </c>
    </row>
    <row r="76" spans="1:24">
      <c r="A76" t="s">
        <v>1526</v>
      </c>
      <c r="B76" t="s">
        <v>1533</v>
      </c>
      <c r="C76" t="s">
        <v>1554</v>
      </c>
      <c r="D76" t="s">
        <v>991</v>
      </c>
      <c r="E76" t="s">
        <v>1639</v>
      </c>
      <c r="F76" t="s">
        <v>1573</v>
      </c>
      <c r="G76" t="s">
        <v>1336</v>
      </c>
      <c r="H76" t="s">
        <v>1575</v>
      </c>
      <c r="I76" t="s">
        <v>1634</v>
      </c>
      <c r="J76" t="s">
        <v>1572</v>
      </c>
      <c r="K76" t="s">
        <v>1692</v>
      </c>
      <c r="L76">
        <v>15</v>
      </c>
      <c r="M76" t="s">
        <v>176</v>
      </c>
      <c r="N76" s="95">
        <v>45370</v>
      </c>
      <c r="P76" s="95">
        <v>45436</v>
      </c>
      <c r="Q76">
        <v>44</v>
      </c>
      <c r="S76" t="s">
        <v>1538</v>
      </c>
      <c r="T76" t="s">
        <v>1643</v>
      </c>
      <c r="U76" t="s">
        <v>1643</v>
      </c>
      <c r="V76" t="s">
        <v>1643</v>
      </c>
      <c r="W76" t="s">
        <v>1643</v>
      </c>
      <c r="X76" t="s">
        <v>1643</v>
      </c>
    </row>
    <row r="77" spans="1:24">
      <c r="A77" t="s">
        <v>1526</v>
      </c>
      <c r="B77" t="s">
        <v>1533</v>
      </c>
      <c r="C77" t="s">
        <v>1574</v>
      </c>
      <c r="D77" t="s">
        <v>1065</v>
      </c>
      <c r="E77" t="s">
        <v>1640</v>
      </c>
      <c r="F77" t="s">
        <v>1550</v>
      </c>
      <c r="G77" t="s">
        <v>1337</v>
      </c>
      <c r="H77" t="s">
        <v>1597</v>
      </c>
      <c r="I77" t="s">
        <v>1634</v>
      </c>
      <c r="J77" t="s">
        <v>1537</v>
      </c>
      <c r="K77" t="s">
        <v>1692</v>
      </c>
      <c r="L77">
        <v>15</v>
      </c>
      <c r="M77" t="s">
        <v>177</v>
      </c>
      <c r="N77" s="95">
        <v>45370</v>
      </c>
      <c r="P77" s="95">
        <v>45436</v>
      </c>
      <c r="Q77">
        <v>44</v>
      </c>
      <c r="S77" t="s">
        <v>1538</v>
      </c>
      <c r="T77" t="s">
        <v>1643</v>
      </c>
      <c r="U77" t="s">
        <v>1643</v>
      </c>
      <c r="V77" t="s">
        <v>1643</v>
      </c>
      <c r="W77" t="s">
        <v>1643</v>
      </c>
      <c r="X77" t="s">
        <v>1643</v>
      </c>
    </row>
    <row r="78" spans="1:24">
      <c r="A78" t="s">
        <v>1526</v>
      </c>
      <c r="B78" t="s">
        <v>1533</v>
      </c>
      <c r="C78" t="s">
        <v>1578</v>
      </c>
      <c r="D78" t="s">
        <v>1066</v>
      </c>
      <c r="E78" t="s">
        <v>1640</v>
      </c>
      <c r="F78" t="s">
        <v>1529</v>
      </c>
      <c r="G78" t="s">
        <v>1338</v>
      </c>
      <c r="H78" t="s">
        <v>1581</v>
      </c>
      <c r="I78" t="s">
        <v>1634</v>
      </c>
      <c r="J78" t="s">
        <v>1568</v>
      </c>
      <c r="K78" t="s">
        <v>1692</v>
      </c>
      <c r="L78">
        <v>15</v>
      </c>
      <c r="M78" t="s">
        <v>178</v>
      </c>
      <c r="N78" s="95">
        <v>45370</v>
      </c>
      <c r="P78" s="95">
        <v>45436</v>
      </c>
      <c r="Q78">
        <v>44</v>
      </c>
      <c r="S78" t="s">
        <v>1538</v>
      </c>
      <c r="T78" t="s">
        <v>1643</v>
      </c>
      <c r="U78" t="s">
        <v>1643</v>
      </c>
      <c r="V78" t="s">
        <v>1643</v>
      </c>
      <c r="W78" t="s">
        <v>1643</v>
      </c>
      <c r="X78" t="s">
        <v>1643</v>
      </c>
    </row>
    <row r="79" spans="1:24">
      <c r="A79" t="s">
        <v>1526</v>
      </c>
      <c r="B79" t="s">
        <v>1533</v>
      </c>
      <c r="C79" t="s">
        <v>1547</v>
      </c>
      <c r="D79" t="s">
        <v>1067</v>
      </c>
      <c r="E79" t="s">
        <v>1640</v>
      </c>
      <c r="F79" t="s">
        <v>1529</v>
      </c>
      <c r="G79" t="s">
        <v>1339</v>
      </c>
      <c r="H79" t="s">
        <v>1602</v>
      </c>
      <c r="I79" t="s">
        <v>1634</v>
      </c>
      <c r="J79" t="s">
        <v>1556</v>
      </c>
      <c r="K79" t="s">
        <v>1692</v>
      </c>
      <c r="L79">
        <v>15</v>
      </c>
      <c r="M79" t="s">
        <v>179</v>
      </c>
      <c r="N79" s="95">
        <v>45370</v>
      </c>
      <c r="P79" s="95">
        <v>45436</v>
      </c>
      <c r="Q79">
        <v>44</v>
      </c>
      <c r="S79" t="s">
        <v>1538</v>
      </c>
      <c r="T79" t="s">
        <v>1643</v>
      </c>
      <c r="U79" t="s">
        <v>1643</v>
      </c>
      <c r="V79" t="s">
        <v>1643</v>
      </c>
      <c r="W79" t="s">
        <v>1643</v>
      </c>
      <c r="X79" t="s">
        <v>1643</v>
      </c>
    </row>
    <row r="80" spans="1:24">
      <c r="A80" t="s">
        <v>1526</v>
      </c>
      <c r="B80" t="s">
        <v>1533</v>
      </c>
      <c r="C80" t="s">
        <v>1603</v>
      </c>
      <c r="D80" t="s">
        <v>1068</v>
      </c>
      <c r="E80" t="s">
        <v>1639</v>
      </c>
      <c r="F80" t="s">
        <v>1573</v>
      </c>
      <c r="G80" t="s">
        <v>1507</v>
      </c>
      <c r="H80" t="s">
        <v>1600</v>
      </c>
      <c r="I80" t="s">
        <v>1634</v>
      </c>
      <c r="J80" t="s">
        <v>1572</v>
      </c>
      <c r="K80" t="s">
        <v>1692</v>
      </c>
      <c r="L80">
        <v>15</v>
      </c>
      <c r="M80" t="s">
        <v>462</v>
      </c>
      <c r="N80" s="95">
        <v>45355</v>
      </c>
      <c r="O80" t="s">
        <v>1643</v>
      </c>
      <c r="P80" s="95">
        <v>45436</v>
      </c>
      <c r="Q80">
        <v>60</v>
      </c>
      <c r="S80" t="s">
        <v>1538</v>
      </c>
      <c r="T80" t="s">
        <v>1643</v>
      </c>
      <c r="U80" t="s">
        <v>1643</v>
      </c>
      <c r="V80" t="s">
        <v>1643</v>
      </c>
      <c r="W80" t="s">
        <v>1643</v>
      </c>
      <c r="X80" t="s">
        <v>1643</v>
      </c>
    </row>
    <row r="81" spans="1:25">
      <c r="A81" t="s">
        <v>1526</v>
      </c>
      <c r="B81" t="s">
        <v>1533</v>
      </c>
      <c r="C81" t="s">
        <v>1603</v>
      </c>
      <c r="D81" t="s">
        <v>1068</v>
      </c>
      <c r="E81" t="s">
        <v>1639</v>
      </c>
      <c r="F81" t="s">
        <v>1573</v>
      </c>
      <c r="G81" t="s">
        <v>1341</v>
      </c>
      <c r="H81" t="s">
        <v>1575</v>
      </c>
      <c r="I81" t="s">
        <v>1634</v>
      </c>
      <c r="J81" t="s">
        <v>1572</v>
      </c>
      <c r="K81" t="s">
        <v>1692</v>
      </c>
      <c r="L81">
        <v>15</v>
      </c>
      <c r="M81" t="s">
        <v>181</v>
      </c>
      <c r="N81" s="95">
        <v>45370</v>
      </c>
      <c r="O81" t="s">
        <v>1643</v>
      </c>
      <c r="P81" s="95">
        <v>45436</v>
      </c>
      <c r="Q81">
        <v>44</v>
      </c>
      <c r="S81" t="s">
        <v>1538</v>
      </c>
      <c r="T81" t="s">
        <v>1643</v>
      </c>
      <c r="U81" t="s">
        <v>1643</v>
      </c>
      <c r="V81" t="s">
        <v>1643</v>
      </c>
      <c r="W81" t="s">
        <v>1643</v>
      </c>
      <c r="X81" t="s">
        <v>1643</v>
      </c>
      <c r="Y81" t="s">
        <v>1585</v>
      </c>
    </row>
    <row r="82" spans="1:25">
      <c r="A82" t="s">
        <v>1526</v>
      </c>
      <c r="B82" t="s">
        <v>1533</v>
      </c>
      <c r="C82" t="s">
        <v>1583</v>
      </c>
      <c r="D82" t="s">
        <v>1069</v>
      </c>
      <c r="E82" t="s">
        <v>1640</v>
      </c>
      <c r="F82" t="s">
        <v>1529</v>
      </c>
      <c r="G82" t="s">
        <v>1342</v>
      </c>
      <c r="H82" t="s">
        <v>1581</v>
      </c>
      <c r="I82" t="s">
        <v>1634</v>
      </c>
      <c r="J82" t="s">
        <v>1568</v>
      </c>
      <c r="K82" t="s">
        <v>1692</v>
      </c>
      <c r="L82">
        <v>15</v>
      </c>
      <c r="M82" t="s">
        <v>182</v>
      </c>
      <c r="N82" s="95">
        <v>45370</v>
      </c>
      <c r="P82" s="95">
        <v>45436</v>
      </c>
      <c r="Q82">
        <v>44</v>
      </c>
      <c r="S82" t="s">
        <v>1538</v>
      </c>
      <c r="T82" t="s">
        <v>1643</v>
      </c>
      <c r="U82" t="s">
        <v>1643</v>
      </c>
      <c r="V82" t="s">
        <v>1643</v>
      </c>
      <c r="W82" t="s">
        <v>1643</v>
      </c>
      <c r="X82" t="s">
        <v>1643</v>
      </c>
    </row>
    <row r="83" spans="1:25">
      <c r="A83" t="s">
        <v>1526</v>
      </c>
      <c r="B83" t="s">
        <v>1533</v>
      </c>
      <c r="C83" t="s">
        <v>1583</v>
      </c>
      <c r="D83" t="s">
        <v>1072</v>
      </c>
      <c r="E83" t="s">
        <v>1639</v>
      </c>
      <c r="F83" t="s">
        <v>1529</v>
      </c>
      <c r="G83" t="s">
        <v>1344</v>
      </c>
      <c r="H83" t="s">
        <v>1581</v>
      </c>
      <c r="I83" t="s">
        <v>1634</v>
      </c>
      <c r="J83" t="s">
        <v>1568</v>
      </c>
      <c r="K83" t="s">
        <v>1692</v>
      </c>
      <c r="L83">
        <v>15</v>
      </c>
      <c r="M83" t="s">
        <v>185</v>
      </c>
      <c r="N83" s="95">
        <v>45370</v>
      </c>
      <c r="P83" s="95">
        <v>45436</v>
      </c>
      <c r="Q83">
        <v>44</v>
      </c>
      <c r="S83" t="s">
        <v>1538</v>
      </c>
      <c r="T83" t="s">
        <v>1643</v>
      </c>
      <c r="U83" t="s">
        <v>1643</v>
      </c>
      <c r="V83" t="s">
        <v>1643</v>
      </c>
      <c r="W83" t="s">
        <v>1643</v>
      </c>
      <c r="X83" t="s">
        <v>1643</v>
      </c>
    </row>
    <row r="84" spans="1:25">
      <c r="A84" t="s">
        <v>1526</v>
      </c>
      <c r="B84" t="s">
        <v>1533</v>
      </c>
      <c r="C84" t="s">
        <v>1527</v>
      </c>
      <c r="D84" t="s">
        <v>1073</v>
      </c>
      <c r="E84" t="s">
        <v>1535</v>
      </c>
      <c r="F84" t="s">
        <v>1573</v>
      </c>
      <c r="G84" t="s">
        <v>1345</v>
      </c>
      <c r="H84" t="s">
        <v>1602</v>
      </c>
      <c r="I84" t="s">
        <v>1634</v>
      </c>
      <c r="J84" t="s">
        <v>1556</v>
      </c>
      <c r="K84" t="s">
        <v>1692</v>
      </c>
      <c r="L84">
        <v>15</v>
      </c>
      <c r="M84" t="s">
        <v>186</v>
      </c>
      <c r="N84" s="95">
        <v>45370</v>
      </c>
      <c r="P84" s="95">
        <v>45436</v>
      </c>
      <c r="Q84">
        <v>44</v>
      </c>
      <c r="S84" t="s">
        <v>1538</v>
      </c>
      <c r="T84" t="s">
        <v>1643</v>
      </c>
      <c r="U84" t="s">
        <v>1643</v>
      </c>
      <c r="V84" t="s">
        <v>1643</v>
      </c>
      <c r="W84" t="s">
        <v>1643</v>
      </c>
      <c r="X84" t="s">
        <v>1643</v>
      </c>
    </row>
    <row r="85" spans="1:25">
      <c r="A85" t="s">
        <v>1526</v>
      </c>
      <c r="B85" t="s">
        <v>1533</v>
      </c>
      <c r="C85" t="s">
        <v>1555</v>
      </c>
      <c r="D85" t="s">
        <v>1034</v>
      </c>
      <c r="E85" t="s">
        <v>1639</v>
      </c>
      <c r="F85" t="s">
        <v>1573</v>
      </c>
      <c r="G85" t="s">
        <v>1346</v>
      </c>
      <c r="H85" t="s">
        <v>1604</v>
      </c>
      <c r="I85" t="s">
        <v>1634</v>
      </c>
      <c r="J85" t="s">
        <v>1572</v>
      </c>
      <c r="K85" t="s">
        <v>1692</v>
      </c>
      <c r="L85">
        <v>15</v>
      </c>
      <c r="M85" t="s">
        <v>187</v>
      </c>
      <c r="N85" s="95">
        <v>45370</v>
      </c>
      <c r="O85" t="s">
        <v>1643</v>
      </c>
      <c r="P85" s="95">
        <v>45436</v>
      </c>
      <c r="Q85">
        <v>44</v>
      </c>
      <c r="S85" t="s">
        <v>1538</v>
      </c>
      <c r="T85" t="s">
        <v>1669</v>
      </c>
      <c r="U85" t="s">
        <v>1643</v>
      </c>
      <c r="V85" t="s">
        <v>1643</v>
      </c>
      <c r="W85" t="s">
        <v>1643</v>
      </c>
      <c r="X85" s="95">
        <v>45390</v>
      </c>
      <c r="Y85" t="s">
        <v>1670</v>
      </c>
    </row>
    <row r="86" spans="1:25">
      <c r="A86" t="s">
        <v>1526</v>
      </c>
      <c r="B86" t="s">
        <v>1533</v>
      </c>
      <c r="C86" t="s">
        <v>1605</v>
      </c>
      <c r="D86" t="s">
        <v>1074</v>
      </c>
      <c r="E86" t="s">
        <v>1535</v>
      </c>
      <c r="F86" t="s">
        <v>1579</v>
      </c>
      <c r="G86" t="s">
        <v>1347</v>
      </c>
      <c r="H86" t="s">
        <v>1602</v>
      </c>
      <c r="I86" t="s">
        <v>1634</v>
      </c>
      <c r="J86" t="s">
        <v>1556</v>
      </c>
      <c r="K86" t="s">
        <v>1692</v>
      </c>
      <c r="L86">
        <v>15</v>
      </c>
      <c r="M86" t="s">
        <v>188</v>
      </c>
      <c r="N86" s="95">
        <v>45370</v>
      </c>
      <c r="P86" s="95">
        <v>45436</v>
      </c>
      <c r="Q86">
        <v>44</v>
      </c>
      <c r="S86" t="s">
        <v>1538</v>
      </c>
      <c r="T86" t="s">
        <v>1643</v>
      </c>
      <c r="U86" t="s">
        <v>1643</v>
      </c>
      <c r="V86" t="s">
        <v>1643</v>
      </c>
      <c r="W86" t="s">
        <v>1643</v>
      </c>
      <c r="X86" t="s">
        <v>1643</v>
      </c>
    </row>
    <row r="87" spans="1:25">
      <c r="A87" t="s">
        <v>1526</v>
      </c>
      <c r="B87" t="s">
        <v>1533</v>
      </c>
      <c r="C87" t="s">
        <v>1527</v>
      </c>
      <c r="D87" t="s">
        <v>1070</v>
      </c>
      <c r="E87" t="s">
        <v>1639</v>
      </c>
      <c r="F87" t="s">
        <v>1573</v>
      </c>
      <c r="G87" t="s">
        <v>1348</v>
      </c>
      <c r="H87" t="s">
        <v>1571</v>
      </c>
      <c r="I87" t="s">
        <v>1634</v>
      </c>
      <c r="J87" t="s">
        <v>1572</v>
      </c>
      <c r="K87" t="s">
        <v>1692</v>
      </c>
      <c r="L87">
        <v>15</v>
      </c>
      <c r="M87" t="s">
        <v>189</v>
      </c>
      <c r="N87" s="95">
        <v>45370</v>
      </c>
      <c r="O87" t="s">
        <v>1643</v>
      </c>
      <c r="P87" s="95">
        <v>45436</v>
      </c>
      <c r="Q87">
        <v>44</v>
      </c>
      <c r="S87" t="s">
        <v>1538</v>
      </c>
      <c r="T87" t="s">
        <v>1643</v>
      </c>
      <c r="U87" t="s">
        <v>1643</v>
      </c>
      <c r="V87" t="s">
        <v>1643</v>
      </c>
      <c r="W87" t="s">
        <v>1643</v>
      </c>
      <c r="X87" t="s">
        <v>1643</v>
      </c>
    </row>
    <row r="88" spans="1:25">
      <c r="A88" t="s">
        <v>1526</v>
      </c>
      <c r="B88" t="s">
        <v>1533</v>
      </c>
      <c r="C88" t="s">
        <v>1603</v>
      </c>
      <c r="D88" t="s">
        <v>1247</v>
      </c>
      <c r="E88" t="s">
        <v>1639</v>
      </c>
      <c r="F88" t="s">
        <v>1529</v>
      </c>
      <c r="G88" t="s">
        <v>1506</v>
      </c>
      <c r="H88" t="s">
        <v>1581</v>
      </c>
      <c r="I88" t="s">
        <v>1634</v>
      </c>
      <c r="J88" t="s">
        <v>1568</v>
      </c>
      <c r="K88" t="s">
        <v>1692</v>
      </c>
      <c r="L88">
        <v>15</v>
      </c>
      <c r="M88" t="s">
        <v>461</v>
      </c>
      <c r="N88" s="95">
        <v>45355</v>
      </c>
      <c r="P88" s="95">
        <v>45436</v>
      </c>
      <c r="Q88">
        <v>60</v>
      </c>
      <c r="S88" t="s">
        <v>1538</v>
      </c>
      <c r="T88" t="s">
        <v>1643</v>
      </c>
      <c r="U88" t="s">
        <v>1643</v>
      </c>
      <c r="V88" t="s">
        <v>1643</v>
      </c>
      <c r="W88" t="s">
        <v>1643</v>
      </c>
      <c r="X88" t="s">
        <v>1643</v>
      </c>
      <c r="Y88" t="s">
        <v>1616</v>
      </c>
    </row>
    <row r="89" spans="1:25">
      <c r="A89" t="s">
        <v>1526</v>
      </c>
      <c r="B89" t="s">
        <v>1533</v>
      </c>
      <c r="C89" t="s">
        <v>1580</v>
      </c>
      <c r="D89" t="s">
        <v>1008</v>
      </c>
      <c r="E89" t="s">
        <v>1639</v>
      </c>
      <c r="F89" t="s">
        <v>1579</v>
      </c>
      <c r="G89" t="s">
        <v>1350</v>
      </c>
      <c r="H89" t="s">
        <v>1581</v>
      </c>
      <c r="I89" t="s">
        <v>1634</v>
      </c>
      <c r="J89" t="s">
        <v>1568</v>
      </c>
      <c r="K89" t="s">
        <v>1692</v>
      </c>
      <c r="L89">
        <v>15</v>
      </c>
      <c r="M89" t="s">
        <v>191</v>
      </c>
      <c r="N89" s="95">
        <v>45370</v>
      </c>
      <c r="P89" s="95">
        <v>45436</v>
      </c>
      <c r="Q89">
        <v>44</v>
      </c>
      <c r="S89" t="s">
        <v>1538</v>
      </c>
      <c r="T89" t="s">
        <v>1643</v>
      </c>
      <c r="U89" t="s">
        <v>1643</v>
      </c>
      <c r="V89" t="s">
        <v>1643</v>
      </c>
      <c r="W89" t="s">
        <v>1643</v>
      </c>
      <c r="X89" t="s">
        <v>1643</v>
      </c>
    </row>
    <row r="90" spans="1:25">
      <c r="A90" t="s">
        <v>1526</v>
      </c>
      <c r="B90" t="s">
        <v>1533</v>
      </c>
      <c r="C90" t="s">
        <v>1628</v>
      </c>
      <c r="D90" t="s">
        <v>1191</v>
      </c>
      <c r="E90" t="s">
        <v>1640</v>
      </c>
      <c r="F90" t="s">
        <v>1529</v>
      </c>
      <c r="G90" t="s">
        <v>1504</v>
      </c>
      <c r="H90" t="s">
        <v>1567</v>
      </c>
      <c r="I90" t="s">
        <v>1634</v>
      </c>
      <c r="J90" t="s">
        <v>1568</v>
      </c>
      <c r="K90" t="s">
        <v>1692</v>
      </c>
      <c r="L90">
        <v>15</v>
      </c>
      <c r="M90" t="s">
        <v>459</v>
      </c>
      <c r="N90" s="95">
        <v>45355</v>
      </c>
      <c r="P90" s="95">
        <v>45436</v>
      </c>
      <c r="Q90">
        <v>60</v>
      </c>
      <c r="S90" t="s">
        <v>1538</v>
      </c>
      <c r="T90" t="s">
        <v>1643</v>
      </c>
      <c r="U90" t="s">
        <v>1643</v>
      </c>
      <c r="V90" t="s">
        <v>1643</v>
      </c>
      <c r="W90" t="s">
        <v>1643</v>
      </c>
      <c r="X90" t="s">
        <v>1643</v>
      </c>
    </row>
    <row r="91" spans="1:25">
      <c r="A91" t="s">
        <v>1526</v>
      </c>
      <c r="B91" t="s">
        <v>1533</v>
      </c>
      <c r="C91" t="s">
        <v>1547</v>
      </c>
      <c r="D91" t="s">
        <v>1078</v>
      </c>
      <c r="E91" t="s">
        <v>1535</v>
      </c>
      <c r="F91" t="s">
        <v>1529</v>
      </c>
      <c r="G91" t="s">
        <v>1353</v>
      </c>
      <c r="H91" t="s">
        <v>1567</v>
      </c>
      <c r="I91" t="s">
        <v>1634</v>
      </c>
      <c r="J91" t="s">
        <v>1568</v>
      </c>
      <c r="K91" t="s">
        <v>1692</v>
      </c>
      <c r="L91">
        <v>15</v>
      </c>
      <c r="M91" t="s">
        <v>194</v>
      </c>
      <c r="N91" s="95">
        <v>45370</v>
      </c>
      <c r="P91" s="95">
        <v>45436</v>
      </c>
      <c r="Q91">
        <v>44</v>
      </c>
      <c r="S91" t="s">
        <v>1538</v>
      </c>
      <c r="T91" t="s">
        <v>1643</v>
      </c>
      <c r="U91" t="s">
        <v>1643</v>
      </c>
      <c r="V91" t="s">
        <v>1643</v>
      </c>
      <c r="W91" t="s">
        <v>1643</v>
      </c>
      <c r="X91" t="s">
        <v>1643</v>
      </c>
    </row>
    <row r="92" spans="1:25">
      <c r="A92" t="s">
        <v>1526</v>
      </c>
      <c r="B92" t="s">
        <v>1533</v>
      </c>
      <c r="C92" t="s">
        <v>1605</v>
      </c>
      <c r="D92" t="s">
        <v>1071</v>
      </c>
      <c r="E92" t="s">
        <v>1639</v>
      </c>
      <c r="F92" t="s">
        <v>1529</v>
      </c>
      <c r="G92" t="s">
        <v>1343</v>
      </c>
      <c r="H92" t="s">
        <v>1597</v>
      </c>
      <c r="I92" t="s">
        <v>1634</v>
      </c>
      <c r="J92" t="s">
        <v>1537</v>
      </c>
      <c r="K92" t="s">
        <v>1692</v>
      </c>
      <c r="L92">
        <v>15</v>
      </c>
      <c r="M92" t="s">
        <v>195</v>
      </c>
      <c r="N92" s="95">
        <v>45370</v>
      </c>
      <c r="P92" s="95">
        <v>45436</v>
      </c>
      <c r="Q92">
        <v>44</v>
      </c>
      <c r="S92" t="s">
        <v>1538</v>
      </c>
      <c r="T92" t="s">
        <v>1643</v>
      </c>
      <c r="U92" s="95">
        <v>45401</v>
      </c>
      <c r="V92" t="s">
        <v>1539</v>
      </c>
      <c r="W92" t="s">
        <v>1643</v>
      </c>
      <c r="X92" t="s">
        <v>1643</v>
      </c>
      <c r="Y92" t="s">
        <v>1543</v>
      </c>
    </row>
    <row r="93" spans="1:25">
      <c r="A93" t="s">
        <v>1526</v>
      </c>
      <c r="B93" t="s">
        <v>1533</v>
      </c>
      <c r="C93" t="s">
        <v>1555</v>
      </c>
      <c r="D93" t="s">
        <v>1244</v>
      </c>
      <c r="E93" t="s">
        <v>1639</v>
      </c>
      <c r="F93" t="s">
        <v>1573</v>
      </c>
      <c r="G93" t="s">
        <v>1503</v>
      </c>
      <c r="H93" t="s">
        <v>1571</v>
      </c>
      <c r="I93" t="s">
        <v>1634</v>
      </c>
      <c r="J93" t="s">
        <v>1572</v>
      </c>
      <c r="K93" t="s">
        <v>1692</v>
      </c>
      <c r="L93">
        <v>15</v>
      </c>
      <c r="M93" t="s">
        <v>455</v>
      </c>
      <c r="N93" s="95">
        <v>45355</v>
      </c>
      <c r="O93" t="s">
        <v>1643</v>
      </c>
      <c r="P93" s="95">
        <v>45436</v>
      </c>
      <c r="Q93">
        <v>60</v>
      </c>
      <c r="S93" t="s">
        <v>1538</v>
      </c>
      <c r="T93" t="s">
        <v>1643</v>
      </c>
      <c r="U93" t="s">
        <v>1643</v>
      </c>
      <c r="V93" t="s">
        <v>1643</v>
      </c>
      <c r="W93" t="s">
        <v>1643</v>
      </c>
      <c r="X93" t="s">
        <v>1643</v>
      </c>
    </row>
    <row r="94" spans="1:25">
      <c r="A94" t="s">
        <v>1526</v>
      </c>
      <c r="B94" t="s">
        <v>1533</v>
      </c>
      <c r="C94" t="s">
        <v>1607</v>
      </c>
      <c r="D94" t="s">
        <v>1080</v>
      </c>
      <c r="E94" t="s">
        <v>1535</v>
      </c>
      <c r="F94" t="s">
        <v>1573</v>
      </c>
      <c r="G94" t="s">
        <v>1355</v>
      </c>
      <c r="H94" t="s">
        <v>1575</v>
      </c>
      <c r="I94" t="s">
        <v>1634</v>
      </c>
      <c r="J94" t="s">
        <v>1572</v>
      </c>
      <c r="K94" t="s">
        <v>1692</v>
      </c>
      <c r="L94">
        <v>15</v>
      </c>
      <c r="M94" t="s">
        <v>199</v>
      </c>
      <c r="N94" s="95">
        <v>45370</v>
      </c>
      <c r="O94" t="s">
        <v>1643</v>
      </c>
      <c r="P94" s="95">
        <v>45436</v>
      </c>
      <c r="Q94">
        <v>44</v>
      </c>
      <c r="S94" t="s">
        <v>1538</v>
      </c>
      <c r="T94" t="s">
        <v>1643</v>
      </c>
      <c r="U94" t="s">
        <v>1643</v>
      </c>
      <c r="V94" t="s">
        <v>1643</v>
      </c>
      <c r="W94" t="s">
        <v>1643</v>
      </c>
      <c r="X94" t="s">
        <v>1643</v>
      </c>
    </row>
    <row r="95" spans="1:25">
      <c r="A95" t="s">
        <v>1526</v>
      </c>
      <c r="B95" t="s">
        <v>1533</v>
      </c>
      <c r="C95" t="s">
        <v>1555</v>
      </c>
      <c r="D95" t="s">
        <v>1081</v>
      </c>
      <c r="E95" t="s">
        <v>1535</v>
      </c>
      <c r="F95" t="s">
        <v>1573</v>
      </c>
      <c r="G95" t="s">
        <v>1356</v>
      </c>
      <c r="H95" t="s">
        <v>1571</v>
      </c>
      <c r="I95" t="s">
        <v>1634</v>
      </c>
      <c r="J95" t="s">
        <v>1572</v>
      </c>
      <c r="K95" t="s">
        <v>1692</v>
      </c>
      <c r="L95">
        <v>15</v>
      </c>
      <c r="M95" t="s">
        <v>200</v>
      </c>
      <c r="N95" s="95">
        <v>45370</v>
      </c>
      <c r="O95" t="s">
        <v>1643</v>
      </c>
      <c r="P95" s="95">
        <v>45436</v>
      </c>
      <c r="Q95">
        <v>44</v>
      </c>
      <c r="S95" t="s">
        <v>1538</v>
      </c>
      <c r="T95" t="s">
        <v>1643</v>
      </c>
      <c r="U95" t="s">
        <v>1643</v>
      </c>
      <c r="V95" t="s">
        <v>1643</v>
      </c>
      <c r="W95" t="s">
        <v>1643</v>
      </c>
      <c r="X95" t="s">
        <v>1643</v>
      </c>
    </row>
    <row r="96" spans="1:25">
      <c r="A96" t="s">
        <v>1526</v>
      </c>
      <c r="B96" t="s">
        <v>1533</v>
      </c>
      <c r="C96" t="s">
        <v>1554</v>
      </c>
      <c r="D96" t="s">
        <v>1059</v>
      </c>
      <c r="E96" t="s">
        <v>1535</v>
      </c>
      <c r="F96" t="s">
        <v>1550</v>
      </c>
      <c r="G96" t="s">
        <v>1332</v>
      </c>
      <c r="H96" t="s">
        <v>1597</v>
      </c>
      <c r="I96" t="s">
        <v>1634</v>
      </c>
      <c r="J96" t="s">
        <v>1537</v>
      </c>
      <c r="K96" t="s">
        <v>1691</v>
      </c>
      <c r="L96">
        <v>15</v>
      </c>
      <c r="M96" t="s">
        <v>201</v>
      </c>
      <c r="N96" s="95">
        <v>45370</v>
      </c>
      <c r="O96" t="s">
        <v>169</v>
      </c>
      <c r="P96" s="95">
        <v>45436</v>
      </c>
      <c r="Q96">
        <v>44</v>
      </c>
      <c r="S96" t="s">
        <v>1538</v>
      </c>
      <c r="T96" t="s">
        <v>1643</v>
      </c>
      <c r="U96" s="95">
        <v>45370</v>
      </c>
      <c r="V96" t="s">
        <v>1643</v>
      </c>
      <c r="W96" t="s">
        <v>1643</v>
      </c>
      <c r="X96" t="s">
        <v>1643</v>
      </c>
      <c r="Y96" t="s">
        <v>1543</v>
      </c>
    </row>
    <row r="97" spans="1:25">
      <c r="A97" t="s">
        <v>1526</v>
      </c>
      <c r="B97" t="s">
        <v>1533</v>
      </c>
      <c r="C97" t="s">
        <v>1554</v>
      </c>
      <c r="D97" t="s">
        <v>1082</v>
      </c>
      <c r="E97" t="s">
        <v>1641</v>
      </c>
      <c r="F97" t="s">
        <v>1529</v>
      </c>
      <c r="G97" t="s">
        <v>1357</v>
      </c>
      <c r="H97" t="s">
        <v>1602</v>
      </c>
      <c r="I97" t="s">
        <v>1530</v>
      </c>
      <c r="J97" t="s">
        <v>1556</v>
      </c>
      <c r="K97" t="s">
        <v>1692</v>
      </c>
      <c r="L97">
        <v>15</v>
      </c>
      <c r="M97" t="s">
        <v>202</v>
      </c>
      <c r="N97" s="95">
        <v>45370</v>
      </c>
      <c r="P97" s="95">
        <v>45436</v>
      </c>
      <c r="Q97">
        <v>44</v>
      </c>
      <c r="S97" t="s">
        <v>1538</v>
      </c>
      <c r="T97" t="s">
        <v>1643</v>
      </c>
      <c r="U97" t="s">
        <v>1643</v>
      </c>
      <c r="V97" t="s">
        <v>1643</v>
      </c>
      <c r="W97" t="s">
        <v>1643</v>
      </c>
      <c r="X97" t="s">
        <v>1643</v>
      </c>
    </row>
    <row r="98" spans="1:25">
      <c r="A98" t="s">
        <v>1526</v>
      </c>
      <c r="B98" t="s">
        <v>1533</v>
      </c>
      <c r="C98" t="s">
        <v>1592</v>
      </c>
      <c r="D98" t="s">
        <v>982</v>
      </c>
      <c r="E98" t="s">
        <v>1535</v>
      </c>
      <c r="F98" t="s">
        <v>1599</v>
      </c>
      <c r="G98" t="s">
        <v>1358</v>
      </c>
      <c r="H98" t="s">
        <v>1541</v>
      </c>
      <c r="I98" t="s">
        <v>1530</v>
      </c>
      <c r="J98" t="s">
        <v>1542</v>
      </c>
      <c r="K98" t="s">
        <v>1524</v>
      </c>
      <c r="L98">
        <v>10</v>
      </c>
      <c r="M98" t="s">
        <v>203</v>
      </c>
      <c r="N98" s="95">
        <v>45370</v>
      </c>
      <c r="P98" s="95">
        <v>45436</v>
      </c>
      <c r="Q98">
        <v>44</v>
      </c>
      <c r="S98" t="s">
        <v>1538</v>
      </c>
      <c r="T98" t="s">
        <v>1643</v>
      </c>
      <c r="U98" t="s">
        <v>1643</v>
      </c>
      <c r="V98" t="s">
        <v>1643</v>
      </c>
      <c r="W98" t="s">
        <v>1643</v>
      </c>
      <c r="X98" t="s">
        <v>1643</v>
      </c>
    </row>
    <row r="99" spans="1:25">
      <c r="A99" t="s">
        <v>1526</v>
      </c>
      <c r="B99" t="s">
        <v>1533</v>
      </c>
      <c r="C99" t="s">
        <v>1547</v>
      </c>
      <c r="D99" t="s">
        <v>988</v>
      </c>
      <c r="E99" t="s">
        <v>1641</v>
      </c>
      <c r="F99" t="s">
        <v>1544</v>
      </c>
      <c r="G99" t="s">
        <v>1359</v>
      </c>
      <c r="H99" t="s">
        <v>1608</v>
      </c>
      <c r="I99" t="s">
        <v>1530</v>
      </c>
      <c r="J99" t="s">
        <v>1609</v>
      </c>
      <c r="K99" t="s">
        <v>1692</v>
      </c>
      <c r="L99">
        <v>15</v>
      </c>
      <c r="M99" t="s">
        <v>221</v>
      </c>
      <c r="N99" s="95">
        <v>45369</v>
      </c>
      <c r="P99" s="95">
        <v>45436</v>
      </c>
      <c r="Q99">
        <v>45</v>
      </c>
      <c r="S99" t="s">
        <v>1538</v>
      </c>
      <c r="T99" t="s">
        <v>1643</v>
      </c>
      <c r="U99" t="s">
        <v>1643</v>
      </c>
      <c r="V99" t="s">
        <v>1643</v>
      </c>
      <c r="W99" t="s">
        <v>1643</v>
      </c>
      <c r="X99" t="s">
        <v>1643</v>
      </c>
    </row>
    <row r="100" spans="1:25">
      <c r="A100" t="s">
        <v>1526</v>
      </c>
      <c r="B100" t="s">
        <v>1533</v>
      </c>
      <c r="C100" t="s">
        <v>1547</v>
      </c>
      <c r="D100" t="s">
        <v>1085</v>
      </c>
      <c r="E100" t="s">
        <v>1535</v>
      </c>
      <c r="F100" t="s">
        <v>1544</v>
      </c>
      <c r="G100" t="s">
        <v>1360</v>
      </c>
      <c r="H100" t="s">
        <v>1590</v>
      </c>
      <c r="I100" t="s">
        <v>1530</v>
      </c>
      <c r="J100" t="s">
        <v>1531</v>
      </c>
      <c r="K100" t="s">
        <v>1692</v>
      </c>
      <c r="L100">
        <v>15</v>
      </c>
      <c r="M100" t="s">
        <v>222</v>
      </c>
      <c r="N100" s="95">
        <v>45369</v>
      </c>
      <c r="O100" t="s">
        <v>1643</v>
      </c>
      <c r="P100" s="95">
        <v>45436</v>
      </c>
      <c r="Q100">
        <v>45</v>
      </c>
      <c r="S100" t="s">
        <v>1538</v>
      </c>
      <c r="T100" t="s">
        <v>1643</v>
      </c>
      <c r="U100" t="s">
        <v>1643</v>
      </c>
      <c r="V100" t="s">
        <v>1643</v>
      </c>
      <c r="W100" t="s">
        <v>1643</v>
      </c>
      <c r="X100" t="s">
        <v>1643</v>
      </c>
    </row>
    <row r="101" spans="1:25">
      <c r="A101" t="s">
        <v>1526</v>
      </c>
      <c r="B101" t="s">
        <v>1533</v>
      </c>
      <c r="C101" t="s">
        <v>1555</v>
      </c>
      <c r="D101" t="s">
        <v>1081</v>
      </c>
      <c r="E101" t="s">
        <v>1535</v>
      </c>
      <c r="F101" t="s">
        <v>1573</v>
      </c>
      <c r="G101" t="s">
        <v>1280</v>
      </c>
      <c r="H101" t="s">
        <v>1571</v>
      </c>
      <c r="I101" t="s">
        <v>1634</v>
      </c>
      <c r="J101" t="s">
        <v>1572</v>
      </c>
      <c r="K101" t="s">
        <v>1692</v>
      </c>
      <c r="L101">
        <v>15</v>
      </c>
      <c r="M101" t="s">
        <v>223</v>
      </c>
      <c r="N101" s="95">
        <v>45369</v>
      </c>
      <c r="O101" t="s">
        <v>1643</v>
      </c>
      <c r="P101" s="95">
        <v>45436</v>
      </c>
      <c r="Q101">
        <v>45</v>
      </c>
      <c r="S101" t="s">
        <v>1538</v>
      </c>
      <c r="T101" t="s">
        <v>1643</v>
      </c>
      <c r="U101" t="s">
        <v>1643</v>
      </c>
      <c r="V101" t="s">
        <v>1643</v>
      </c>
      <c r="W101" t="s">
        <v>1643</v>
      </c>
      <c r="X101" t="s">
        <v>1643</v>
      </c>
    </row>
    <row r="102" spans="1:25">
      <c r="A102" t="s">
        <v>1526</v>
      </c>
      <c r="B102" t="s">
        <v>1533</v>
      </c>
      <c r="C102" t="s">
        <v>1527</v>
      </c>
      <c r="D102" t="s">
        <v>1089</v>
      </c>
      <c r="E102" t="s">
        <v>1639</v>
      </c>
      <c r="F102" t="s">
        <v>1529</v>
      </c>
      <c r="G102" t="s">
        <v>1363</v>
      </c>
      <c r="H102" t="s">
        <v>1581</v>
      </c>
      <c r="I102" t="s">
        <v>1634</v>
      </c>
      <c r="J102" t="s">
        <v>1568</v>
      </c>
      <c r="K102" t="s">
        <v>1692</v>
      </c>
      <c r="L102">
        <v>15</v>
      </c>
      <c r="M102" t="s">
        <v>228</v>
      </c>
      <c r="N102" s="95">
        <v>45366</v>
      </c>
      <c r="P102" s="95">
        <v>45436</v>
      </c>
      <c r="Q102">
        <v>46</v>
      </c>
      <c r="S102" t="s">
        <v>1538</v>
      </c>
      <c r="T102" t="s">
        <v>1643</v>
      </c>
      <c r="U102" t="s">
        <v>1643</v>
      </c>
      <c r="V102" t="s">
        <v>1643</v>
      </c>
      <c r="W102" t="s">
        <v>1643</v>
      </c>
      <c r="X102" t="s">
        <v>1643</v>
      </c>
    </row>
    <row r="103" spans="1:25">
      <c r="A103" t="s">
        <v>1526</v>
      </c>
      <c r="B103" t="s">
        <v>1533</v>
      </c>
      <c r="C103" t="s">
        <v>1527</v>
      </c>
      <c r="D103" t="s">
        <v>1091</v>
      </c>
      <c r="E103" t="s">
        <v>1535</v>
      </c>
      <c r="F103" t="s">
        <v>1550</v>
      </c>
      <c r="G103" t="s">
        <v>1364</v>
      </c>
      <c r="H103" t="s">
        <v>1581</v>
      </c>
      <c r="I103" t="s">
        <v>1634</v>
      </c>
      <c r="J103" t="s">
        <v>1568</v>
      </c>
      <c r="K103" t="s">
        <v>1692</v>
      </c>
      <c r="L103">
        <v>15</v>
      </c>
      <c r="M103" t="s">
        <v>230</v>
      </c>
      <c r="N103" s="95">
        <v>45366</v>
      </c>
      <c r="P103" s="95">
        <v>45436</v>
      </c>
      <c r="Q103">
        <v>46</v>
      </c>
      <c r="S103" t="s">
        <v>1538</v>
      </c>
      <c r="T103" t="s">
        <v>1643</v>
      </c>
      <c r="U103" t="s">
        <v>1643</v>
      </c>
      <c r="V103" t="s">
        <v>1643</v>
      </c>
      <c r="W103" t="s">
        <v>1643</v>
      </c>
      <c r="X103" t="s">
        <v>1643</v>
      </c>
    </row>
    <row r="104" spans="1:25">
      <c r="A104" t="s">
        <v>1526</v>
      </c>
      <c r="B104" t="s">
        <v>1533</v>
      </c>
      <c r="C104" t="s">
        <v>1555</v>
      </c>
      <c r="D104" t="s">
        <v>1034</v>
      </c>
      <c r="E104" t="s">
        <v>1639</v>
      </c>
      <c r="F104" t="s">
        <v>1573</v>
      </c>
      <c r="G104" t="s">
        <v>1365</v>
      </c>
      <c r="H104" t="s">
        <v>1571</v>
      </c>
      <c r="I104" t="s">
        <v>1634</v>
      </c>
      <c r="J104" t="s">
        <v>1572</v>
      </c>
      <c r="K104" t="s">
        <v>1692</v>
      </c>
      <c r="L104">
        <v>15</v>
      </c>
      <c r="M104" t="s">
        <v>231</v>
      </c>
      <c r="N104" s="95">
        <v>45366</v>
      </c>
      <c r="O104" t="s">
        <v>1643</v>
      </c>
      <c r="P104" s="95">
        <v>45436</v>
      </c>
      <c r="Q104">
        <v>46</v>
      </c>
      <c r="S104" t="s">
        <v>1538</v>
      </c>
      <c r="T104" t="s">
        <v>1643</v>
      </c>
      <c r="U104" t="s">
        <v>1643</v>
      </c>
      <c r="V104" t="s">
        <v>1643</v>
      </c>
      <c r="W104" t="s">
        <v>1643</v>
      </c>
      <c r="X104" t="s">
        <v>1643</v>
      </c>
    </row>
    <row r="105" spans="1:25">
      <c r="A105" t="s">
        <v>1526</v>
      </c>
      <c r="B105" t="s">
        <v>1533</v>
      </c>
      <c r="C105" t="s">
        <v>1589</v>
      </c>
      <c r="D105" t="s">
        <v>1028</v>
      </c>
      <c r="E105" t="s">
        <v>1639</v>
      </c>
      <c r="F105" t="s">
        <v>1529</v>
      </c>
      <c r="G105" t="s">
        <v>1366</v>
      </c>
      <c r="H105" t="s">
        <v>1597</v>
      </c>
      <c r="I105" t="s">
        <v>1634</v>
      </c>
      <c r="J105" t="s">
        <v>1537</v>
      </c>
      <c r="K105" t="s">
        <v>1692</v>
      </c>
      <c r="L105">
        <v>15</v>
      </c>
      <c r="M105" t="s">
        <v>233</v>
      </c>
      <c r="N105" s="95">
        <v>45365</v>
      </c>
      <c r="P105" s="95">
        <v>45436</v>
      </c>
      <c r="Q105">
        <v>47</v>
      </c>
      <c r="S105" t="s">
        <v>1538</v>
      </c>
      <c r="T105" t="s">
        <v>1643</v>
      </c>
      <c r="U105" t="s">
        <v>1643</v>
      </c>
      <c r="V105" t="s">
        <v>1643</v>
      </c>
      <c r="W105" t="s">
        <v>1643</v>
      </c>
      <c r="X105" t="s">
        <v>1643</v>
      </c>
    </row>
    <row r="106" spans="1:25">
      <c r="A106" t="s">
        <v>1526</v>
      </c>
      <c r="B106" t="s">
        <v>1533</v>
      </c>
      <c r="C106" t="s">
        <v>1547</v>
      </c>
      <c r="D106" t="s">
        <v>1177</v>
      </c>
      <c r="E106" t="s">
        <v>1535</v>
      </c>
      <c r="F106" t="s">
        <v>1573</v>
      </c>
      <c r="G106" t="s">
        <v>1502</v>
      </c>
      <c r="H106" t="s">
        <v>1571</v>
      </c>
      <c r="I106" t="s">
        <v>1634</v>
      </c>
      <c r="J106" t="s">
        <v>1572</v>
      </c>
      <c r="K106" t="s">
        <v>1692</v>
      </c>
      <c r="L106">
        <v>15</v>
      </c>
      <c r="M106" t="s">
        <v>453</v>
      </c>
      <c r="N106" s="95">
        <v>45355</v>
      </c>
      <c r="O106" t="s">
        <v>1643</v>
      </c>
      <c r="P106" s="95">
        <v>45436</v>
      </c>
      <c r="Q106">
        <v>60</v>
      </c>
      <c r="S106" t="s">
        <v>1538</v>
      </c>
      <c r="T106" t="s">
        <v>1643</v>
      </c>
      <c r="U106" t="s">
        <v>1643</v>
      </c>
      <c r="V106" t="s">
        <v>1643</v>
      </c>
      <c r="W106" t="s">
        <v>1643</v>
      </c>
      <c r="X106" t="s">
        <v>1643</v>
      </c>
    </row>
    <row r="107" spans="1:25">
      <c r="A107" t="s">
        <v>1558</v>
      </c>
      <c r="B107" t="s">
        <v>1559</v>
      </c>
      <c r="C107" t="s">
        <v>1607</v>
      </c>
      <c r="D107" t="s">
        <v>1095</v>
      </c>
      <c r="E107" t="s">
        <v>1639</v>
      </c>
      <c r="F107" t="s">
        <v>1529</v>
      </c>
      <c r="G107" t="s">
        <v>1368</v>
      </c>
      <c r="H107" t="s">
        <v>1581</v>
      </c>
      <c r="I107" t="s">
        <v>1634</v>
      </c>
      <c r="J107" t="s">
        <v>1568</v>
      </c>
      <c r="K107" t="s">
        <v>1692</v>
      </c>
      <c r="L107">
        <v>15</v>
      </c>
      <c r="M107" t="s">
        <v>236</v>
      </c>
      <c r="N107" s="95">
        <v>45365</v>
      </c>
      <c r="P107" s="95">
        <v>45436</v>
      </c>
      <c r="Q107">
        <v>47</v>
      </c>
      <c r="S107" t="s">
        <v>1538</v>
      </c>
      <c r="T107" t="s">
        <v>1643</v>
      </c>
      <c r="U107" t="s">
        <v>1643</v>
      </c>
      <c r="V107" t="s">
        <v>1643</v>
      </c>
      <c r="W107" t="s">
        <v>1643</v>
      </c>
      <c r="X107" t="s">
        <v>1643</v>
      </c>
    </row>
    <row r="108" spans="1:25">
      <c r="A108" t="s">
        <v>1526</v>
      </c>
      <c r="B108" t="s">
        <v>1533</v>
      </c>
      <c r="C108" t="s">
        <v>1527</v>
      </c>
      <c r="D108" t="s">
        <v>987</v>
      </c>
      <c r="E108" t="s">
        <v>1641</v>
      </c>
      <c r="F108" t="s">
        <v>1529</v>
      </c>
      <c r="G108" t="s">
        <v>1369</v>
      </c>
      <c r="H108" t="s">
        <v>1581</v>
      </c>
      <c r="I108" t="s">
        <v>1634</v>
      </c>
      <c r="J108" t="s">
        <v>1568</v>
      </c>
      <c r="K108" t="s">
        <v>1692</v>
      </c>
      <c r="L108">
        <v>15</v>
      </c>
      <c r="M108" t="s">
        <v>237</v>
      </c>
      <c r="N108" s="95">
        <v>45365</v>
      </c>
      <c r="P108" s="95">
        <v>45436</v>
      </c>
      <c r="Q108">
        <v>47</v>
      </c>
      <c r="S108" t="s">
        <v>1538</v>
      </c>
      <c r="T108" t="s">
        <v>1643</v>
      </c>
      <c r="U108" t="s">
        <v>1643</v>
      </c>
      <c r="V108" t="s">
        <v>1643</v>
      </c>
      <c r="W108" t="s">
        <v>1643</v>
      </c>
      <c r="X108" t="s">
        <v>1643</v>
      </c>
    </row>
    <row r="109" spans="1:25">
      <c r="A109" t="s">
        <v>1558</v>
      </c>
      <c r="B109" t="s">
        <v>1559</v>
      </c>
      <c r="C109" t="s">
        <v>1610</v>
      </c>
      <c r="D109" t="s">
        <v>1049</v>
      </c>
      <c r="E109" t="s">
        <v>1535</v>
      </c>
      <c r="F109" t="s">
        <v>1544</v>
      </c>
      <c r="G109" t="s">
        <v>1320</v>
      </c>
      <c r="H109" t="s">
        <v>1546</v>
      </c>
      <c r="I109" t="s">
        <v>1634</v>
      </c>
      <c r="J109" t="s">
        <v>1552</v>
      </c>
      <c r="K109" t="s">
        <v>1692</v>
      </c>
      <c r="L109">
        <v>15</v>
      </c>
      <c r="M109" t="s">
        <v>238</v>
      </c>
      <c r="N109" s="95">
        <v>45365</v>
      </c>
      <c r="P109" s="95">
        <v>45436</v>
      </c>
      <c r="Q109">
        <v>47</v>
      </c>
      <c r="S109" t="s">
        <v>1538</v>
      </c>
      <c r="T109" t="s">
        <v>1646</v>
      </c>
      <c r="U109" s="95">
        <v>45371</v>
      </c>
      <c r="V109" t="s">
        <v>1539</v>
      </c>
      <c r="W109" t="s">
        <v>1643</v>
      </c>
      <c r="X109" t="s">
        <v>1643</v>
      </c>
      <c r="Y109" t="s">
        <v>1543</v>
      </c>
    </row>
    <row r="110" spans="1:25">
      <c r="A110" t="s">
        <v>1558</v>
      </c>
      <c r="B110" t="s">
        <v>1559</v>
      </c>
      <c r="C110" t="s">
        <v>1527</v>
      </c>
      <c r="D110" t="s">
        <v>987</v>
      </c>
      <c r="E110" t="s">
        <v>1641</v>
      </c>
      <c r="F110" t="s">
        <v>1529</v>
      </c>
      <c r="G110" t="s">
        <v>1370</v>
      </c>
      <c r="H110" t="s">
        <v>1581</v>
      </c>
      <c r="I110" t="s">
        <v>1634</v>
      </c>
      <c r="J110" t="s">
        <v>1568</v>
      </c>
      <c r="K110" t="s">
        <v>1692</v>
      </c>
      <c r="L110">
        <v>15</v>
      </c>
      <c r="M110" t="s">
        <v>240</v>
      </c>
      <c r="N110" s="95">
        <v>45365</v>
      </c>
      <c r="P110" s="95">
        <v>45436</v>
      </c>
      <c r="Q110">
        <v>47</v>
      </c>
      <c r="S110" t="s">
        <v>1538</v>
      </c>
      <c r="T110" t="s">
        <v>1643</v>
      </c>
      <c r="U110" t="s">
        <v>1643</v>
      </c>
      <c r="V110" t="s">
        <v>1643</v>
      </c>
      <c r="W110" t="s">
        <v>1643</v>
      </c>
      <c r="X110" t="s">
        <v>1643</v>
      </c>
    </row>
    <row r="111" spans="1:25">
      <c r="A111" t="s">
        <v>1558</v>
      </c>
      <c r="B111" t="s">
        <v>1559</v>
      </c>
      <c r="C111" t="s">
        <v>1527</v>
      </c>
      <c r="D111" t="s">
        <v>973</v>
      </c>
      <c r="E111" t="s">
        <v>1641</v>
      </c>
      <c r="F111" t="s">
        <v>1544</v>
      </c>
      <c r="G111" t="s">
        <v>1371</v>
      </c>
      <c r="H111" t="s">
        <v>1611</v>
      </c>
      <c r="I111" t="s">
        <v>1634</v>
      </c>
      <c r="J111" t="s">
        <v>1537</v>
      </c>
      <c r="K111" t="s">
        <v>1692</v>
      </c>
      <c r="L111">
        <v>15</v>
      </c>
      <c r="M111" t="s">
        <v>241</v>
      </c>
      <c r="N111" s="95">
        <v>45365</v>
      </c>
      <c r="P111" s="95">
        <v>45436</v>
      </c>
      <c r="Q111">
        <v>47</v>
      </c>
      <c r="S111" t="s">
        <v>1538</v>
      </c>
      <c r="T111" t="s">
        <v>1643</v>
      </c>
      <c r="U111" t="s">
        <v>1643</v>
      </c>
      <c r="V111" t="s">
        <v>1643</v>
      </c>
      <c r="W111" t="s">
        <v>1643</v>
      </c>
      <c r="X111" t="s">
        <v>1643</v>
      </c>
    </row>
    <row r="112" spans="1:25">
      <c r="A112" t="s">
        <v>1526</v>
      </c>
      <c r="B112" t="s">
        <v>1533</v>
      </c>
      <c r="C112" t="s">
        <v>1547</v>
      </c>
      <c r="D112" t="s">
        <v>1097</v>
      </c>
      <c r="E112" t="s">
        <v>1535</v>
      </c>
      <c r="F112" t="s">
        <v>1529</v>
      </c>
      <c r="G112" t="s">
        <v>1372</v>
      </c>
      <c r="H112" t="s">
        <v>1549</v>
      </c>
      <c r="I112" t="s">
        <v>1549</v>
      </c>
      <c r="J112" t="s">
        <v>1549</v>
      </c>
      <c r="K112" t="s">
        <v>1692</v>
      </c>
      <c r="L112">
        <v>15</v>
      </c>
      <c r="M112" t="s">
        <v>242</v>
      </c>
      <c r="N112" s="95">
        <v>45365</v>
      </c>
      <c r="P112" s="95">
        <v>45436</v>
      </c>
      <c r="Q112">
        <v>47</v>
      </c>
      <c r="S112" t="s">
        <v>1538</v>
      </c>
      <c r="T112" t="s">
        <v>1643</v>
      </c>
      <c r="U112" t="s">
        <v>1643</v>
      </c>
      <c r="V112" t="s">
        <v>1643</v>
      </c>
      <c r="W112" t="s">
        <v>1643</v>
      </c>
      <c r="X112" t="s">
        <v>1643</v>
      </c>
    </row>
    <row r="113" spans="1:25">
      <c r="A113" t="s">
        <v>1526</v>
      </c>
      <c r="B113" t="s">
        <v>1533</v>
      </c>
      <c r="C113" t="s">
        <v>1603</v>
      </c>
      <c r="D113" t="s">
        <v>1068</v>
      </c>
      <c r="E113" t="s">
        <v>1639</v>
      </c>
      <c r="F113" t="s">
        <v>1573</v>
      </c>
      <c r="G113" t="s">
        <v>1373</v>
      </c>
      <c r="H113" t="s">
        <v>1600</v>
      </c>
      <c r="I113" t="s">
        <v>1634</v>
      </c>
      <c r="J113" t="s">
        <v>1572</v>
      </c>
      <c r="K113" t="s">
        <v>1692</v>
      </c>
      <c r="L113">
        <v>15</v>
      </c>
      <c r="M113" t="s">
        <v>243</v>
      </c>
      <c r="N113" s="95">
        <v>45365</v>
      </c>
      <c r="O113" t="s">
        <v>1643</v>
      </c>
      <c r="P113" s="95">
        <v>45436</v>
      </c>
      <c r="Q113">
        <v>47</v>
      </c>
      <c r="S113" t="s">
        <v>1538</v>
      </c>
      <c r="T113" t="s">
        <v>1643</v>
      </c>
      <c r="U113" t="s">
        <v>1643</v>
      </c>
      <c r="V113" t="s">
        <v>1643</v>
      </c>
      <c r="W113" t="s">
        <v>1643</v>
      </c>
      <c r="X113" t="s">
        <v>1643</v>
      </c>
    </row>
    <row r="114" spans="1:25">
      <c r="A114" t="s">
        <v>1526</v>
      </c>
      <c r="B114" t="s">
        <v>1533</v>
      </c>
      <c r="C114" t="s">
        <v>1527</v>
      </c>
      <c r="D114" t="s">
        <v>1202</v>
      </c>
      <c r="E114" t="s">
        <v>1535</v>
      </c>
      <c r="F114" t="s">
        <v>1544</v>
      </c>
      <c r="G114" t="s">
        <v>1472</v>
      </c>
      <c r="H114" t="s">
        <v>1629</v>
      </c>
      <c r="I114" t="s">
        <v>1530</v>
      </c>
      <c r="J114" t="s">
        <v>1619</v>
      </c>
      <c r="K114" t="s">
        <v>1692</v>
      </c>
      <c r="L114">
        <v>15</v>
      </c>
      <c r="M114" t="s">
        <v>450</v>
      </c>
      <c r="N114" s="95">
        <v>45355</v>
      </c>
      <c r="O114" t="s">
        <v>391</v>
      </c>
      <c r="P114" s="95">
        <v>45436</v>
      </c>
      <c r="Q114">
        <v>60</v>
      </c>
      <c r="S114" t="s">
        <v>1538</v>
      </c>
      <c r="T114" t="s">
        <v>1643</v>
      </c>
      <c r="U114" s="95">
        <v>45357</v>
      </c>
      <c r="V114" t="s">
        <v>1539</v>
      </c>
      <c r="W114" t="s">
        <v>1643</v>
      </c>
      <c r="X114" t="s">
        <v>1643</v>
      </c>
      <c r="Y114" t="s">
        <v>1543</v>
      </c>
    </row>
    <row r="115" spans="1:25">
      <c r="A115" t="s">
        <v>1526</v>
      </c>
      <c r="B115" t="s">
        <v>1533</v>
      </c>
      <c r="C115" t="s">
        <v>1589</v>
      </c>
      <c r="D115" t="s">
        <v>1028</v>
      </c>
      <c r="E115" t="s">
        <v>1639</v>
      </c>
      <c r="F115" t="s">
        <v>1544</v>
      </c>
      <c r="G115" t="s">
        <v>1376</v>
      </c>
      <c r="H115" t="s">
        <v>1564</v>
      </c>
      <c r="I115" t="s">
        <v>1634</v>
      </c>
      <c r="J115" t="s">
        <v>1569</v>
      </c>
      <c r="K115" t="s">
        <v>1692</v>
      </c>
      <c r="L115">
        <v>15</v>
      </c>
      <c r="M115" t="s">
        <v>247</v>
      </c>
      <c r="N115" s="95">
        <v>45365</v>
      </c>
      <c r="P115" s="95">
        <v>45436</v>
      </c>
      <c r="Q115">
        <v>47</v>
      </c>
      <c r="S115" t="s">
        <v>1538</v>
      </c>
      <c r="T115" t="s">
        <v>1643</v>
      </c>
      <c r="U115" t="s">
        <v>1643</v>
      </c>
      <c r="V115" t="s">
        <v>1643</v>
      </c>
      <c r="W115" t="s">
        <v>1643</v>
      </c>
      <c r="X115" t="s">
        <v>1643</v>
      </c>
    </row>
    <row r="116" spans="1:25">
      <c r="A116" t="s">
        <v>1526</v>
      </c>
      <c r="B116" t="s">
        <v>1533</v>
      </c>
      <c r="C116" t="s">
        <v>1553</v>
      </c>
      <c r="D116" t="s">
        <v>996</v>
      </c>
      <c r="E116" t="s">
        <v>1535</v>
      </c>
      <c r="F116" t="s">
        <v>1579</v>
      </c>
      <c r="G116" t="s">
        <v>1377</v>
      </c>
      <c r="H116" t="s">
        <v>1597</v>
      </c>
      <c r="I116" t="s">
        <v>1634</v>
      </c>
      <c r="J116" t="s">
        <v>1537</v>
      </c>
      <c r="K116" t="s">
        <v>1692</v>
      </c>
      <c r="L116">
        <v>15</v>
      </c>
      <c r="M116" t="s">
        <v>248</v>
      </c>
      <c r="N116" s="95">
        <v>45365</v>
      </c>
      <c r="P116" s="95">
        <v>45436</v>
      </c>
      <c r="Q116">
        <v>47</v>
      </c>
      <c r="S116" t="s">
        <v>1538</v>
      </c>
      <c r="T116" t="s">
        <v>1643</v>
      </c>
      <c r="U116" t="s">
        <v>1643</v>
      </c>
      <c r="V116" t="s">
        <v>1643</v>
      </c>
      <c r="W116" t="s">
        <v>1643</v>
      </c>
      <c r="X116" t="s">
        <v>1643</v>
      </c>
    </row>
    <row r="117" spans="1:25">
      <c r="A117" t="s">
        <v>1526</v>
      </c>
      <c r="B117" t="s">
        <v>1533</v>
      </c>
      <c r="C117" t="s">
        <v>1527</v>
      </c>
      <c r="D117" t="s">
        <v>1101</v>
      </c>
      <c r="E117" t="s">
        <v>1528</v>
      </c>
      <c r="F117" t="s">
        <v>1529</v>
      </c>
      <c r="G117" t="s">
        <v>1378</v>
      </c>
      <c r="H117" t="s">
        <v>1581</v>
      </c>
      <c r="I117" t="s">
        <v>1634</v>
      </c>
      <c r="J117" t="s">
        <v>1568</v>
      </c>
      <c r="K117" t="s">
        <v>1692</v>
      </c>
      <c r="L117">
        <v>15</v>
      </c>
      <c r="M117" t="s">
        <v>249</v>
      </c>
      <c r="N117" s="95">
        <v>45365</v>
      </c>
      <c r="P117" s="95">
        <v>45436</v>
      </c>
      <c r="Q117">
        <v>47</v>
      </c>
      <c r="S117" t="s">
        <v>1538</v>
      </c>
      <c r="T117" t="s">
        <v>1643</v>
      </c>
      <c r="U117" t="s">
        <v>1643</v>
      </c>
      <c r="V117" t="s">
        <v>1643</v>
      </c>
      <c r="W117" t="s">
        <v>1643</v>
      </c>
      <c r="X117" t="s">
        <v>1643</v>
      </c>
    </row>
    <row r="118" spans="1:25">
      <c r="A118" t="s">
        <v>1526</v>
      </c>
      <c r="B118" t="s">
        <v>1533</v>
      </c>
      <c r="C118" t="s">
        <v>1554</v>
      </c>
      <c r="D118" t="s">
        <v>1241</v>
      </c>
      <c r="E118" t="s">
        <v>1639</v>
      </c>
      <c r="F118" t="s">
        <v>1573</v>
      </c>
      <c r="G118" t="s">
        <v>1501</v>
      </c>
      <c r="H118" t="s">
        <v>1600</v>
      </c>
      <c r="I118" t="s">
        <v>1634</v>
      </c>
      <c r="J118" t="s">
        <v>1572</v>
      </c>
      <c r="K118" t="s">
        <v>1692</v>
      </c>
      <c r="L118">
        <v>15</v>
      </c>
      <c r="M118" t="s">
        <v>449</v>
      </c>
      <c r="N118" s="95">
        <v>45355</v>
      </c>
      <c r="O118" t="s">
        <v>1643</v>
      </c>
      <c r="P118" s="95">
        <v>45436</v>
      </c>
      <c r="Q118">
        <v>60</v>
      </c>
      <c r="S118" t="s">
        <v>1538</v>
      </c>
      <c r="T118" t="s">
        <v>1643</v>
      </c>
      <c r="U118" t="s">
        <v>1643</v>
      </c>
      <c r="V118" t="s">
        <v>1643</v>
      </c>
      <c r="W118" t="s">
        <v>1643</v>
      </c>
      <c r="X118" t="s">
        <v>1643</v>
      </c>
    </row>
    <row r="119" spans="1:25">
      <c r="A119" t="s">
        <v>1526</v>
      </c>
      <c r="B119" t="s">
        <v>1533</v>
      </c>
      <c r="C119" t="s">
        <v>1527</v>
      </c>
      <c r="D119" t="s">
        <v>1103</v>
      </c>
      <c r="E119" t="s">
        <v>1535</v>
      </c>
      <c r="F119" t="s">
        <v>1550</v>
      </c>
      <c r="G119" t="s">
        <v>1380</v>
      </c>
      <c r="H119" t="s">
        <v>1597</v>
      </c>
      <c r="I119" t="s">
        <v>1634</v>
      </c>
      <c r="J119" t="s">
        <v>1537</v>
      </c>
      <c r="K119" t="s">
        <v>1692</v>
      </c>
      <c r="L119">
        <v>15</v>
      </c>
      <c r="M119" t="s">
        <v>251</v>
      </c>
      <c r="N119" s="95">
        <v>45365</v>
      </c>
      <c r="P119" s="95">
        <v>45436</v>
      </c>
      <c r="Q119">
        <v>47</v>
      </c>
      <c r="S119" t="s">
        <v>1538</v>
      </c>
      <c r="T119" t="s">
        <v>1643</v>
      </c>
      <c r="U119" t="s">
        <v>1643</v>
      </c>
      <c r="V119" t="s">
        <v>1643</v>
      </c>
      <c r="W119" t="s">
        <v>1643</v>
      </c>
      <c r="X119" t="s">
        <v>1643</v>
      </c>
    </row>
    <row r="120" spans="1:25">
      <c r="A120" t="s">
        <v>1526</v>
      </c>
      <c r="B120" t="s">
        <v>1533</v>
      </c>
      <c r="C120" t="s">
        <v>1612</v>
      </c>
      <c r="D120" t="s">
        <v>1104</v>
      </c>
      <c r="E120" t="s">
        <v>1640</v>
      </c>
      <c r="F120" t="s">
        <v>1529</v>
      </c>
      <c r="G120" t="s">
        <v>1381</v>
      </c>
      <c r="H120" t="s">
        <v>1567</v>
      </c>
      <c r="I120" t="s">
        <v>1634</v>
      </c>
      <c r="J120" t="s">
        <v>1568</v>
      </c>
      <c r="K120" t="s">
        <v>1692</v>
      </c>
      <c r="L120">
        <v>15</v>
      </c>
      <c r="M120" t="s">
        <v>252</v>
      </c>
      <c r="N120" s="95">
        <v>45365</v>
      </c>
      <c r="P120" s="95">
        <v>45436</v>
      </c>
      <c r="Q120">
        <v>47</v>
      </c>
      <c r="S120" t="s">
        <v>1538</v>
      </c>
      <c r="T120" t="s">
        <v>1643</v>
      </c>
      <c r="U120" t="s">
        <v>1643</v>
      </c>
      <c r="V120" t="s">
        <v>1643</v>
      </c>
      <c r="W120" t="s">
        <v>1643</v>
      </c>
      <c r="X120" t="s">
        <v>1643</v>
      </c>
    </row>
    <row r="121" spans="1:25">
      <c r="A121" t="s">
        <v>1526</v>
      </c>
      <c r="B121" t="s">
        <v>1533</v>
      </c>
      <c r="C121" t="s">
        <v>1554</v>
      </c>
      <c r="D121" t="s">
        <v>1105</v>
      </c>
      <c r="E121" t="s">
        <v>1535</v>
      </c>
      <c r="F121" t="s">
        <v>1529</v>
      </c>
      <c r="G121" t="s">
        <v>1382</v>
      </c>
      <c r="H121" t="s">
        <v>1581</v>
      </c>
      <c r="I121" t="s">
        <v>1634</v>
      </c>
      <c r="J121" t="s">
        <v>1568</v>
      </c>
      <c r="K121" t="s">
        <v>1692</v>
      </c>
      <c r="L121">
        <v>15</v>
      </c>
      <c r="M121" t="s">
        <v>253</v>
      </c>
      <c r="N121" s="95">
        <v>45365</v>
      </c>
      <c r="P121" s="95">
        <v>45436</v>
      </c>
      <c r="Q121">
        <v>47</v>
      </c>
      <c r="S121" t="s">
        <v>1538</v>
      </c>
      <c r="T121" t="s">
        <v>1643</v>
      </c>
      <c r="U121" t="s">
        <v>1643</v>
      </c>
      <c r="V121" t="s">
        <v>1643</v>
      </c>
      <c r="W121" t="s">
        <v>1643</v>
      </c>
      <c r="X121" t="s">
        <v>1643</v>
      </c>
    </row>
    <row r="122" spans="1:25">
      <c r="A122" t="s">
        <v>1526</v>
      </c>
      <c r="B122" t="s">
        <v>1533</v>
      </c>
      <c r="C122" t="s">
        <v>1547</v>
      </c>
      <c r="D122" t="s">
        <v>1106</v>
      </c>
      <c r="E122" t="s">
        <v>1639</v>
      </c>
      <c r="F122" t="s">
        <v>1579</v>
      </c>
      <c r="G122" t="s">
        <v>1383</v>
      </c>
      <c r="H122" t="s">
        <v>1602</v>
      </c>
      <c r="I122" t="s">
        <v>1634</v>
      </c>
      <c r="J122" t="s">
        <v>1556</v>
      </c>
      <c r="K122" t="s">
        <v>1692</v>
      </c>
      <c r="L122">
        <v>15</v>
      </c>
      <c r="M122" t="s">
        <v>254</v>
      </c>
      <c r="N122" s="95">
        <v>45364</v>
      </c>
      <c r="P122" s="95">
        <v>45436</v>
      </c>
      <c r="Q122">
        <v>48</v>
      </c>
      <c r="S122" t="s">
        <v>1538</v>
      </c>
      <c r="T122" t="s">
        <v>1643</v>
      </c>
      <c r="U122" t="s">
        <v>1643</v>
      </c>
      <c r="V122" t="s">
        <v>1643</v>
      </c>
      <c r="W122" t="s">
        <v>1643</v>
      </c>
      <c r="X122" t="s">
        <v>1643</v>
      </c>
    </row>
    <row r="123" spans="1:25">
      <c r="A123" t="s">
        <v>1526</v>
      </c>
      <c r="B123" t="s">
        <v>1533</v>
      </c>
      <c r="C123" t="s">
        <v>1547</v>
      </c>
      <c r="D123" t="s">
        <v>1045</v>
      </c>
      <c r="E123" t="s">
        <v>1639</v>
      </c>
      <c r="F123" t="s">
        <v>1529</v>
      </c>
      <c r="G123" t="s">
        <v>1384</v>
      </c>
      <c r="H123" t="s">
        <v>1597</v>
      </c>
      <c r="I123" t="s">
        <v>1634</v>
      </c>
      <c r="J123" t="s">
        <v>1537</v>
      </c>
      <c r="K123" t="s">
        <v>1692</v>
      </c>
      <c r="L123">
        <v>15</v>
      </c>
      <c r="M123" t="s">
        <v>257</v>
      </c>
      <c r="N123" s="95">
        <v>45364</v>
      </c>
      <c r="P123" s="95">
        <v>45436</v>
      </c>
      <c r="Q123">
        <v>48</v>
      </c>
      <c r="S123" t="s">
        <v>1538</v>
      </c>
      <c r="T123" t="s">
        <v>1643</v>
      </c>
      <c r="U123" t="s">
        <v>1643</v>
      </c>
      <c r="V123" t="s">
        <v>1643</v>
      </c>
      <c r="W123" t="s">
        <v>1643</v>
      </c>
      <c r="X123" t="s">
        <v>1643</v>
      </c>
    </row>
    <row r="124" spans="1:25">
      <c r="A124" t="s">
        <v>1526</v>
      </c>
      <c r="B124" t="s">
        <v>1533</v>
      </c>
      <c r="C124" t="s">
        <v>1578</v>
      </c>
      <c r="D124" t="s">
        <v>1108</v>
      </c>
      <c r="E124" t="s">
        <v>1639</v>
      </c>
      <c r="F124" t="s">
        <v>1573</v>
      </c>
      <c r="G124" t="s">
        <v>1385</v>
      </c>
      <c r="H124" t="s">
        <v>1600</v>
      </c>
      <c r="I124" t="s">
        <v>1634</v>
      </c>
      <c r="J124" t="s">
        <v>1572</v>
      </c>
      <c r="K124" t="s">
        <v>1692</v>
      </c>
      <c r="L124">
        <v>15</v>
      </c>
      <c r="M124" t="s">
        <v>258</v>
      </c>
      <c r="N124" s="95">
        <v>45364</v>
      </c>
      <c r="O124" t="s">
        <v>1643</v>
      </c>
      <c r="P124" s="95">
        <v>45436</v>
      </c>
      <c r="Q124">
        <v>48</v>
      </c>
      <c r="S124" t="s">
        <v>1538</v>
      </c>
      <c r="T124" t="s">
        <v>1643</v>
      </c>
      <c r="U124" t="s">
        <v>1643</v>
      </c>
      <c r="V124" t="s">
        <v>1643</v>
      </c>
      <c r="W124" t="s">
        <v>1643</v>
      </c>
      <c r="X124" t="s">
        <v>1643</v>
      </c>
    </row>
    <row r="125" spans="1:25">
      <c r="A125" t="s">
        <v>1526</v>
      </c>
      <c r="B125" t="s">
        <v>1533</v>
      </c>
      <c r="C125" t="s">
        <v>1566</v>
      </c>
      <c r="D125" t="s">
        <v>1109</v>
      </c>
      <c r="E125" t="s">
        <v>1639</v>
      </c>
      <c r="F125" t="s">
        <v>1529</v>
      </c>
      <c r="G125" t="s">
        <v>1386</v>
      </c>
      <c r="H125" t="s">
        <v>1581</v>
      </c>
      <c r="I125" t="s">
        <v>1634</v>
      </c>
      <c r="J125" t="s">
        <v>1568</v>
      </c>
      <c r="K125" t="s">
        <v>1692</v>
      </c>
      <c r="L125">
        <v>15</v>
      </c>
      <c r="M125" t="s">
        <v>259</v>
      </c>
      <c r="N125" s="95">
        <v>45364</v>
      </c>
      <c r="P125" s="95">
        <v>45436</v>
      </c>
      <c r="Q125">
        <v>48</v>
      </c>
      <c r="S125" t="s">
        <v>1538</v>
      </c>
      <c r="T125" t="s">
        <v>1643</v>
      </c>
      <c r="U125" t="s">
        <v>1643</v>
      </c>
      <c r="V125" t="s">
        <v>1643</v>
      </c>
      <c r="W125" t="s">
        <v>1643</v>
      </c>
      <c r="X125" t="s">
        <v>1643</v>
      </c>
    </row>
    <row r="126" spans="1:25">
      <c r="A126" t="s">
        <v>1558</v>
      </c>
      <c r="B126" t="s">
        <v>1559</v>
      </c>
      <c r="C126" t="s">
        <v>1566</v>
      </c>
      <c r="D126" t="s">
        <v>1109</v>
      </c>
      <c r="E126" t="s">
        <v>1639</v>
      </c>
      <c r="F126" t="s">
        <v>1529</v>
      </c>
      <c r="G126" t="s">
        <v>1387</v>
      </c>
      <c r="H126" t="s">
        <v>1567</v>
      </c>
      <c r="I126" t="s">
        <v>1634</v>
      </c>
      <c r="J126" t="s">
        <v>1568</v>
      </c>
      <c r="K126" t="s">
        <v>1692</v>
      </c>
      <c r="L126">
        <v>15</v>
      </c>
      <c r="M126" t="s">
        <v>260</v>
      </c>
      <c r="N126" s="95">
        <v>45364</v>
      </c>
      <c r="P126" s="95">
        <v>45436</v>
      </c>
      <c r="Q126">
        <v>48</v>
      </c>
      <c r="S126" t="s">
        <v>1538</v>
      </c>
      <c r="T126" t="s">
        <v>1643</v>
      </c>
      <c r="U126" t="s">
        <v>1643</v>
      </c>
      <c r="V126" t="s">
        <v>1643</v>
      </c>
      <c r="W126" t="s">
        <v>1643</v>
      </c>
      <c r="X126" t="s">
        <v>1643</v>
      </c>
    </row>
    <row r="127" spans="1:25">
      <c r="A127" t="s">
        <v>1526</v>
      </c>
      <c r="B127" t="s">
        <v>1533</v>
      </c>
      <c r="C127" t="s">
        <v>1566</v>
      </c>
      <c r="D127" t="s">
        <v>1110</v>
      </c>
      <c r="E127" t="s">
        <v>1639</v>
      </c>
      <c r="F127" t="s">
        <v>1529</v>
      </c>
      <c r="G127" t="s">
        <v>1388</v>
      </c>
      <c r="H127" t="s">
        <v>1581</v>
      </c>
      <c r="I127" t="s">
        <v>1634</v>
      </c>
      <c r="J127" t="s">
        <v>1568</v>
      </c>
      <c r="K127" t="s">
        <v>1692</v>
      </c>
      <c r="L127">
        <v>15</v>
      </c>
      <c r="M127" t="s">
        <v>261</v>
      </c>
      <c r="N127" s="95">
        <v>45364</v>
      </c>
      <c r="P127" s="95">
        <v>45436</v>
      </c>
      <c r="Q127">
        <v>48</v>
      </c>
      <c r="S127" t="s">
        <v>1538</v>
      </c>
      <c r="T127" t="s">
        <v>1643</v>
      </c>
      <c r="U127" t="s">
        <v>1643</v>
      </c>
      <c r="V127" t="s">
        <v>1643</v>
      </c>
      <c r="W127" t="s">
        <v>1643</v>
      </c>
      <c r="X127" t="s">
        <v>1643</v>
      </c>
    </row>
    <row r="128" spans="1:25">
      <c r="A128" t="s">
        <v>1526</v>
      </c>
      <c r="B128" t="s">
        <v>1533</v>
      </c>
      <c r="C128" t="s">
        <v>1613</v>
      </c>
      <c r="D128" t="s">
        <v>1111</v>
      </c>
      <c r="E128" t="s">
        <v>1639</v>
      </c>
      <c r="F128" t="s">
        <v>1529</v>
      </c>
      <c r="G128" t="s">
        <v>1389</v>
      </c>
      <c r="H128" t="s">
        <v>1581</v>
      </c>
      <c r="I128" t="s">
        <v>1634</v>
      </c>
      <c r="J128" t="s">
        <v>1568</v>
      </c>
      <c r="K128" t="s">
        <v>1692</v>
      </c>
      <c r="L128">
        <v>15</v>
      </c>
      <c r="M128" t="s">
        <v>262</v>
      </c>
      <c r="N128" s="95">
        <v>45364</v>
      </c>
      <c r="P128" s="95">
        <v>45436</v>
      </c>
      <c r="Q128">
        <v>48</v>
      </c>
      <c r="S128" t="s">
        <v>1538</v>
      </c>
      <c r="T128" t="s">
        <v>1643</v>
      </c>
      <c r="U128" t="s">
        <v>1643</v>
      </c>
      <c r="V128" t="s">
        <v>1643</v>
      </c>
      <c r="W128" t="s">
        <v>1643</v>
      </c>
      <c r="X128" t="s">
        <v>1643</v>
      </c>
    </row>
    <row r="129" spans="1:25">
      <c r="A129" t="s">
        <v>1526</v>
      </c>
      <c r="B129" t="s">
        <v>1533</v>
      </c>
      <c r="C129" t="s">
        <v>1605</v>
      </c>
      <c r="D129" t="s">
        <v>1112</v>
      </c>
      <c r="E129" t="s">
        <v>1639</v>
      </c>
      <c r="F129" t="s">
        <v>1573</v>
      </c>
      <c r="G129" t="s">
        <v>1390</v>
      </c>
      <c r="H129" t="s">
        <v>1600</v>
      </c>
      <c r="I129" t="s">
        <v>1634</v>
      </c>
      <c r="J129" t="s">
        <v>1572</v>
      </c>
      <c r="K129" t="s">
        <v>1692</v>
      </c>
      <c r="L129">
        <v>15</v>
      </c>
      <c r="M129" t="s">
        <v>263</v>
      </c>
      <c r="N129" s="95">
        <v>45364</v>
      </c>
      <c r="O129" t="s">
        <v>1643</v>
      </c>
      <c r="P129" s="95">
        <v>45436</v>
      </c>
      <c r="Q129">
        <v>48</v>
      </c>
      <c r="S129" t="s">
        <v>1538</v>
      </c>
      <c r="T129" t="s">
        <v>1643</v>
      </c>
      <c r="U129" t="s">
        <v>1643</v>
      </c>
      <c r="V129" t="s">
        <v>1643</v>
      </c>
      <c r="W129" t="s">
        <v>1643</v>
      </c>
      <c r="X129" t="s">
        <v>1643</v>
      </c>
    </row>
    <row r="130" spans="1:25">
      <c r="A130" t="s">
        <v>1526</v>
      </c>
      <c r="B130" t="s">
        <v>1533</v>
      </c>
      <c r="C130" t="s">
        <v>1603</v>
      </c>
      <c r="D130" t="s">
        <v>1113</v>
      </c>
      <c r="E130" t="s">
        <v>1528</v>
      </c>
      <c r="F130" t="s">
        <v>1599</v>
      </c>
      <c r="G130" t="s">
        <v>1391</v>
      </c>
      <c r="H130" t="s">
        <v>1541</v>
      </c>
      <c r="I130" t="s">
        <v>1530</v>
      </c>
      <c r="J130" t="s">
        <v>1542</v>
      </c>
      <c r="K130" t="s">
        <v>1692</v>
      </c>
      <c r="L130">
        <v>15</v>
      </c>
      <c r="M130" t="s">
        <v>264</v>
      </c>
      <c r="N130" s="95">
        <v>45364</v>
      </c>
      <c r="P130" s="95">
        <v>45436</v>
      </c>
      <c r="Q130">
        <v>48</v>
      </c>
      <c r="S130" t="s">
        <v>1538</v>
      </c>
      <c r="T130" t="s">
        <v>1643</v>
      </c>
      <c r="U130" t="s">
        <v>1643</v>
      </c>
      <c r="V130" t="s">
        <v>1643</v>
      </c>
      <c r="W130" t="s">
        <v>1643</v>
      </c>
      <c r="X130" t="s">
        <v>1643</v>
      </c>
    </row>
    <row r="131" spans="1:25">
      <c r="A131" t="s">
        <v>1526</v>
      </c>
      <c r="B131" t="s">
        <v>1533</v>
      </c>
      <c r="C131" t="s">
        <v>1527</v>
      </c>
      <c r="D131" t="s">
        <v>1114</v>
      </c>
      <c r="E131" t="s">
        <v>1535</v>
      </c>
      <c r="F131" t="s">
        <v>1599</v>
      </c>
      <c r="G131" t="s">
        <v>1297</v>
      </c>
      <c r="H131" t="s">
        <v>1541</v>
      </c>
      <c r="I131" t="s">
        <v>1530</v>
      </c>
      <c r="J131" t="s">
        <v>1542</v>
      </c>
      <c r="K131" t="s">
        <v>1692</v>
      </c>
      <c r="L131">
        <v>15</v>
      </c>
      <c r="M131" t="s">
        <v>265</v>
      </c>
      <c r="N131" s="95">
        <v>45364</v>
      </c>
      <c r="P131" s="95">
        <v>45436</v>
      </c>
      <c r="Q131">
        <v>48</v>
      </c>
      <c r="S131" t="s">
        <v>1538</v>
      </c>
      <c r="T131" t="s">
        <v>1643</v>
      </c>
      <c r="U131" t="s">
        <v>1643</v>
      </c>
      <c r="V131" t="s">
        <v>1643</v>
      </c>
      <c r="W131" t="s">
        <v>1643</v>
      </c>
      <c r="X131" t="s">
        <v>1643</v>
      </c>
    </row>
    <row r="132" spans="1:25">
      <c r="A132" t="s">
        <v>1526</v>
      </c>
      <c r="B132" t="s">
        <v>1533</v>
      </c>
      <c r="C132" t="s">
        <v>1547</v>
      </c>
      <c r="D132" t="s">
        <v>1054</v>
      </c>
      <c r="E132" t="s">
        <v>1535</v>
      </c>
      <c r="F132" t="s">
        <v>1573</v>
      </c>
      <c r="G132" t="s">
        <v>1392</v>
      </c>
      <c r="H132" t="s">
        <v>1584</v>
      </c>
      <c r="I132" t="s">
        <v>1634</v>
      </c>
      <c r="J132" t="s">
        <v>1572</v>
      </c>
      <c r="K132" t="s">
        <v>1691</v>
      </c>
      <c r="L132">
        <v>15</v>
      </c>
      <c r="M132" t="s">
        <v>266</v>
      </c>
      <c r="N132" s="95">
        <v>45364</v>
      </c>
      <c r="O132" t="s">
        <v>1643</v>
      </c>
      <c r="P132" s="95">
        <v>45436</v>
      </c>
      <c r="Q132">
        <v>48</v>
      </c>
      <c r="S132" t="s">
        <v>1538</v>
      </c>
      <c r="T132" t="s">
        <v>1643</v>
      </c>
      <c r="U132" t="s">
        <v>1643</v>
      </c>
      <c r="V132" t="s">
        <v>1643</v>
      </c>
      <c r="W132" t="s">
        <v>1643</v>
      </c>
      <c r="X132" t="s">
        <v>1643</v>
      </c>
    </row>
    <row r="133" spans="1:25">
      <c r="A133" t="s">
        <v>1526</v>
      </c>
      <c r="B133" t="s">
        <v>1533</v>
      </c>
      <c r="C133" t="s">
        <v>1603</v>
      </c>
      <c r="D133" t="s">
        <v>1068</v>
      </c>
      <c r="E133" t="s">
        <v>1639</v>
      </c>
      <c r="F133" t="s">
        <v>1573</v>
      </c>
      <c r="G133" t="s">
        <v>1393</v>
      </c>
      <c r="H133" t="s">
        <v>1571</v>
      </c>
      <c r="I133" t="s">
        <v>1634</v>
      </c>
      <c r="J133" t="s">
        <v>1572</v>
      </c>
      <c r="K133" t="s">
        <v>1692</v>
      </c>
      <c r="L133">
        <v>15</v>
      </c>
      <c r="M133" t="s">
        <v>268</v>
      </c>
      <c r="N133" s="95">
        <v>45364</v>
      </c>
      <c r="O133" t="s">
        <v>1643</v>
      </c>
      <c r="P133" s="95">
        <v>45436</v>
      </c>
      <c r="Q133">
        <v>48</v>
      </c>
      <c r="S133" t="s">
        <v>1538</v>
      </c>
      <c r="T133" t="s">
        <v>1643</v>
      </c>
      <c r="U133" t="s">
        <v>1643</v>
      </c>
      <c r="V133" t="s">
        <v>1643</v>
      </c>
      <c r="W133" t="s">
        <v>1643</v>
      </c>
      <c r="X133" t="s">
        <v>1643</v>
      </c>
    </row>
    <row r="134" spans="1:25">
      <c r="A134" t="s">
        <v>1526</v>
      </c>
      <c r="B134" t="s">
        <v>1533</v>
      </c>
      <c r="C134" t="s">
        <v>1527</v>
      </c>
      <c r="D134" t="s">
        <v>1116</v>
      </c>
      <c r="E134" t="s">
        <v>1639</v>
      </c>
      <c r="F134" t="s">
        <v>1544</v>
      </c>
      <c r="G134" t="s">
        <v>1394</v>
      </c>
      <c r="H134" t="s">
        <v>1541</v>
      </c>
      <c r="I134" t="s">
        <v>1530</v>
      </c>
      <c r="J134" t="s">
        <v>1542</v>
      </c>
      <c r="K134" t="s">
        <v>1524</v>
      </c>
      <c r="L134">
        <v>10</v>
      </c>
      <c r="M134" t="s">
        <v>269</v>
      </c>
      <c r="N134" s="95">
        <v>45364</v>
      </c>
      <c r="P134" s="95">
        <v>45436</v>
      </c>
      <c r="Q134">
        <v>48</v>
      </c>
      <c r="S134" t="s">
        <v>1538</v>
      </c>
      <c r="T134" t="s">
        <v>1643</v>
      </c>
      <c r="U134" t="s">
        <v>1643</v>
      </c>
      <c r="V134" t="s">
        <v>1643</v>
      </c>
      <c r="W134" t="s">
        <v>1643</v>
      </c>
      <c r="X134" t="s">
        <v>1643</v>
      </c>
    </row>
    <row r="135" spans="1:25">
      <c r="A135" t="s">
        <v>1526</v>
      </c>
      <c r="B135" t="s">
        <v>1533</v>
      </c>
      <c r="C135" t="s">
        <v>1578</v>
      </c>
      <c r="D135" t="s">
        <v>1235</v>
      </c>
      <c r="E135" t="s">
        <v>1535</v>
      </c>
      <c r="F135" t="s">
        <v>1573</v>
      </c>
      <c r="G135" t="s">
        <v>1499</v>
      </c>
      <c r="H135" t="s">
        <v>1571</v>
      </c>
      <c r="I135" t="s">
        <v>1634</v>
      </c>
      <c r="J135" t="s">
        <v>1572</v>
      </c>
      <c r="K135" t="s">
        <v>1692</v>
      </c>
      <c r="L135">
        <v>15</v>
      </c>
      <c r="M135" t="s">
        <v>440</v>
      </c>
      <c r="N135" s="95">
        <v>45355</v>
      </c>
      <c r="O135" t="s">
        <v>1643</v>
      </c>
      <c r="P135" s="95">
        <v>45436</v>
      </c>
      <c r="Q135">
        <v>60</v>
      </c>
      <c r="S135" t="s">
        <v>1538</v>
      </c>
      <c r="T135" t="s">
        <v>1643</v>
      </c>
      <c r="U135" t="s">
        <v>1643</v>
      </c>
      <c r="V135" t="s">
        <v>1643</v>
      </c>
      <c r="W135" t="s">
        <v>1643</v>
      </c>
      <c r="X135" t="s">
        <v>1643</v>
      </c>
    </row>
    <row r="136" spans="1:25">
      <c r="A136" t="s">
        <v>1526</v>
      </c>
      <c r="B136" t="s">
        <v>1533</v>
      </c>
      <c r="C136" t="s">
        <v>1527</v>
      </c>
      <c r="D136" t="s">
        <v>964</v>
      </c>
      <c r="E136" t="s">
        <v>1528</v>
      </c>
      <c r="F136" t="s">
        <v>1529</v>
      </c>
      <c r="G136" t="s">
        <v>1396</v>
      </c>
      <c r="H136" t="s">
        <v>1597</v>
      </c>
      <c r="I136" t="s">
        <v>1634</v>
      </c>
      <c r="J136" t="s">
        <v>1537</v>
      </c>
      <c r="K136" t="s">
        <v>1692</v>
      </c>
      <c r="L136">
        <v>15</v>
      </c>
      <c r="M136" t="s">
        <v>273</v>
      </c>
      <c r="N136" s="95">
        <v>45364</v>
      </c>
      <c r="P136" s="95">
        <v>45436</v>
      </c>
      <c r="Q136">
        <v>48</v>
      </c>
      <c r="S136" t="s">
        <v>1538</v>
      </c>
      <c r="T136" t="s">
        <v>1643</v>
      </c>
      <c r="U136" t="s">
        <v>1643</v>
      </c>
      <c r="V136" t="s">
        <v>1643</v>
      </c>
      <c r="W136" t="s">
        <v>1643</v>
      </c>
      <c r="X136" t="s">
        <v>1643</v>
      </c>
    </row>
    <row r="137" spans="1:25">
      <c r="A137" t="s">
        <v>1526</v>
      </c>
      <c r="B137" t="s">
        <v>1533</v>
      </c>
      <c r="C137" t="s">
        <v>1570</v>
      </c>
      <c r="D137" t="s">
        <v>1118</v>
      </c>
      <c r="E137" t="s">
        <v>1639</v>
      </c>
      <c r="F137" t="s">
        <v>1529</v>
      </c>
      <c r="G137" t="s">
        <v>1397</v>
      </c>
      <c r="H137" t="s">
        <v>1597</v>
      </c>
      <c r="I137" t="s">
        <v>1634</v>
      </c>
      <c r="J137" t="s">
        <v>1537</v>
      </c>
      <c r="K137" t="s">
        <v>1692</v>
      </c>
      <c r="L137">
        <v>15</v>
      </c>
      <c r="M137" t="s">
        <v>274</v>
      </c>
      <c r="N137" s="95">
        <v>45364</v>
      </c>
      <c r="P137" s="95">
        <v>45436</v>
      </c>
      <c r="Q137">
        <v>48</v>
      </c>
      <c r="S137" t="s">
        <v>1538</v>
      </c>
      <c r="T137" t="s">
        <v>1643</v>
      </c>
      <c r="U137" t="s">
        <v>1643</v>
      </c>
      <c r="V137" t="s">
        <v>1643</v>
      </c>
      <c r="W137" t="s">
        <v>1643</v>
      </c>
      <c r="X137" t="s">
        <v>1643</v>
      </c>
    </row>
    <row r="138" spans="1:25">
      <c r="A138" t="s">
        <v>1526</v>
      </c>
      <c r="B138" t="s">
        <v>1533</v>
      </c>
      <c r="C138" t="s">
        <v>1527</v>
      </c>
      <c r="D138" t="s">
        <v>1119</v>
      </c>
      <c r="E138" t="s">
        <v>1535</v>
      </c>
      <c r="F138" t="s">
        <v>1565</v>
      </c>
      <c r="G138" t="s">
        <v>1398</v>
      </c>
      <c r="H138" t="s">
        <v>1564</v>
      </c>
      <c r="I138" t="s">
        <v>1634</v>
      </c>
      <c r="J138" t="s">
        <v>1569</v>
      </c>
      <c r="K138" t="s">
        <v>1692</v>
      </c>
      <c r="L138">
        <v>15</v>
      </c>
      <c r="M138" t="s">
        <v>275</v>
      </c>
      <c r="N138" s="95">
        <v>45363</v>
      </c>
      <c r="P138" s="95">
        <v>45436</v>
      </c>
      <c r="Q138">
        <v>49</v>
      </c>
      <c r="S138" t="s">
        <v>1538</v>
      </c>
      <c r="T138" t="s">
        <v>1643</v>
      </c>
      <c r="U138" t="s">
        <v>1643</v>
      </c>
      <c r="V138" t="s">
        <v>1643</v>
      </c>
      <c r="W138" t="s">
        <v>1643</v>
      </c>
      <c r="X138" t="s">
        <v>1643</v>
      </c>
    </row>
    <row r="139" spans="1:25">
      <c r="A139" t="s">
        <v>1526</v>
      </c>
      <c r="B139" t="s">
        <v>1533</v>
      </c>
      <c r="C139" t="s">
        <v>1527</v>
      </c>
      <c r="D139" t="s">
        <v>1086</v>
      </c>
      <c r="E139" t="s">
        <v>1639</v>
      </c>
      <c r="F139" t="s">
        <v>1579</v>
      </c>
      <c r="G139" t="s">
        <v>1361</v>
      </c>
      <c r="H139" t="s">
        <v>1614</v>
      </c>
      <c r="I139" t="s">
        <v>1634</v>
      </c>
      <c r="J139" t="s">
        <v>1569</v>
      </c>
      <c r="K139" t="s">
        <v>1692</v>
      </c>
      <c r="L139">
        <v>15</v>
      </c>
      <c r="M139" t="s">
        <v>276</v>
      </c>
      <c r="N139" s="95">
        <v>45363</v>
      </c>
      <c r="P139" s="95">
        <v>45436</v>
      </c>
      <c r="Q139">
        <v>49</v>
      </c>
      <c r="S139" t="s">
        <v>1538</v>
      </c>
      <c r="T139" t="s">
        <v>1643</v>
      </c>
      <c r="U139" t="s">
        <v>1643</v>
      </c>
      <c r="V139" t="s">
        <v>1643</v>
      </c>
      <c r="W139" t="s">
        <v>1643</v>
      </c>
      <c r="X139" t="s">
        <v>1643</v>
      </c>
    </row>
    <row r="140" spans="1:25">
      <c r="A140" t="s">
        <v>1526</v>
      </c>
      <c r="B140" t="s">
        <v>1533</v>
      </c>
      <c r="C140" t="s">
        <v>1527</v>
      </c>
      <c r="D140" t="s">
        <v>1121</v>
      </c>
      <c r="E140" t="s">
        <v>1639</v>
      </c>
      <c r="F140" t="s">
        <v>1573</v>
      </c>
      <c r="G140" t="s">
        <v>1399</v>
      </c>
      <c r="H140" t="s">
        <v>1571</v>
      </c>
      <c r="I140" t="s">
        <v>1634</v>
      </c>
      <c r="J140" t="s">
        <v>1572</v>
      </c>
      <c r="K140" t="s">
        <v>1692</v>
      </c>
      <c r="L140">
        <v>15</v>
      </c>
      <c r="M140" t="s">
        <v>278</v>
      </c>
      <c r="N140" s="95">
        <v>45363</v>
      </c>
      <c r="O140" t="s">
        <v>1643</v>
      </c>
      <c r="P140" s="95">
        <v>45436</v>
      </c>
      <c r="Q140">
        <v>49</v>
      </c>
      <c r="S140" t="s">
        <v>1538</v>
      </c>
      <c r="T140" t="s">
        <v>1643</v>
      </c>
      <c r="U140" t="s">
        <v>1643</v>
      </c>
      <c r="V140" t="s">
        <v>1643</v>
      </c>
      <c r="W140" t="s">
        <v>1643</v>
      </c>
      <c r="X140" t="s">
        <v>1643</v>
      </c>
    </row>
    <row r="141" spans="1:25">
      <c r="A141" t="s">
        <v>1526</v>
      </c>
      <c r="B141" t="s">
        <v>1533</v>
      </c>
      <c r="C141" t="s">
        <v>1592</v>
      </c>
      <c r="D141" t="s">
        <v>1122</v>
      </c>
      <c r="E141" t="s">
        <v>1639</v>
      </c>
      <c r="F141" t="s">
        <v>1550</v>
      </c>
      <c r="G141" t="s">
        <v>1400</v>
      </c>
      <c r="H141" t="s">
        <v>1581</v>
      </c>
      <c r="I141" t="s">
        <v>1634</v>
      </c>
      <c r="J141" t="s">
        <v>1568</v>
      </c>
      <c r="K141" t="s">
        <v>1692</v>
      </c>
      <c r="L141">
        <v>15</v>
      </c>
      <c r="M141" t="s">
        <v>280</v>
      </c>
      <c r="N141" s="95">
        <v>45363</v>
      </c>
      <c r="P141" s="95">
        <v>45436</v>
      </c>
      <c r="Q141">
        <v>49</v>
      </c>
      <c r="S141" t="s">
        <v>1538</v>
      </c>
      <c r="T141" t="s">
        <v>1643</v>
      </c>
      <c r="U141" t="s">
        <v>1643</v>
      </c>
      <c r="V141" t="s">
        <v>1643</v>
      </c>
      <c r="W141" t="s">
        <v>1643</v>
      </c>
      <c r="X141" t="s">
        <v>1643</v>
      </c>
    </row>
    <row r="142" spans="1:25">
      <c r="A142" t="s">
        <v>1526</v>
      </c>
      <c r="B142" t="s">
        <v>1533</v>
      </c>
      <c r="C142" t="s">
        <v>1527</v>
      </c>
      <c r="D142" t="s">
        <v>1123</v>
      </c>
      <c r="E142" t="s">
        <v>1639</v>
      </c>
      <c r="F142" t="s">
        <v>1529</v>
      </c>
      <c r="G142" t="s">
        <v>1401</v>
      </c>
      <c r="H142" t="s">
        <v>1581</v>
      </c>
      <c r="I142" t="s">
        <v>1634</v>
      </c>
      <c r="J142" t="s">
        <v>1568</v>
      </c>
      <c r="K142" t="s">
        <v>1692</v>
      </c>
      <c r="L142">
        <v>15</v>
      </c>
      <c r="M142" t="s">
        <v>281</v>
      </c>
      <c r="N142" s="95">
        <v>45363</v>
      </c>
      <c r="P142" s="95">
        <v>45436</v>
      </c>
      <c r="Q142">
        <v>49</v>
      </c>
      <c r="S142" t="s">
        <v>1538</v>
      </c>
      <c r="T142" t="s">
        <v>1643</v>
      </c>
      <c r="U142" t="s">
        <v>1643</v>
      </c>
      <c r="V142" t="s">
        <v>1643</v>
      </c>
      <c r="W142" t="s">
        <v>1643</v>
      </c>
      <c r="X142" t="s">
        <v>1643</v>
      </c>
    </row>
    <row r="143" spans="1:25">
      <c r="A143" t="s">
        <v>1526</v>
      </c>
      <c r="B143" t="s">
        <v>1533</v>
      </c>
      <c r="C143" t="s">
        <v>1591</v>
      </c>
      <c r="D143" t="s">
        <v>1124</v>
      </c>
      <c r="E143" t="s">
        <v>1535</v>
      </c>
      <c r="F143" t="s">
        <v>1573</v>
      </c>
      <c r="G143" t="s">
        <v>1402</v>
      </c>
      <c r="H143" t="s">
        <v>1600</v>
      </c>
      <c r="I143" t="s">
        <v>1634</v>
      </c>
      <c r="J143" t="s">
        <v>1572</v>
      </c>
      <c r="K143" t="s">
        <v>1692</v>
      </c>
      <c r="L143">
        <v>15</v>
      </c>
      <c r="M143" t="s">
        <v>282</v>
      </c>
      <c r="N143" s="95">
        <v>45363</v>
      </c>
      <c r="O143" t="s">
        <v>1643</v>
      </c>
      <c r="P143" s="95">
        <v>45436</v>
      </c>
      <c r="Q143">
        <v>49</v>
      </c>
      <c r="S143" t="s">
        <v>1538</v>
      </c>
      <c r="T143" t="s">
        <v>1643</v>
      </c>
      <c r="U143" t="s">
        <v>1643</v>
      </c>
      <c r="V143" t="s">
        <v>1643</v>
      </c>
      <c r="W143" t="s">
        <v>1643</v>
      </c>
      <c r="X143" t="s">
        <v>1643</v>
      </c>
    </row>
    <row r="144" spans="1:25">
      <c r="A144" t="s">
        <v>1526</v>
      </c>
      <c r="B144" t="s">
        <v>1533</v>
      </c>
      <c r="C144" t="s">
        <v>1592</v>
      </c>
      <c r="D144" t="s">
        <v>1126</v>
      </c>
      <c r="E144" t="s">
        <v>1639</v>
      </c>
      <c r="F144" t="s">
        <v>1529</v>
      </c>
      <c r="G144" t="s">
        <v>1403</v>
      </c>
      <c r="H144" t="s">
        <v>1581</v>
      </c>
      <c r="I144" t="s">
        <v>1634</v>
      </c>
      <c r="J144" t="s">
        <v>1568</v>
      </c>
      <c r="K144" t="s">
        <v>1692</v>
      </c>
      <c r="L144">
        <v>15</v>
      </c>
      <c r="M144" t="s">
        <v>286</v>
      </c>
      <c r="N144" s="95">
        <v>45363</v>
      </c>
      <c r="P144" s="95">
        <v>45436</v>
      </c>
      <c r="Q144">
        <v>49</v>
      </c>
      <c r="S144" t="s">
        <v>1538</v>
      </c>
      <c r="T144" t="s">
        <v>1643</v>
      </c>
      <c r="U144" t="s">
        <v>1643</v>
      </c>
      <c r="V144" t="s">
        <v>1643</v>
      </c>
      <c r="W144" t="s">
        <v>1643</v>
      </c>
      <c r="X144" t="s">
        <v>1643</v>
      </c>
      <c r="Y144" t="s">
        <v>1616</v>
      </c>
    </row>
    <row r="145" spans="1:25">
      <c r="A145" t="s">
        <v>1526</v>
      </c>
      <c r="B145" t="s">
        <v>1533</v>
      </c>
      <c r="C145" t="s">
        <v>1527</v>
      </c>
      <c r="D145" t="s">
        <v>1127</v>
      </c>
      <c r="E145" t="s">
        <v>1535</v>
      </c>
      <c r="F145" t="s">
        <v>1529</v>
      </c>
      <c r="G145" t="s">
        <v>1404</v>
      </c>
      <c r="H145" t="s">
        <v>1588</v>
      </c>
      <c r="I145" t="s">
        <v>1634</v>
      </c>
      <c r="J145" t="s">
        <v>1537</v>
      </c>
      <c r="K145" t="s">
        <v>1692</v>
      </c>
      <c r="L145">
        <v>15</v>
      </c>
      <c r="M145" t="s">
        <v>287</v>
      </c>
      <c r="N145" s="95">
        <v>45363</v>
      </c>
      <c r="P145" s="95">
        <v>45436</v>
      </c>
      <c r="Q145">
        <v>49</v>
      </c>
      <c r="S145" t="s">
        <v>1538</v>
      </c>
      <c r="T145" t="s">
        <v>1643</v>
      </c>
      <c r="U145" t="s">
        <v>1643</v>
      </c>
      <c r="V145" t="s">
        <v>1643</v>
      </c>
      <c r="W145" t="s">
        <v>1643</v>
      </c>
      <c r="X145" t="s">
        <v>1643</v>
      </c>
    </row>
    <row r="146" spans="1:25">
      <c r="A146" t="s">
        <v>1526</v>
      </c>
      <c r="B146" t="s">
        <v>1533</v>
      </c>
      <c r="C146" t="s">
        <v>1566</v>
      </c>
      <c r="D146" t="s">
        <v>1109</v>
      </c>
      <c r="E146" t="s">
        <v>1639</v>
      </c>
      <c r="F146" t="s">
        <v>1579</v>
      </c>
      <c r="G146" t="s">
        <v>1405</v>
      </c>
      <c r="H146" t="s">
        <v>1588</v>
      </c>
      <c r="I146" t="s">
        <v>1634</v>
      </c>
      <c r="J146" t="s">
        <v>1537</v>
      </c>
      <c r="K146" t="s">
        <v>1692</v>
      </c>
      <c r="L146">
        <v>15</v>
      </c>
      <c r="M146" t="s">
        <v>288</v>
      </c>
      <c r="N146" s="95">
        <v>45363</v>
      </c>
      <c r="P146" s="95">
        <v>45436</v>
      </c>
      <c r="Q146">
        <v>49</v>
      </c>
      <c r="S146" t="s">
        <v>1538</v>
      </c>
      <c r="T146" t="s">
        <v>1643</v>
      </c>
      <c r="U146" t="s">
        <v>1643</v>
      </c>
      <c r="V146" t="s">
        <v>1643</v>
      </c>
      <c r="W146" t="s">
        <v>1643</v>
      </c>
      <c r="X146" t="s">
        <v>1643</v>
      </c>
    </row>
    <row r="147" spans="1:25">
      <c r="A147" t="s">
        <v>1526</v>
      </c>
      <c r="B147" t="s">
        <v>1533</v>
      </c>
      <c r="C147" t="s">
        <v>1527</v>
      </c>
      <c r="D147" t="s">
        <v>1127</v>
      </c>
      <c r="E147" t="s">
        <v>1535</v>
      </c>
      <c r="F147" t="s">
        <v>1529</v>
      </c>
      <c r="G147" t="s">
        <v>1406</v>
      </c>
      <c r="H147" t="s">
        <v>1588</v>
      </c>
      <c r="I147" t="s">
        <v>1634</v>
      </c>
      <c r="J147" t="s">
        <v>1537</v>
      </c>
      <c r="K147" t="s">
        <v>1692</v>
      </c>
      <c r="L147">
        <v>15</v>
      </c>
      <c r="M147" t="s">
        <v>289</v>
      </c>
      <c r="N147" s="95">
        <v>45363</v>
      </c>
      <c r="P147" s="95">
        <v>45436</v>
      </c>
      <c r="Q147">
        <v>49</v>
      </c>
      <c r="S147" t="s">
        <v>1538</v>
      </c>
      <c r="T147" t="s">
        <v>1643</v>
      </c>
      <c r="U147" t="s">
        <v>1643</v>
      </c>
      <c r="V147" t="s">
        <v>1643</v>
      </c>
      <c r="W147" t="s">
        <v>1643</v>
      </c>
      <c r="X147" t="s">
        <v>1643</v>
      </c>
    </row>
    <row r="148" spans="1:25">
      <c r="A148" t="s">
        <v>1526</v>
      </c>
      <c r="B148" t="s">
        <v>1533</v>
      </c>
      <c r="C148" t="s">
        <v>1527</v>
      </c>
      <c r="D148" t="s">
        <v>1128</v>
      </c>
      <c r="E148" t="s">
        <v>1535</v>
      </c>
      <c r="F148" t="s">
        <v>1579</v>
      </c>
      <c r="G148" t="s">
        <v>1407</v>
      </c>
      <c r="H148" t="s">
        <v>1597</v>
      </c>
      <c r="I148" t="s">
        <v>1634</v>
      </c>
      <c r="J148" t="s">
        <v>1537</v>
      </c>
      <c r="K148" t="s">
        <v>1692</v>
      </c>
      <c r="L148">
        <v>15</v>
      </c>
      <c r="M148" t="s">
        <v>290</v>
      </c>
      <c r="N148" s="95">
        <v>45363</v>
      </c>
      <c r="P148" s="95">
        <v>45436</v>
      </c>
      <c r="Q148">
        <v>49</v>
      </c>
      <c r="S148" t="s">
        <v>1538</v>
      </c>
      <c r="T148" t="s">
        <v>1643</v>
      </c>
      <c r="U148" t="s">
        <v>1643</v>
      </c>
      <c r="V148" t="s">
        <v>1643</v>
      </c>
      <c r="W148" t="s">
        <v>1643</v>
      </c>
      <c r="X148" t="s">
        <v>1643</v>
      </c>
    </row>
    <row r="149" spans="1:25">
      <c r="A149" t="s">
        <v>1526</v>
      </c>
      <c r="B149" t="s">
        <v>1533</v>
      </c>
      <c r="C149" t="s">
        <v>1547</v>
      </c>
      <c r="D149" t="s">
        <v>1026</v>
      </c>
      <c r="E149" t="s">
        <v>1535</v>
      </c>
      <c r="F149" t="s">
        <v>1529</v>
      </c>
      <c r="G149" t="s">
        <v>1408</v>
      </c>
      <c r="H149" t="s">
        <v>1581</v>
      </c>
      <c r="I149" t="s">
        <v>1634</v>
      </c>
      <c r="J149" t="s">
        <v>1568</v>
      </c>
      <c r="K149" t="s">
        <v>1692</v>
      </c>
      <c r="L149">
        <v>15</v>
      </c>
      <c r="M149" t="s">
        <v>291</v>
      </c>
      <c r="N149" s="95">
        <v>45363</v>
      </c>
      <c r="P149" s="95">
        <v>45436</v>
      </c>
      <c r="Q149">
        <v>49</v>
      </c>
      <c r="S149" t="s">
        <v>1538</v>
      </c>
      <c r="T149" t="s">
        <v>1643</v>
      </c>
      <c r="U149" t="s">
        <v>1643</v>
      </c>
      <c r="V149" t="s">
        <v>1643</v>
      </c>
      <c r="W149" t="s">
        <v>1643</v>
      </c>
      <c r="X149" t="s">
        <v>1643</v>
      </c>
      <c r="Y149" t="s">
        <v>1616</v>
      </c>
    </row>
    <row r="150" spans="1:25">
      <c r="A150" t="s">
        <v>1526</v>
      </c>
      <c r="B150" t="s">
        <v>1533</v>
      </c>
      <c r="C150" t="s">
        <v>1615</v>
      </c>
      <c r="D150" t="s">
        <v>1129</v>
      </c>
      <c r="E150" t="s">
        <v>1639</v>
      </c>
      <c r="F150" t="s">
        <v>1529</v>
      </c>
      <c r="G150" t="s">
        <v>1408</v>
      </c>
      <c r="H150" t="s">
        <v>1581</v>
      </c>
      <c r="I150" t="s">
        <v>1634</v>
      </c>
      <c r="J150" t="s">
        <v>1568</v>
      </c>
      <c r="K150" t="s">
        <v>1692</v>
      </c>
      <c r="L150">
        <v>15</v>
      </c>
      <c r="M150" t="s">
        <v>292</v>
      </c>
      <c r="N150" s="95">
        <v>45363</v>
      </c>
      <c r="P150" s="95">
        <v>45436</v>
      </c>
      <c r="Q150">
        <v>49</v>
      </c>
      <c r="S150" t="s">
        <v>1538</v>
      </c>
      <c r="T150" t="s">
        <v>1643</v>
      </c>
      <c r="U150" t="s">
        <v>1643</v>
      </c>
      <c r="V150" t="s">
        <v>1643</v>
      </c>
      <c r="W150" t="s">
        <v>1643</v>
      </c>
      <c r="X150" t="s">
        <v>1643</v>
      </c>
      <c r="Y150" t="s">
        <v>1616</v>
      </c>
    </row>
    <row r="151" spans="1:25">
      <c r="A151" t="s">
        <v>1526</v>
      </c>
      <c r="B151" t="s">
        <v>1533</v>
      </c>
      <c r="C151" t="s">
        <v>1527</v>
      </c>
      <c r="D151" t="s">
        <v>1130</v>
      </c>
      <c r="E151" t="s">
        <v>1640</v>
      </c>
      <c r="F151" t="s">
        <v>1550</v>
      </c>
      <c r="G151" t="s">
        <v>1409</v>
      </c>
      <c r="H151" t="s">
        <v>1581</v>
      </c>
      <c r="I151" t="s">
        <v>1634</v>
      </c>
      <c r="J151" t="s">
        <v>1568</v>
      </c>
      <c r="K151" t="s">
        <v>1692</v>
      </c>
      <c r="L151">
        <v>15</v>
      </c>
      <c r="M151" t="s">
        <v>293</v>
      </c>
      <c r="N151" s="95">
        <v>45363</v>
      </c>
      <c r="P151" s="95">
        <v>45436</v>
      </c>
      <c r="Q151">
        <v>49</v>
      </c>
      <c r="S151" t="s">
        <v>1538</v>
      </c>
      <c r="T151" t="s">
        <v>1643</v>
      </c>
      <c r="U151" t="s">
        <v>1643</v>
      </c>
      <c r="V151" t="s">
        <v>1643</v>
      </c>
      <c r="W151" t="s">
        <v>1643</v>
      </c>
      <c r="X151" t="s">
        <v>1643</v>
      </c>
    </row>
    <row r="152" spans="1:25">
      <c r="A152" t="s">
        <v>1526</v>
      </c>
      <c r="B152" t="s">
        <v>1533</v>
      </c>
      <c r="C152" t="s">
        <v>1527</v>
      </c>
      <c r="D152" t="s">
        <v>1130</v>
      </c>
      <c r="E152" t="s">
        <v>1640</v>
      </c>
      <c r="F152" t="s">
        <v>1550</v>
      </c>
      <c r="G152" t="s">
        <v>1410</v>
      </c>
      <c r="H152" t="s">
        <v>1581</v>
      </c>
      <c r="I152" t="s">
        <v>1634</v>
      </c>
      <c r="J152" t="s">
        <v>1568</v>
      </c>
      <c r="K152" t="s">
        <v>1692</v>
      </c>
      <c r="L152">
        <v>15</v>
      </c>
      <c r="M152" t="s">
        <v>296</v>
      </c>
      <c r="N152" s="95">
        <v>45363</v>
      </c>
      <c r="P152" s="95">
        <v>45436</v>
      </c>
      <c r="Q152">
        <v>49</v>
      </c>
      <c r="S152" t="s">
        <v>1538</v>
      </c>
      <c r="T152" t="s">
        <v>1643</v>
      </c>
      <c r="U152" t="s">
        <v>1643</v>
      </c>
      <c r="V152" t="s">
        <v>1643</v>
      </c>
      <c r="W152" t="s">
        <v>1643</v>
      </c>
      <c r="X152" t="s">
        <v>1643</v>
      </c>
    </row>
    <row r="153" spans="1:25">
      <c r="A153" t="s">
        <v>1526</v>
      </c>
      <c r="B153" t="s">
        <v>1533</v>
      </c>
      <c r="C153" t="s">
        <v>1592</v>
      </c>
      <c r="D153" t="s">
        <v>1131</v>
      </c>
      <c r="E153" t="s">
        <v>1639</v>
      </c>
      <c r="F153" t="s">
        <v>1573</v>
      </c>
      <c r="G153" t="s">
        <v>1411</v>
      </c>
      <c r="H153" t="s">
        <v>1600</v>
      </c>
      <c r="I153" t="s">
        <v>1634</v>
      </c>
      <c r="J153" t="s">
        <v>1572</v>
      </c>
      <c r="K153" t="s">
        <v>1692</v>
      </c>
      <c r="L153">
        <v>15</v>
      </c>
      <c r="M153" t="s">
        <v>297</v>
      </c>
      <c r="N153" s="95">
        <v>45363</v>
      </c>
      <c r="O153" t="s">
        <v>1643</v>
      </c>
      <c r="P153" s="95">
        <v>45436</v>
      </c>
      <c r="Q153">
        <v>49</v>
      </c>
      <c r="S153" t="s">
        <v>1538</v>
      </c>
      <c r="T153" t="s">
        <v>1643</v>
      </c>
      <c r="U153" t="s">
        <v>1643</v>
      </c>
      <c r="V153" t="s">
        <v>1643</v>
      </c>
      <c r="W153" t="s">
        <v>1643</v>
      </c>
      <c r="X153" t="s">
        <v>1643</v>
      </c>
    </row>
    <row r="154" spans="1:25">
      <c r="A154" t="s">
        <v>1526</v>
      </c>
      <c r="B154" t="s">
        <v>1533</v>
      </c>
      <c r="C154" t="s">
        <v>1583</v>
      </c>
      <c r="D154" t="s">
        <v>1233</v>
      </c>
      <c r="E154" t="s">
        <v>1639</v>
      </c>
      <c r="F154" t="s">
        <v>1544</v>
      </c>
      <c r="G154" t="s">
        <v>1498</v>
      </c>
      <c r="H154" t="s">
        <v>1549</v>
      </c>
      <c r="I154" t="s">
        <v>1549</v>
      </c>
      <c r="J154" t="s">
        <v>1549</v>
      </c>
      <c r="K154" t="s">
        <v>1692</v>
      </c>
      <c r="L154">
        <v>15</v>
      </c>
      <c r="M154" t="s">
        <v>438</v>
      </c>
      <c r="N154" s="95">
        <v>45355</v>
      </c>
      <c r="P154" s="95">
        <v>45436</v>
      </c>
      <c r="Q154">
        <v>60</v>
      </c>
      <c r="S154" t="s">
        <v>1538</v>
      </c>
      <c r="T154" t="s">
        <v>1643</v>
      </c>
      <c r="U154" t="s">
        <v>1643</v>
      </c>
      <c r="V154" t="s">
        <v>1643</v>
      </c>
      <c r="W154" t="s">
        <v>1643</v>
      </c>
      <c r="X154" t="s">
        <v>1643</v>
      </c>
    </row>
    <row r="155" spans="1:25">
      <c r="A155" t="s">
        <v>1526</v>
      </c>
      <c r="B155" t="s">
        <v>1533</v>
      </c>
      <c r="C155" t="s">
        <v>1553</v>
      </c>
      <c r="D155" t="s">
        <v>1135</v>
      </c>
      <c r="E155" t="s">
        <v>1528</v>
      </c>
      <c r="F155" t="s">
        <v>1573</v>
      </c>
      <c r="G155" t="s">
        <v>1414</v>
      </c>
      <c r="H155" t="s">
        <v>1571</v>
      </c>
      <c r="I155" t="s">
        <v>1634</v>
      </c>
      <c r="J155" t="s">
        <v>1572</v>
      </c>
      <c r="K155" t="s">
        <v>1692</v>
      </c>
      <c r="L155">
        <v>15</v>
      </c>
      <c r="M155" t="s">
        <v>301</v>
      </c>
      <c r="N155" s="95">
        <v>45363</v>
      </c>
      <c r="O155" t="s">
        <v>1643</v>
      </c>
      <c r="P155" s="95">
        <v>45436</v>
      </c>
      <c r="Q155">
        <v>49</v>
      </c>
      <c r="S155" t="s">
        <v>1538</v>
      </c>
      <c r="T155" t="s">
        <v>1643</v>
      </c>
      <c r="U155" t="s">
        <v>1643</v>
      </c>
      <c r="V155" t="s">
        <v>1643</v>
      </c>
      <c r="W155" t="s">
        <v>1643</v>
      </c>
      <c r="X155" t="s">
        <v>1643</v>
      </c>
    </row>
    <row r="156" spans="1:25">
      <c r="A156" t="s">
        <v>1526</v>
      </c>
      <c r="B156" t="s">
        <v>1533</v>
      </c>
      <c r="C156" t="s">
        <v>1527</v>
      </c>
      <c r="D156" t="s">
        <v>1136</v>
      </c>
      <c r="E156" t="s">
        <v>1535</v>
      </c>
      <c r="F156" t="s">
        <v>1565</v>
      </c>
      <c r="G156" t="s">
        <v>1415</v>
      </c>
      <c r="H156" t="s">
        <v>1618</v>
      </c>
      <c r="I156" t="s">
        <v>1631</v>
      </c>
      <c r="J156" t="s">
        <v>1619</v>
      </c>
      <c r="K156" t="s">
        <v>1692</v>
      </c>
      <c r="L156">
        <v>15</v>
      </c>
      <c r="M156" t="s">
        <v>302</v>
      </c>
      <c r="N156" s="95">
        <v>45363</v>
      </c>
      <c r="P156" s="95">
        <v>45436</v>
      </c>
      <c r="Q156">
        <v>49</v>
      </c>
      <c r="S156" t="s">
        <v>1538</v>
      </c>
      <c r="T156" t="s">
        <v>1643</v>
      </c>
      <c r="U156" t="s">
        <v>1643</v>
      </c>
      <c r="V156" t="s">
        <v>1643</v>
      </c>
      <c r="W156" t="s">
        <v>1643</v>
      </c>
      <c r="X156" t="s">
        <v>1643</v>
      </c>
    </row>
    <row r="157" spans="1:25">
      <c r="A157" t="s">
        <v>1526</v>
      </c>
      <c r="B157" t="s">
        <v>1533</v>
      </c>
      <c r="C157" t="s">
        <v>1527</v>
      </c>
      <c r="D157" t="s">
        <v>1137</v>
      </c>
      <c r="E157" t="s">
        <v>1535</v>
      </c>
      <c r="F157" t="s">
        <v>1565</v>
      </c>
      <c r="G157" t="s">
        <v>1416</v>
      </c>
      <c r="H157" t="s">
        <v>1618</v>
      </c>
      <c r="I157" t="s">
        <v>1631</v>
      </c>
      <c r="J157" t="s">
        <v>1619</v>
      </c>
      <c r="K157" t="s">
        <v>1692</v>
      </c>
      <c r="L157">
        <v>15</v>
      </c>
      <c r="M157" t="s">
        <v>303</v>
      </c>
      <c r="N157" s="95">
        <v>45363</v>
      </c>
      <c r="P157" s="95">
        <v>45436</v>
      </c>
      <c r="Q157">
        <v>49</v>
      </c>
      <c r="S157" t="s">
        <v>1538</v>
      </c>
      <c r="T157" t="s">
        <v>1643</v>
      </c>
      <c r="U157" t="s">
        <v>1643</v>
      </c>
      <c r="V157" t="s">
        <v>1643</v>
      </c>
      <c r="W157" t="s">
        <v>1643</v>
      </c>
      <c r="X157" t="s">
        <v>1643</v>
      </c>
    </row>
    <row r="158" spans="1:25">
      <c r="A158" t="s">
        <v>1526</v>
      </c>
      <c r="B158" t="s">
        <v>1533</v>
      </c>
      <c r="C158" t="s">
        <v>1592</v>
      </c>
      <c r="D158" t="s">
        <v>1138</v>
      </c>
      <c r="E158" t="s">
        <v>1639</v>
      </c>
      <c r="F158" t="s">
        <v>1529</v>
      </c>
      <c r="G158" t="s">
        <v>1417</v>
      </c>
      <c r="H158" t="s">
        <v>1581</v>
      </c>
      <c r="I158" t="s">
        <v>1634</v>
      </c>
      <c r="J158" t="s">
        <v>1568</v>
      </c>
      <c r="K158" t="s">
        <v>1692</v>
      </c>
      <c r="L158">
        <v>15</v>
      </c>
      <c r="M158" t="s">
        <v>304</v>
      </c>
      <c r="N158" s="95">
        <v>45363</v>
      </c>
      <c r="P158" s="95">
        <v>45436</v>
      </c>
      <c r="Q158">
        <v>49</v>
      </c>
      <c r="S158" t="s">
        <v>1538</v>
      </c>
      <c r="T158" t="s">
        <v>1643</v>
      </c>
      <c r="U158" t="s">
        <v>1643</v>
      </c>
      <c r="V158" t="s">
        <v>1643</v>
      </c>
      <c r="W158" t="s">
        <v>1643</v>
      </c>
      <c r="X158" t="s">
        <v>1643</v>
      </c>
      <c r="Y158" t="s">
        <v>1616</v>
      </c>
    </row>
    <row r="159" spans="1:25">
      <c r="A159" t="s">
        <v>1526</v>
      </c>
      <c r="B159" t="s">
        <v>1533</v>
      </c>
      <c r="C159" t="s">
        <v>1527</v>
      </c>
      <c r="D159" t="s">
        <v>1130</v>
      </c>
      <c r="E159" t="s">
        <v>1640</v>
      </c>
      <c r="F159" t="s">
        <v>1529</v>
      </c>
      <c r="G159" t="s">
        <v>1418</v>
      </c>
      <c r="H159" t="s">
        <v>1581</v>
      </c>
      <c r="I159" t="s">
        <v>1634</v>
      </c>
      <c r="J159" t="s">
        <v>1568</v>
      </c>
      <c r="K159" t="s">
        <v>1692</v>
      </c>
      <c r="L159">
        <v>15</v>
      </c>
      <c r="M159" t="s">
        <v>305</v>
      </c>
      <c r="N159" s="95">
        <v>45363</v>
      </c>
      <c r="P159" s="95">
        <v>45436</v>
      </c>
      <c r="Q159">
        <v>49</v>
      </c>
      <c r="S159" t="s">
        <v>1538</v>
      </c>
      <c r="T159" t="s">
        <v>1643</v>
      </c>
      <c r="U159" t="s">
        <v>1643</v>
      </c>
      <c r="V159" t="s">
        <v>1643</v>
      </c>
      <c r="W159" t="s">
        <v>1643</v>
      </c>
      <c r="X159" t="s">
        <v>1643</v>
      </c>
    </row>
    <row r="160" spans="1:25">
      <c r="A160" t="s">
        <v>1526</v>
      </c>
      <c r="B160" t="s">
        <v>1533</v>
      </c>
      <c r="C160" t="s">
        <v>1527</v>
      </c>
      <c r="D160" t="s">
        <v>1142</v>
      </c>
      <c r="E160" t="s">
        <v>1639</v>
      </c>
      <c r="F160" t="s">
        <v>1529</v>
      </c>
      <c r="G160" t="s">
        <v>1419</v>
      </c>
      <c r="H160" t="s">
        <v>1562</v>
      </c>
      <c r="I160" t="s">
        <v>1549</v>
      </c>
      <c r="J160" t="s">
        <v>1563</v>
      </c>
      <c r="K160" t="s">
        <v>1525</v>
      </c>
      <c r="L160">
        <v>15</v>
      </c>
      <c r="M160" t="s">
        <v>310</v>
      </c>
      <c r="N160" s="95">
        <v>45363</v>
      </c>
      <c r="P160" s="95">
        <v>45436</v>
      </c>
      <c r="Q160">
        <v>49</v>
      </c>
      <c r="R160">
        <v>50</v>
      </c>
      <c r="S160" t="s">
        <v>1538</v>
      </c>
      <c r="T160" t="s">
        <v>1643</v>
      </c>
      <c r="U160" t="s">
        <v>1643</v>
      </c>
      <c r="V160" t="s">
        <v>1643</v>
      </c>
      <c r="W160" t="s">
        <v>1643</v>
      </c>
      <c r="X160" t="s">
        <v>1643</v>
      </c>
    </row>
    <row r="161" spans="1:25">
      <c r="A161" t="s">
        <v>1526</v>
      </c>
      <c r="B161" t="s">
        <v>1533</v>
      </c>
      <c r="C161" t="s">
        <v>1610</v>
      </c>
      <c r="D161" t="s">
        <v>1144</v>
      </c>
      <c r="E161" t="s">
        <v>1639</v>
      </c>
      <c r="F161" t="s">
        <v>1529</v>
      </c>
      <c r="G161" t="s">
        <v>1420</v>
      </c>
      <c r="H161" t="s">
        <v>1620</v>
      </c>
      <c r="I161" t="s">
        <v>1631</v>
      </c>
      <c r="J161" t="s">
        <v>1621</v>
      </c>
      <c r="K161" t="s">
        <v>1692</v>
      </c>
      <c r="L161">
        <v>15</v>
      </c>
      <c r="M161" t="s">
        <v>312</v>
      </c>
      <c r="N161" s="95">
        <v>45362</v>
      </c>
      <c r="P161" s="95">
        <v>45436</v>
      </c>
      <c r="Q161">
        <v>50</v>
      </c>
      <c r="S161" t="s">
        <v>1538</v>
      </c>
      <c r="T161" t="s">
        <v>1643</v>
      </c>
      <c r="U161" t="s">
        <v>1643</v>
      </c>
      <c r="V161" t="s">
        <v>1643</v>
      </c>
      <c r="W161" t="s">
        <v>1643</v>
      </c>
      <c r="X161" t="s">
        <v>1643</v>
      </c>
    </row>
    <row r="162" spans="1:25">
      <c r="A162" t="s">
        <v>1526</v>
      </c>
      <c r="B162" t="s">
        <v>1533</v>
      </c>
      <c r="C162" t="s">
        <v>1547</v>
      </c>
      <c r="D162" t="s">
        <v>1147</v>
      </c>
      <c r="E162" t="s">
        <v>1641</v>
      </c>
      <c r="F162" t="s">
        <v>1599</v>
      </c>
      <c r="G162" t="s">
        <v>1422</v>
      </c>
      <c r="H162" t="s">
        <v>1541</v>
      </c>
      <c r="I162" t="s">
        <v>1530</v>
      </c>
      <c r="J162" t="s">
        <v>1542</v>
      </c>
      <c r="K162" t="s">
        <v>1524</v>
      </c>
      <c r="L162">
        <v>15</v>
      </c>
      <c r="M162" t="s">
        <v>315</v>
      </c>
      <c r="N162" s="95">
        <v>45362</v>
      </c>
      <c r="P162" s="95">
        <v>45436</v>
      </c>
      <c r="Q162">
        <v>50</v>
      </c>
      <c r="S162" t="s">
        <v>1538</v>
      </c>
      <c r="T162" t="s">
        <v>1643</v>
      </c>
      <c r="U162" t="s">
        <v>1643</v>
      </c>
      <c r="V162" t="s">
        <v>1643</v>
      </c>
      <c r="W162" t="s">
        <v>1643</v>
      </c>
      <c r="X162" t="s">
        <v>1643</v>
      </c>
    </row>
    <row r="163" spans="1:25">
      <c r="A163" t="s">
        <v>1526</v>
      </c>
      <c r="B163" t="s">
        <v>1533</v>
      </c>
      <c r="C163" t="s">
        <v>1578</v>
      </c>
      <c r="D163" t="s">
        <v>1148</v>
      </c>
      <c r="E163" t="s">
        <v>1639</v>
      </c>
      <c r="F163" t="s">
        <v>1565</v>
      </c>
      <c r="G163" t="s">
        <v>1423</v>
      </c>
      <c r="H163" t="s">
        <v>1620</v>
      </c>
      <c r="I163" t="s">
        <v>1634</v>
      </c>
      <c r="J163" t="s">
        <v>1621</v>
      </c>
      <c r="K163" t="s">
        <v>1692</v>
      </c>
      <c r="L163">
        <v>15</v>
      </c>
      <c r="M163" t="s">
        <v>316</v>
      </c>
      <c r="N163" s="95">
        <v>45362</v>
      </c>
      <c r="P163" s="95">
        <v>45436</v>
      </c>
      <c r="Q163">
        <v>50</v>
      </c>
      <c r="S163" t="s">
        <v>1538</v>
      </c>
      <c r="T163" t="s">
        <v>1643</v>
      </c>
      <c r="U163" t="s">
        <v>1643</v>
      </c>
      <c r="V163" t="s">
        <v>1643</v>
      </c>
      <c r="W163" t="s">
        <v>1643</v>
      </c>
      <c r="X163" t="s">
        <v>1643</v>
      </c>
    </row>
    <row r="164" spans="1:25">
      <c r="A164" t="s">
        <v>1526</v>
      </c>
      <c r="B164" t="s">
        <v>1533</v>
      </c>
      <c r="C164" t="s">
        <v>1527</v>
      </c>
      <c r="D164" t="s">
        <v>1149</v>
      </c>
      <c r="E164" t="s">
        <v>1641</v>
      </c>
      <c r="F164" t="s">
        <v>1544</v>
      </c>
      <c r="G164" t="s">
        <v>1424</v>
      </c>
      <c r="H164" t="s">
        <v>1623</v>
      </c>
      <c r="I164" t="s">
        <v>1634</v>
      </c>
      <c r="J164" t="s">
        <v>1537</v>
      </c>
      <c r="K164" t="s">
        <v>1692</v>
      </c>
      <c r="L164">
        <v>15</v>
      </c>
      <c r="M164" t="s">
        <v>317</v>
      </c>
      <c r="N164" s="95">
        <v>45362</v>
      </c>
      <c r="P164" s="95">
        <v>45436</v>
      </c>
      <c r="Q164">
        <v>50</v>
      </c>
      <c r="S164" t="s">
        <v>1538</v>
      </c>
      <c r="T164" t="s">
        <v>1643</v>
      </c>
      <c r="U164" t="s">
        <v>1643</v>
      </c>
      <c r="V164" t="s">
        <v>1643</v>
      </c>
      <c r="W164" t="s">
        <v>1643</v>
      </c>
      <c r="X164" t="s">
        <v>1643</v>
      </c>
    </row>
    <row r="165" spans="1:25">
      <c r="A165" t="s">
        <v>1526</v>
      </c>
      <c r="B165" t="s">
        <v>1533</v>
      </c>
      <c r="C165" t="s">
        <v>1555</v>
      </c>
      <c r="D165" t="s">
        <v>1150</v>
      </c>
      <c r="E165" t="s">
        <v>1535</v>
      </c>
      <c r="F165" t="s">
        <v>1573</v>
      </c>
      <c r="G165" t="s">
        <v>1425</v>
      </c>
      <c r="H165" t="s">
        <v>1584</v>
      </c>
      <c r="I165" t="s">
        <v>1634</v>
      </c>
      <c r="J165" t="s">
        <v>1572</v>
      </c>
      <c r="K165" t="s">
        <v>1692</v>
      </c>
      <c r="L165">
        <v>15</v>
      </c>
      <c r="M165" t="s">
        <v>318</v>
      </c>
      <c r="N165" s="95">
        <v>45362</v>
      </c>
      <c r="O165" t="s">
        <v>1643</v>
      </c>
      <c r="P165" s="95">
        <v>45436</v>
      </c>
      <c r="Q165">
        <v>50</v>
      </c>
      <c r="S165" t="s">
        <v>1538</v>
      </c>
      <c r="T165" t="s">
        <v>1643</v>
      </c>
      <c r="U165" t="s">
        <v>1643</v>
      </c>
      <c r="V165" t="s">
        <v>1643</v>
      </c>
      <c r="W165" t="s">
        <v>1643</v>
      </c>
      <c r="X165" t="s">
        <v>1643</v>
      </c>
    </row>
    <row r="166" spans="1:25">
      <c r="A166" t="s">
        <v>1526</v>
      </c>
      <c r="B166" t="s">
        <v>1533</v>
      </c>
      <c r="C166" t="s">
        <v>1578</v>
      </c>
      <c r="D166" t="s">
        <v>1155</v>
      </c>
      <c r="E166" t="s">
        <v>1535</v>
      </c>
      <c r="F166" t="s">
        <v>1529</v>
      </c>
      <c r="G166" t="s">
        <v>1427</v>
      </c>
      <c r="H166" t="s">
        <v>1564</v>
      </c>
      <c r="I166" t="s">
        <v>1634</v>
      </c>
      <c r="J166" t="s">
        <v>1569</v>
      </c>
      <c r="K166" t="s">
        <v>1692</v>
      </c>
      <c r="L166">
        <v>15</v>
      </c>
      <c r="M166" t="s">
        <v>323</v>
      </c>
      <c r="N166" s="95">
        <v>45362</v>
      </c>
      <c r="P166" s="95">
        <v>45436</v>
      </c>
      <c r="Q166">
        <v>50</v>
      </c>
      <c r="S166" t="s">
        <v>1538</v>
      </c>
      <c r="T166" t="s">
        <v>1643</v>
      </c>
      <c r="U166" t="s">
        <v>1643</v>
      </c>
      <c r="V166" t="s">
        <v>1643</v>
      </c>
      <c r="W166" t="s">
        <v>1643</v>
      </c>
      <c r="X166" t="s">
        <v>1643</v>
      </c>
    </row>
    <row r="167" spans="1:25">
      <c r="A167" t="s">
        <v>1526</v>
      </c>
      <c r="B167" t="s">
        <v>1533</v>
      </c>
      <c r="C167" t="s">
        <v>1603</v>
      </c>
      <c r="D167" t="s">
        <v>1157</v>
      </c>
      <c r="E167" t="s">
        <v>1639</v>
      </c>
      <c r="F167" t="s">
        <v>1565</v>
      </c>
      <c r="G167" t="s">
        <v>1428</v>
      </c>
      <c r="H167" t="s">
        <v>1620</v>
      </c>
      <c r="I167" t="s">
        <v>1631</v>
      </c>
      <c r="J167" t="s">
        <v>1621</v>
      </c>
      <c r="K167" t="s">
        <v>1692</v>
      </c>
      <c r="L167">
        <v>15</v>
      </c>
      <c r="M167" t="s">
        <v>325</v>
      </c>
      <c r="N167" s="95">
        <v>45362</v>
      </c>
      <c r="P167" s="95">
        <v>45436</v>
      </c>
      <c r="Q167">
        <v>50</v>
      </c>
      <c r="S167" t="s">
        <v>1538</v>
      </c>
      <c r="T167" t="s">
        <v>1643</v>
      </c>
      <c r="U167" t="s">
        <v>1643</v>
      </c>
      <c r="V167" t="s">
        <v>1643</v>
      </c>
      <c r="W167" t="s">
        <v>1643</v>
      </c>
      <c r="X167" t="s">
        <v>1643</v>
      </c>
    </row>
    <row r="168" spans="1:25">
      <c r="A168" t="s">
        <v>1526</v>
      </c>
      <c r="B168" t="s">
        <v>1533</v>
      </c>
      <c r="C168" t="s">
        <v>1527</v>
      </c>
      <c r="D168" t="s">
        <v>1156</v>
      </c>
      <c r="E168" t="s">
        <v>1641</v>
      </c>
      <c r="F168" t="s">
        <v>1529</v>
      </c>
      <c r="G168" t="s">
        <v>1497</v>
      </c>
      <c r="H168" t="s">
        <v>1597</v>
      </c>
      <c r="I168" t="s">
        <v>1634</v>
      </c>
      <c r="J168" t="s">
        <v>1537</v>
      </c>
      <c r="K168" t="s">
        <v>1692</v>
      </c>
      <c r="L168">
        <v>15</v>
      </c>
      <c r="M168" t="s">
        <v>437</v>
      </c>
      <c r="N168" s="95">
        <v>45355</v>
      </c>
      <c r="O168" t="s">
        <v>1682</v>
      </c>
      <c r="P168" s="95">
        <v>45436</v>
      </c>
      <c r="Q168">
        <v>60</v>
      </c>
      <c r="S168" t="s">
        <v>1538</v>
      </c>
      <c r="T168" t="s">
        <v>1643</v>
      </c>
      <c r="U168" s="95">
        <v>45435</v>
      </c>
      <c r="V168" t="s">
        <v>1539</v>
      </c>
      <c r="W168" t="s">
        <v>1643</v>
      </c>
      <c r="X168" t="s">
        <v>1643</v>
      </c>
      <c r="Y168" t="s">
        <v>1543</v>
      </c>
    </row>
    <row r="169" spans="1:25">
      <c r="A169" t="s">
        <v>1526</v>
      </c>
      <c r="B169" t="s">
        <v>1533</v>
      </c>
      <c r="C169" t="s">
        <v>1527</v>
      </c>
      <c r="D169" t="s">
        <v>1232</v>
      </c>
      <c r="E169" t="s">
        <v>1535</v>
      </c>
      <c r="F169" t="s">
        <v>1544</v>
      </c>
      <c r="G169" t="s">
        <v>1496</v>
      </c>
      <c r="H169" t="s">
        <v>1541</v>
      </c>
      <c r="I169" t="s">
        <v>1530</v>
      </c>
      <c r="J169" t="s">
        <v>1542</v>
      </c>
      <c r="K169" t="s">
        <v>1636</v>
      </c>
      <c r="L169">
        <v>10</v>
      </c>
      <c r="M169" t="s">
        <v>436</v>
      </c>
      <c r="N169" s="95">
        <v>45355</v>
      </c>
      <c r="P169" s="95">
        <v>45436</v>
      </c>
      <c r="Q169">
        <v>60</v>
      </c>
      <c r="S169" t="s">
        <v>1538</v>
      </c>
      <c r="T169" t="s">
        <v>1643</v>
      </c>
      <c r="U169" t="s">
        <v>1643</v>
      </c>
      <c r="V169" t="s">
        <v>1643</v>
      </c>
      <c r="W169" t="s">
        <v>1643</v>
      </c>
      <c r="X169" t="s">
        <v>1643</v>
      </c>
    </row>
    <row r="170" spans="1:25">
      <c r="A170" t="s">
        <v>1526</v>
      </c>
      <c r="B170" t="s">
        <v>1533</v>
      </c>
      <c r="C170" t="s">
        <v>1547</v>
      </c>
      <c r="D170" t="s">
        <v>1230</v>
      </c>
      <c r="E170" t="s">
        <v>1535</v>
      </c>
      <c r="F170" t="s">
        <v>1529</v>
      </c>
      <c r="G170" t="s">
        <v>1495</v>
      </c>
      <c r="H170" t="s">
        <v>1552</v>
      </c>
      <c r="I170" t="s">
        <v>1530</v>
      </c>
      <c r="J170" t="s">
        <v>1552</v>
      </c>
      <c r="K170" t="s">
        <v>1692</v>
      </c>
      <c r="L170">
        <v>15</v>
      </c>
      <c r="M170" t="s">
        <v>432</v>
      </c>
      <c r="N170" s="95">
        <v>45355</v>
      </c>
      <c r="P170" s="95">
        <v>45436</v>
      </c>
      <c r="Q170">
        <v>60</v>
      </c>
      <c r="S170" t="s">
        <v>1538</v>
      </c>
      <c r="T170" t="s">
        <v>1643</v>
      </c>
      <c r="U170" t="s">
        <v>1643</v>
      </c>
      <c r="V170" t="s">
        <v>1643</v>
      </c>
      <c r="W170" t="s">
        <v>1643</v>
      </c>
      <c r="X170" t="s">
        <v>1643</v>
      </c>
    </row>
    <row r="171" spans="1:25">
      <c r="A171" t="s">
        <v>1526</v>
      </c>
      <c r="B171" t="s">
        <v>1533</v>
      </c>
      <c r="C171" t="s">
        <v>1589</v>
      </c>
      <c r="D171" t="s">
        <v>1028</v>
      </c>
      <c r="E171" t="s">
        <v>1639</v>
      </c>
      <c r="F171" t="s">
        <v>1529</v>
      </c>
      <c r="G171" t="s">
        <v>1431</v>
      </c>
      <c r="H171" t="s">
        <v>1602</v>
      </c>
      <c r="I171" t="s">
        <v>1634</v>
      </c>
      <c r="J171" t="s">
        <v>1556</v>
      </c>
      <c r="K171" t="s">
        <v>1692</v>
      </c>
      <c r="L171">
        <v>15</v>
      </c>
      <c r="M171" t="s">
        <v>331</v>
      </c>
      <c r="N171" s="95">
        <v>45362</v>
      </c>
      <c r="P171" s="95">
        <v>45436</v>
      </c>
      <c r="Q171">
        <v>50</v>
      </c>
      <c r="S171" t="s">
        <v>1538</v>
      </c>
      <c r="T171" t="s">
        <v>1643</v>
      </c>
      <c r="U171" t="s">
        <v>1643</v>
      </c>
      <c r="V171" t="s">
        <v>1643</v>
      </c>
      <c r="W171" t="s">
        <v>1643</v>
      </c>
      <c r="X171" t="s">
        <v>1643</v>
      </c>
    </row>
    <row r="172" spans="1:25">
      <c r="A172" t="s">
        <v>1526</v>
      </c>
      <c r="B172" t="s">
        <v>1533</v>
      </c>
      <c r="C172" t="s">
        <v>1578</v>
      </c>
      <c r="D172" t="s">
        <v>1161</v>
      </c>
      <c r="E172" t="s">
        <v>1528</v>
      </c>
      <c r="F172" t="s">
        <v>1565</v>
      </c>
      <c r="G172" t="s">
        <v>1432</v>
      </c>
      <c r="H172" t="s">
        <v>1620</v>
      </c>
      <c r="I172" t="s">
        <v>1634</v>
      </c>
      <c r="J172" t="s">
        <v>1621</v>
      </c>
      <c r="K172" t="s">
        <v>1692</v>
      </c>
      <c r="L172">
        <v>15</v>
      </c>
      <c r="M172" t="s">
        <v>332</v>
      </c>
      <c r="N172" s="95">
        <v>45362</v>
      </c>
      <c r="P172" s="95">
        <v>45436</v>
      </c>
      <c r="Q172">
        <v>50</v>
      </c>
      <c r="S172" t="s">
        <v>1538</v>
      </c>
      <c r="T172" t="s">
        <v>1643</v>
      </c>
      <c r="U172" t="s">
        <v>1643</v>
      </c>
      <c r="V172" t="s">
        <v>1643</v>
      </c>
      <c r="W172" t="s">
        <v>1643</v>
      </c>
      <c r="X172" t="s">
        <v>1643</v>
      </c>
    </row>
    <row r="173" spans="1:25">
      <c r="A173" t="s">
        <v>1526</v>
      </c>
      <c r="B173" t="s">
        <v>1533</v>
      </c>
      <c r="C173" t="s">
        <v>1555</v>
      </c>
      <c r="D173" t="s">
        <v>1150</v>
      </c>
      <c r="E173" t="s">
        <v>1535</v>
      </c>
      <c r="F173" t="s">
        <v>1573</v>
      </c>
      <c r="G173" t="s">
        <v>1433</v>
      </c>
      <c r="H173" t="s">
        <v>1571</v>
      </c>
      <c r="I173" t="s">
        <v>1634</v>
      </c>
      <c r="J173" t="s">
        <v>1572</v>
      </c>
      <c r="K173" t="s">
        <v>1692</v>
      </c>
      <c r="L173">
        <v>15</v>
      </c>
      <c r="M173" t="s">
        <v>333</v>
      </c>
      <c r="N173" s="95">
        <v>45362</v>
      </c>
      <c r="O173" t="s">
        <v>1643</v>
      </c>
      <c r="P173" s="95">
        <v>45436</v>
      </c>
      <c r="Q173">
        <v>50</v>
      </c>
      <c r="S173" t="s">
        <v>1538</v>
      </c>
      <c r="T173" t="s">
        <v>1643</v>
      </c>
      <c r="U173" t="s">
        <v>1643</v>
      </c>
      <c r="V173" t="s">
        <v>1643</v>
      </c>
      <c r="W173" t="s">
        <v>1643</v>
      </c>
      <c r="X173" t="s">
        <v>1643</v>
      </c>
    </row>
    <row r="174" spans="1:25">
      <c r="A174" t="s">
        <v>1526</v>
      </c>
      <c r="B174" t="s">
        <v>1533</v>
      </c>
      <c r="C174" t="s">
        <v>1576</v>
      </c>
      <c r="D174" t="s">
        <v>1004</v>
      </c>
      <c r="E174" t="s">
        <v>1639</v>
      </c>
      <c r="F174" t="s">
        <v>1544</v>
      </c>
      <c r="G174" t="s">
        <v>1434</v>
      </c>
      <c r="H174" t="s">
        <v>1588</v>
      </c>
      <c r="I174" t="s">
        <v>1634</v>
      </c>
      <c r="J174" t="s">
        <v>1537</v>
      </c>
      <c r="K174" t="s">
        <v>1692</v>
      </c>
      <c r="L174">
        <v>15</v>
      </c>
      <c r="M174" t="s">
        <v>335</v>
      </c>
      <c r="N174" s="95">
        <v>45362</v>
      </c>
      <c r="P174" s="95">
        <v>45436</v>
      </c>
      <c r="Q174">
        <v>50</v>
      </c>
      <c r="S174" t="s">
        <v>1538</v>
      </c>
      <c r="T174" t="s">
        <v>1643</v>
      </c>
      <c r="U174" t="s">
        <v>1643</v>
      </c>
      <c r="V174" t="s">
        <v>1643</v>
      </c>
      <c r="W174" t="s">
        <v>1643</v>
      </c>
      <c r="X174" t="s">
        <v>1643</v>
      </c>
    </row>
    <row r="175" spans="1:25">
      <c r="A175" t="s">
        <v>1526</v>
      </c>
      <c r="B175" t="s">
        <v>1533</v>
      </c>
      <c r="C175" t="s">
        <v>1570</v>
      </c>
      <c r="D175" t="s">
        <v>1100</v>
      </c>
      <c r="E175" t="s">
        <v>1639</v>
      </c>
      <c r="F175" t="s">
        <v>1573</v>
      </c>
      <c r="G175" t="s">
        <v>1435</v>
      </c>
      <c r="H175" t="s">
        <v>1571</v>
      </c>
      <c r="I175" t="s">
        <v>1634</v>
      </c>
      <c r="J175" t="s">
        <v>1572</v>
      </c>
      <c r="K175" t="s">
        <v>1692</v>
      </c>
      <c r="L175">
        <v>15</v>
      </c>
      <c r="M175" t="s">
        <v>338</v>
      </c>
      <c r="N175" s="95">
        <v>45362</v>
      </c>
      <c r="O175" t="s">
        <v>1643</v>
      </c>
      <c r="P175" s="95">
        <v>45436</v>
      </c>
      <c r="Q175">
        <v>50</v>
      </c>
      <c r="S175" t="s">
        <v>1538</v>
      </c>
      <c r="T175" t="s">
        <v>1643</v>
      </c>
      <c r="U175" t="s">
        <v>1643</v>
      </c>
      <c r="V175" t="s">
        <v>1643</v>
      </c>
      <c r="W175" t="s">
        <v>1643</v>
      </c>
      <c r="X175" t="s">
        <v>1643</v>
      </c>
    </row>
    <row r="176" spans="1:25">
      <c r="A176" t="s">
        <v>1526</v>
      </c>
      <c r="B176" t="s">
        <v>1533</v>
      </c>
      <c r="C176" t="s">
        <v>1570</v>
      </c>
      <c r="D176" t="s">
        <v>1100</v>
      </c>
      <c r="E176" t="s">
        <v>1639</v>
      </c>
      <c r="F176" t="s">
        <v>1573</v>
      </c>
      <c r="G176" t="s">
        <v>1437</v>
      </c>
      <c r="H176" t="s">
        <v>1571</v>
      </c>
      <c r="I176" t="s">
        <v>1634</v>
      </c>
      <c r="J176" t="s">
        <v>1572</v>
      </c>
      <c r="K176" t="s">
        <v>1692</v>
      </c>
      <c r="L176">
        <v>15</v>
      </c>
      <c r="M176" t="s">
        <v>344</v>
      </c>
      <c r="N176" s="95">
        <v>45362</v>
      </c>
      <c r="O176" t="s">
        <v>1643</v>
      </c>
      <c r="P176" s="95">
        <v>45436</v>
      </c>
      <c r="Q176">
        <v>50</v>
      </c>
      <c r="S176" t="s">
        <v>1538</v>
      </c>
      <c r="T176" t="s">
        <v>1643</v>
      </c>
      <c r="U176" t="s">
        <v>1643</v>
      </c>
      <c r="V176" t="s">
        <v>1643</v>
      </c>
      <c r="W176" t="s">
        <v>1643</v>
      </c>
      <c r="X176" t="s">
        <v>1643</v>
      </c>
    </row>
    <row r="177" spans="1:25">
      <c r="A177" t="s">
        <v>1526</v>
      </c>
      <c r="B177" t="s">
        <v>1533</v>
      </c>
      <c r="C177" t="s">
        <v>1610</v>
      </c>
      <c r="D177" t="s">
        <v>1168</v>
      </c>
      <c r="E177" t="s">
        <v>1639</v>
      </c>
      <c r="F177" t="s">
        <v>1529</v>
      </c>
      <c r="G177" t="s">
        <v>1438</v>
      </c>
      <c r="H177" t="s">
        <v>1581</v>
      </c>
      <c r="I177" t="s">
        <v>1634</v>
      </c>
      <c r="J177" t="s">
        <v>1568</v>
      </c>
      <c r="K177" t="s">
        <v>1692</v>
      </c>
      <c r="L177">
        <v>15</v>
      </c>
      <c r="M177" t="s">
        <v>345</v>
      </c>
      <c r="N177" s="95">
        <v>45362</v>
      </c>
      <c r="P177" s="95">
        <v>45436</v>
      </c>
      <c r="Q177">
        <v>50</v>
      </c>
      <c r="S177" t="s">
        <v>1538</v>
      </c>
      <c r="T177" t="s">
        <v>1643</v>
      </c>
      <c r="U177" t="s">
        <v>1643</v>
      </c>
      <c r="V177" t="s">
        <v>1643</v>
      </c>
      <c r="W177" t="s">
        <v>1643</v>
      </c>
      <c r="X177" t="s">
        <v>1643</v>
      </c>
      <c r="Y177" t="s">
        <v>1616</v>
      </c>
    </row>
    <row r="178" spans="1:25">
      <c r="A178" t="s">
        <v>1526</v>
      </c>
      <c r="B178" t="s">
        <v>1533</v>
      </c>
      <c r="C178" t="s">
        <v>1592</v>
      </c>
      <c r="D178" t="s">
        <v>1170</v>
      </c>
      <c r="E178" t="s">
        <v>1639</v>
      </c>
      <c r="F178" t="s">
        <v>1550</v>
      </c>
      <c r="G178" t="s">
        <v>1439</v>
      </c>
      <c r="H178" t="s">
        <v>1581</v>
      </c>
      <c r="I178" t="s">
        <v>1634</v>
      </c>
      <c r="J178" t="s">
        <v>1568</v>
      </c>
      <c r="K178" t="s">
        <v>1692</v>
      </c>
      <c r="L178">
        <v>15</v>
      </c>
      <c r="M178" t="s">
        <v>347</v>
      </c>
      <c r="N178" s="95">
        <v>45362</v>
      </c>
      <c r="P178" s="95">
        <v>45436</v>
      </c>
      <c r="Q178">
        <v>50</v>
      </c>
      <c r="S178" t="s">
        <v>1538</v>
      </c>
      <c r="T178" t="s">
        <v>1643</v>
      </c>
      <c r="U178" t="s">
        <v>1643</v>
      </c>
      <c r="V178" t="s">
        <v>1643</v>
      </c>
      <c r="W178" t="s">
        <v>1643</v>
      </c>
      <c r="X178" t="s">
        <v>1643</v>
      </c>
    </row>
    <row r="179" spans="1:25">
      <c r="A179" t="s">
        <v>1526</v>
      </c>
      <c r="B179" t="s">
        <v>1533</v>
      </c>
      <c r="C179" t="s">
        <v>1547</v>
      </c>
      <c r="D179" t="s">
        <v>1171</v>
      </c>
      <c r="E179" t="s">
        <v>1535</v>
      </c>
      <c r="F179" t="s">
        <v>1544</v>
      </c>
      <c r="G179" t="s">
        <v>1440</v>
      </c>
      <c r="H179" t="s">
        <v>1588</v>
      </c>
      <c r="I179" t="s">
        <v>1634</v>
      </c>
      <c r="J179" t="s">
        <v>1537</v>
      </c>
      <c r="K179" t="s">
        <v>1692</v>
      </c>
      <c r="L179">
        <v>15</v>
      </c>
      <c r="M179" t="s">
        <v>348</v>
      </c>
      <c r="N179" s="95">
        <v>45362</v>
      </c>
      <c r="P179" s="95">
        <v>45436</v>
      </c>
      <c r="Q179">
        <v>50</v>
      </c>
      <c r="S179" t="s">
        <v>1538</v>
      </c>
      <c r="T179" t="s">
        <v>1643</v>
      </c>
      <c r="U179" t="s">
        <v>1643</v>
      </c>
      <c r="V179" t="s">
        <v>1643</v>
      </c>
      <c r="W179" t="s">
        <v>1643</v>
      </c>
      <c r="X179" t="s">
        <v>1643</v>
      </c>
    </row>
    <row r="180" spans="1:25">
      <c r="A180" t="s">
        <v>1526</v>
      </c>
      <c r="B180" t="s">
        <v>1533</v>
      </c>
      <c r="C180" t="s">
        <v>1617</v>
      </c>
      <c r="D180" t="s">
        <v>1043</v>
      </c>
      <c r="E180" t="s">
        <v>1639</v>
      </c>
      <c r="F180" t="s">
        <v>1573</v>
      </c>
      <c r="G180" t="s">
        <v>1441</v>
      </c>
      <c r="H180" t="s">
        <v>1571</v>
      </c>
      <c r="I180" t="s">
        <v>1634</v>
      </c>
      <c r="J180" t="s">
        <v>1572</v>
      </c>
      <c r="K180" t="s">
        <v>1692</v>
      </c>
      <c r="L180">
        <v>15</v>
      </c>
      <c r="M180" t="s">
        <v>349</v>
      </c>
      <c r="N180" s="95">
        <v>45362</v>
      </c>
      <c r="O180" t="s">
        <v>1643</v>
      </c>
      <c r="P180" s="95">
        <v>45436</v>
      </c>
      <c r="Q180">
        <v>50</v>
      </c>
      <c r="S180" t="s">
        <v>1538</v>
      </c>
      <c r="T180" t="s">
        <v>1643</v>
      </c>
      <c r="U180" t="s">
        <v>1643</v>
      </c>
      <c r="V180" t="s">
        <v>1643</v>
      </c>
      <c r="W180" t="s">
        <v>1643</v>
      </c>
      <c r="X180" t="s">
        <v>1643</v>
      </c>
    </row>
    <row r="181" spans="1:25">
      <c r="A181" t="s">
        <v>1526</v>
      </c>
      <c r="B181" t="s">
        <v>1533</v>
      </c>
      <c r="C181" t="s">
        <v>1553</v>
      </c>
      <c r="D181" t="s">
        <v>1229</v>
      </c>
      <c r="E181" t="s">
        <v>1640</v>
      </c>
      <c r="F181" t="s">
        <v>1550</v>
      </c>
      <c r="G181" t="s">
        <v>1494</v>
      </c>
      <c r="H181" t="s">
        <v>1581</v>
      </c>
      <c r="I181" t="s">
        <v>1634</v>
      </c>
      <c r="J181" t="s">
        <v>1568</v>
      </c>
      <c r="K181" t="s">
        <v>1692</v>
      </c>
      <c r="L181">
        <v>15</v>
      </c>
      <c r="M181" t="s">
        <v>431</v>
      </c>
      <c r="N181" s="95">
        <v>45356</v>
      </c>
      <c r="P181" s="95">
        <v>45436</v>
      </c>
      <c r="Q181">
        <v>59</v>
      </c>
      <c r="S181" t="s">
        <v>1538</v>
      </c>
      <c r="T181" t="s">
        <v>1643</v>
      </c>
      <c r="U181" t="s">
        <v>1643</v>
      </c>
      <c r="V181" t="s">
        <v>1643</v>
      </c>
      <c r="W181" t="s">
        <v>1643</v>
      </c>
      <c r="X181" t="s">
        <v>1643</v>
      </c>
    </row>
    <row r="182" spans="1:25">
      <c r="A182" t="s">
        <v>1526</v>
      </c>
      <c r="B182" t="s">
        <v>1533</v>
      </c>
      <c r="C182" t="s">
        <v>1527</v>
      </c>
      <c r="D182" t="s">
        <v>1173</v>
      </c>
      <c r="E182" t="s">
        <v>1641</v>
      </c>
      <c r="F182" t="s">
        <v>1529</v>
      </c>
      <c r="G182" t="s">
        <v>1443</v>
      </c>
      <c r="H182" t="s">
        <v>1564</v>
      </c>
      <c r="I182" t="s">
        <v>1634</v>
      </c>
      <c r="J182" t="s">
        <v>1569</v>
      </c>
      <c r="K182" t="s">
        <v>1692</v>
      </c>
      <c r="L182">
        <v>15</v>
      </c>
      <c r="M182" t="s">
        <v>351</v>
      </c>
      <c r="N182" s="95">
        <v>45362</v>
      </c>
      <c r="P182" s="95">
        <v>45436</v>
      </c>
      <c r="Q182">
        <v>50</v>
      </c>
      <c r="S182" t="s">
        <v>1538</v>
      </c>
      <c r="T182" t="s">
        <v>1643</v>
      </c>
      <c r="U182" t="s">
        <v>1643</v>
      </c>
      <c r="V182" t="s">
        <v>1643</v>
      </c>
      <c r="W182" t="s">
        <v>1643</v>
      </c>
      <c r="X182" t="s">
        <v>1643</v>
      </c>
    </row>
    <row r="183" spans="1:25">
      <c r="A183" t="s">
        <v>1526</v>
      </c>
      <c r="B183" t="s">
        <v>1533</v>
      </c>
      <c r="C183" t="s">
        <v>1605</v>
      </c>
      <c r="D183" t="s">
        <v>1112</v>
      </c>
      <c r="E183" t="s">
        <v>1639</v>
      </c>
      <c r="F183" t="s">
        <v>1544</v>
      </c>
      <c r="G183" t="s">
        <v>1493</v>
      </c>
      <c r="H183" t="s">
        <v>1602</v>
      </c>
      <c r="I183" t="s">
        <v>1634</v>
      </c>
      <c r="J183" t="s">
        <v>1556</v>
      </c>
      <c r="K183" t="s">
        <v>1692</v>
      </c>
      <c r="L183">
        <v>15</v>
      </c>
      <c r="M183" t="s">
        <v>430</v>
      </c>
      <c r="N183" s="95">
        <v>45356</v>
      </c>
      <c r="P183" s="95">
        <v>45436</v>
      </c>
      <c r="Q183">
        <v>59</v>
      </c>
      <c r="S183" t="s">
        <v>1538</v>
      </c>
      <c r="T183" t="s">
        <v>1643</v>
      </c>
      <c r="U183" t="s">
        <v>1643</v>
      </c>
      <c r="V183" t="s">
        <v>1643</v>
      </c>
      <c r="W183" t="s">
        <v>1643</v>
      </c>
      <c r="X183" t="s">
        <v>1643</v>
      </c>
    </row>
    <row r="184" spans="1:25">
      <c r="A184" t="s">
        <v>1526</v>
      </c>
      <c r="B184" t="s">
        <v>1533</v>
      </c>
      <c r="C184" t="s">
        <v>1605</v>
      </c>
      <c r="D184" t="s">
        <v>1145</v>
      </c>
      <c r="E184" t="s">
        <v>1640</v>
      </c>
      <c r="F184" t="s">
        <v>1579</v>
      </c>
      <c r="G184" t="s">
        <v>1421</v>
      </c>
      <c r="H184" t="s">
        <v>1611</v>
      </c>
      <c r="I184" t="s">
        <v>1634</v>
      </c>
      <c r="J184" t="s">
        <v>1537</v>
      </c>
      <c r="K184" t="s">
        <v>1692</v>
      </c>
      <c r="L184">
        <v>15</v>
      </c>
      <c r="M184" t="s">
        <v>354</v>
      </c>
      <c r="N184" s="95">
        <v>45362</v>
      </c>
      <c r="P184" s="95">
        <v>45436</v>
      </c>
      <c r="Q184">
        <v>50</v>
      </c>
      <c r="S184" t="s">
        <v>1538</v>
      </c>
      <c r="T184" t="s">
        <v>1643</v>
      </c>
      <c r="U184" t="s">
        <v>1643</v>
      </c>
      <c r="V184" t="s">
        <v>1643</v>
      </c>
      <c r="W184" t="s">
        <v>1643</v>
      </c>
      <c r="X184" t="s">
        <v>1643</v>
      </c>
    </row>
    <row r="185" spans="1:25">
      <c r="A185" t="s">
        <v>1526</v>
      </c>
      <c r="B185" t="s">
        <v>1533</v>
      </c>
      <c r="C185" t="s">
        <v>1555</v>
      </c>
      <c r="D185" t="s">
        <v>1176</v>
      </c>
      <c r="E185" t="s">
        <v>1535</v>
      </c>
      <c r="F185" t="s">
        <v>1565</v>
      </c>
      <c r="G185" t="s">
        <v>1445</v>
      </c>
      <c r="H185" t="s">
        <v>1620</v>
      </c>
      <c r="I185" t="s">
        <v>1631</v>
      </c>
      <c r="J185" t="s">
        <v>1621</v>
      </c>
      <c r="K185" t="s">
        <v>1692</v>
      </c>
      <c r="L185">
        <v>15</v>
      </c>
      <c r="M185" t="s">
        <v>355</v>
      </c>
      <c r="N185" s="95">
        <v>45362</v>
      </c>
      <c r="P185" s="95">
        <v>45436</v>
      </c>
      <c r="Q185">
        <v>50</v>
      </c>
      <c r="S185" t="s">
        <v>1538</v>
      </c>
      <c r="T185" t="s">
        <v>1643</v>
      </c>
      <c r="U185" t="s">
        <v>1643</v>
      </c>
      <c r="V185" t="s">
        <v>1643</v>
      </c>
      <c r="W185" t="s">
        <v>1643</v>
      </c>
      <c r="X185" t="s">
        <v>1643</v>
      </c>
    </row>
    <row r="186" spans="1:25">
      <c r="A186" t="s">
        <v>1526</v>
      </c>
      <c r="B186" t="s">
        <v>1533</v>
      </c>
      <c r="C186" t="s">
        <v>1605</v>
      </c>
      <c r="D186" t="s">
        <v>1112</v>
      </c>
      <c r="E186" t="s">
        <v>1639</v>
      </c>
      <c r="F186" t="s">
        <v>1573</v>
      </c>
      <c r="G186" t="s">
        <v>1492</v>
      </c>
      <c r="H186" t="s">
        <v>1571</v>
      </c>
      <c r="I186" t="s">
        <v>1634</v>
      </c>
      <c r="J186" t="s">
        <v>1572</v>
      </c>
      <c r="K186" t="s">
        <v>1692</v>
      </c>
      <c r="L186">
        <v>15</v>
      </c>
      <c r="M186" t="s">
        <v>429</v>
      </c>
      <c r="N186" s="95">
        <v>45356</v>
      </c>
      <c r="O186" t="s">
        <v>1643</v>
      </c>
      <c r="P186" s="95">
        <v>45436</v>
      </c>
      <c r="Q186">
        <v>59</v>
      </c>
      <c r="S186" t="s">
        <v>1538</v>
      </c>
      <c r="T186" t="s">
        <v>1643</v>
      </c>
      <c r="U186" t="s">
        <v>1643</v>
      </c>
      <c r="V186" t="s">
        <v>1643</v>
      </c>
      <c r="W186" t="s">
        <v>1643</v>
      </c>
      <c r="X186" t="s">
        <v>1643</v>
      </c>
    </row>
    <row r="187" spans="1:25">
      <c r="A187" t="s">
        <v>1526</v>
      </c>
      <c r="B187" t="s">
        <v>1533</v>
      </c>
      <c r="C187" t="s">
        <v>1566</v>
      </c>
      <c r="D187" t="s">
        <v>1178</v>
      </c>
      <c r="E187" t="s">
        <v>1535</v>
      </c>
      <c r="F187" t="s">
        <v>1529</v>
      </c>
      <c r="G187" t="s">
        <v>1447</v>
      </c>
      <c r="H187" t="s">
        <v>1536</v>
      </c>
      <c r="I187" t="s">
        <v>1634</v>
      </c>
      <c r="J187" t="s">
        <v>1537</v>
      </c>
      <c r="K187" t="s">
        <v>1691</v>
      </c>
      <c r="L187">
        <v>15</v>
      </c>
      <c r="M187" t="s">
        <v>357</v>
      </c>
      <c r="N187" s="95">
        <v>45359</v>
      </c>
      <c r="P187" s="95">
        <v>45436</v>
      </c>
      <c r="Q187">
        <v>51</v>
      </c>
      <c r="S187" t="s">
        <v>1538</v>
      </c>
      <c r="T187" t="s">
        <v>1643</v>
      </c>
      <c r="U187" t="s">
        <v>1643</v>
      </c>
      <c r="V187" t="s">
        <v>1643</v>
      </c>
      <c r="W187" t="s">
        <v>1643</v>
      </c>
      <c r="X187" t="s">
        <v>1643</v>
      </c>
    </row>
    <row r="188" spans="1:25">
      <c r="A188" t="s">
        <v>1526</v>
      </c>
      <c r="B188" t="s">
        <v>1533</v>
      </c>
      <c r="C188" t="s">
        <v>1527</v>
      </c>
      <c r="D188" t="s">
        <v>1228</v>
      </c>
      <c r="E188" t="s">
        <v>1535</v>
      </c>
      <c r="F188" t="s">
        <v>1579</v>
      </c>
      <c r="G188" t="s">
        <v>1491</v>
      </c>
      <c r="H188" t="s">
        <v>1597</v>
      </c>
      <c r="I188" t="s">
        <v>1634</v>
      </c>
      <c r="J188" t="s">
        <v>1537</v>
      </c>
      <c r="K188" t="s">
        <v>1692</v>
      </c>
      <c r="L188">
        <v>15</v>
      </c>
      <c r="M188" t="s">
        <v>428</v>
      </c>
      <c r="N188" s="95">
        <v>45356</v>
      </c>
      <c r="P188" s="95">
        <v>45436</v>
      </c>
      <c r="Q188">
        <v>59</v>
      </c>
      <c r="S188" t="s">
        <v>1538</v>
      </c>
      <c r="T188" t="s">
        <v>1643</v>
      </c>
      <c r="U188" t="s">
        <v>1643</v>
      </c>
      <c r="V188" t="s">
        <v>1643</v>
      </c>
      <c r="W188" t="s">
        <v>1643</v>
      </c>
      <c r="X188" t="s">
        <v>1643</v>
      </c>
    </row>
    <row r="189" spans="1:25">
      <c r="A189" t="s">
        <v>1526</v>
      </c>
      <c r="B189" t="s">
        <v>1533</v>
      </c>
      <c r="C189" t="s">
        <v>1527</v>
      </c>
      <c r="D189" t="s">
        <v>1180</v>
      </c>
      <c r="E189" t="s">
        <v>1535</v>
      </c>
      <c r="F189" t="s">
        <v>1573</v>
      </c>
      <c r="G189" t="s">
        <v>1448</v>
      </c>
      <c r="H189" t="s">
        <v>1571</v>
      </c>
      <c r="I189" t="s">
        <v>1634</v>
      </c>
      <c r="J189" t="s">
        <v>1572</v>
      </c>
      <c r="K189" t="s">
        <v>1692</v>
      </c>
      <c r="L189">
        <v>15</v>
      </c>
      <c r="M189" t="s">
        <v>360</v>
      </c>
      <c r="N189" s="95">
        <v>45359</v>
      </c>
      <c r="O189" t="s">
        <v>1643</v>
      </c>
      <c r="P189" s="95">
        <v>45436</v>
      </c>
      <c r="Q189">
        <v>51</v>
      </c>
      <c r="S189" t="s">
        <v>1538</v>
      </c>
      <c r="T189" t="s">
        <v>1643</v>
      </c>
      <c r="U189" t="s">
        <v>1643</v>
      </c>
      <c r="V189" t="s">
        <v>1643</v>
      </c>
      <c r="W189" t="s">
        <v>1643</v>
      </c>
      <c r="X189" t="s">
        <v>1643</v>
      </c>
    </row>
    <row r="190" spans="1:25">
      <c r="A190" t="s">
        <v>1526</v>
      </c>
      <c r="B190" t="s">
        <v>1533</v>
      </c>
      <c r="C190" t="s">
        <v>1547</v>
      </c>
      <c r="D190" t="s">
        <v>1181</v>
      </c>
      <c r="E190" t="s">
        <v>1535</v>
      </c>
      <c r="F190" t="s">
        <v>1573</v>
      </c>
      <c r="G190" t="s">
        <v>1449</v>
      </c>
      <c r="H190" t="s">
        <v>1571</v>
      </c>
      <c r="I190" t="s">
        <v>1634</v>
      </c>
      <c r="J190" t="s">
        <v>1572</v>
      </c>
      <c r="K190" t="s">
        <v>1692</v>
      </c>
      <c r="L190">
        <v>15</v>
      </c>
      <c r="M190" t="s">
        <v>361</v>
      </c>
      <c r="N190" s="95">
        <v>45359</v>
      </c>
      <c r="O190" t="s">
        <v>1643</v>
      </c>
      <c r="P190" s="95">
        <v>45436</v>
      </c>
      <c r="Q190">
        <v>51</v>
      </c>
      <c r="S190" t="s">
        <v>1538</v>
      </c>
      <c r="T190" t="s">
        <v>1643</v>
      </c>
      <c r="U190" t="s">
        <v>1643</v>
      </c>
      <c r="V190" t="s">
        <v>1643</v>
      </c>
      <c r="W190" t="s">
        <v>1643</v>
      </c>
      <c r="X190" t="s">
        <v>1643</v>
      </c>
    </row>
    <row r="191" spans="1:25">
      <c r="A191" t="s">
        <v>1526</v>
      </c>
      <c r="B191" t="s">
        <v>1533</v>
      </c>
      <c r="C191" t="s">
        <v>1527</v>
      </c>
      <c r="D191" t="s">
        <v>967</v>
      </c>
      <c r="E191" t="s">
        <v>1641</v>
      </c>
      <c r="F191" t="s">
        <v>1599</v>
      </c>
      <c r="G191" t="s">
        <v>1450</v>
      </c>
      <c r="H191" t="s">
        <v>1541</v>
      </c>
      <c r="I191" t="s">
        <v>1530</v>
      </c>
      <c r="J191" t="s">
        <v>1542</v>
      </c>
      <c r="K191" t="s">
        <v>1524</v>
      </c>
      <c r="L191">
        <v>10</v>
      </c>
      <c r="M191" t="s">
        <v>362</v>
      </c>
      <c r="N191" s="95">
        <v>45359</v>
      </c>
      <c r="P191" s="95">
        <v>45436</v>
      </c>
      <c r="Q191">
        <v>51</v>
      </c>
      <c r="S191" t="s">
        <v>1538</v>
      </c>
      <c r="T191" t="s">
        <v>1643</v>
      </c>
      <c r="U191" t="s">
        <v>1643</v>
      </c>
      <c r="V191" t="s">
        <v>1643</v>
      </c>
      <c r="W191" t="s">
        <v>1643</v>
      </c>
      <c r="X191" t="s">
        <v>1643</v>
      </c>
    </row>
    <row r="192" spans="1:25">
      <c r="A192" t="s">
        <v>1526</v>
      </c>
      <c r="B192" t="s">
        <v>1533</v>
      </c>
      <c r="C192" t="s">
        <v>1527</v>
      </c>
      <c r="D192" t="s">
        <v>987</v>
      </c>
      <c r="E192" t="s">
        <v>1641</v>
      </c>
      <c r="F192" t="s">
        <v>1529</v>
      </c>
      <c r="G192" t="s">
        <v>1451</v>
      </c>
      <c r="H192" t="s">
        <v>1581</v>
      </c>
      <c r="I192" t="s">
        <v>1634</v>
      </c>
      <c r="J192" t="s">
        <v>1568</v>
      </c>
      <c r="K192" t="s">
        <v>1692</v>
      </c>
      <c r="L192">
        <v>15</v>
      </c>
      <c r="M192" t="s">
        <v>363</v>
      </c>
      <c r="N192" s="95">
        <v>45359</v>
      </c>
      <c r="P192" s="95">
        <v>45436</v>
      </c>
      <c r="Q192">
        <v>51</v>
      </c>
      <c r="S192" t="s">
        <v>1538</v>
      </c>
      <c r="T192" t="s">
        <v>1643</v>
      </c>
      <c r="U192" t="s">
        <v>1643</v>
      </c>
      <c r="V192" t="s">
        <v>1643</v>
      </c>
      <c r="W192" t="s">
        <v>1643</v>
      </c>
      <c r="X192" t="s">
        <v>1643</v>
      </c>
    </row>
    <row r="193" spans="1:25">
      <c r="A193" t="s">
        <v>1526</v>
      </c>
      <c r="B193" t="s">
        <v>1533</v>
      </c>
      <c r="C193" t="s">
        <v>1547</v>
      </c>
      <c r="D193" t="s">
        <v>1182</v>
      </c>
      <c r="E193" t="s">
        <v>1639</v>
      </c>
      <c r="F193" t="s">
        <v>1529</v>
      </c>
      <c r="G193" t="s">
        <v>1452</v>
      </c>
      <c r="H193" t="s">
        <v>1581</v>
      </c>
      <c r="I193" t="s">
        <v>1634</v>
      </c>
      <c r="J193" t="s">
        <v>1568</v>
      </c>
      <c r="K193" t="s">
        <v>1692</v>
      </c>
      <c r="L193">
        <v>15</v>
      </c>
      <c r="M193" t="s">
        <v>364</v>
      </c>
      <c r="N193" s="95">
        <v>45359</v>
      </c>
      <c r="P193" s="95">
        <v>45436</v>
      </c>
      <c r="Q193">
        <v>51</v>
      </c>
      <c r="S193" t="s">
        <v>1538</v>
      </c>
      <c r="T193" t="s">
        <v>1643</v>
      </c>
      <c r="U193" t="s">
        <v>1643</v>
      </c>
      <c r="V193" t="s">
        <v>1643</v>
      </c>
      <c r="W193" t="s">
        <v>1643</v>
      </c>
      <c r="X193" t="s">
        <v>1643</v>
      </c>
    </row>
    <row r="194" spans="1:25">
      <c r="A194" t="s">
        <v>1526</v>
      </c>
      <c r="B194" t="s">
        <v>1533</v>
      </c>
      <c r="C194" t="s">
        <v>1547</v>
      </c>
      <c r="D194" t="s">
        <v>1226</v>
      </c>
      <c r="E194" t="s">
        <v>1535</v>
      </c>
      <c r="F194" t="s">
        <v>1573</v>
      </c>
      <c r="G194" t="s">
        <v>1490</v>
      </c>
      <c r="H194" t="s">
        <v>1571</v>
      </c>
      <c r="I194" t="s">
        <v>1634</v>
      </c>
      <c r="J194" t="s">
        <v>1572</v>
      </c>
      <c r="K194" t="s">
        <v>1692</v>
      </c>
      <c r="L194">
        <v>15</v>
      </c>
      <c r="M194" t="s">
        <v>426</v>
      </c>
      <c r="N194" s="95">
        <v>45356</v>
      </c>
      <c r="O194" t="s">
        <v>1643</v>
      </c>
      <c r="P194" s="95">
        <v>45436</v>
      </c>
      <c r="Q194">
        <v>59</v>
      </c>
      <c r="S194" t="s">
        <v>1538</v>
      </c>
      <c r="T194" t="s">
        <v>1643</v>
      </c>
      <c r="U194" t="s">
        <v>1643</v>
      </c>
      <c r="V194" t="s">
        <v>1643</v>
      </c>
      <c r="W194" t="s">
        <v>1643</v>
      </c>
      <c r="X194" t="s">
        <v>1643</v>
      </c>
    </row>
    <row r="195" spans="1:25">
      <c r="A195" t="s">
        <v>1526</v>
      </c>
      <c r="B195" t="s">
        <v>1533</v>
      </c>
      <c r="C195" t="s">
        <v>1625</v>
      </c>
      <c r="D195" t="s">
        <v>1184</v>
      </c>
      <c r="E195" t="s">
        <v>1639</v>
      </c>
      <c r="F195" t="s">
        <v>1529</v>
      </c>
      <c r="G195" t="s">
        <v>1454</v>
      </c>
      <c r="H195" t="s">
        <v>1564</v>
      </c>
      <c r="I195" t="s">
        <v>1634</v>
      </c>
      <c r="J195" t="s">
        <v>1569</v>
      </c>
      <c r="K195" t="s">
        <v>1692</v>
      </c>
      <c r="L195">
        <v>15</v>
      </c>
      <c r="M195" t="s">
        <v>366</v>
      </c>
      <c r="N195" s="95">
        <v>45359</v>
      </c>
      <c r="P195" s="95">
        <v>45436</v>
      </c>
      <c r="Q195">
        <v>51</v>
      </c>
      <c r="S195" t="s">
        <v>1538</v>
      </c>
      <c r="T195" t="s">
        <v>1643</v>
      </c>
      <c r="U195" t="s">
        <v>1643</v>
      </c>
      <c r="V195" t="s">
        <v>1643</v>
      </c>
      <c r="W195" t="s">
        <v>1643</v>
      </c>
      <c r="X195" t="s">
        <v>1643</v>
      </c>
    </row>
    <row r="196" spans="1:25">
      <c r="A196" t="s">
        <v>1526</v>
      </c>
      <c r="B196" t="s">
        <v>1533</v>
      </c>
      <c r="C196" t="s">
        <v>1607</v>
      </c>
      <c r="D196" t="s">
        <v>1185</v>
      </c>
      <c r="E196" t="s">
        <v>1640</v>
      </c>
      <c r="F196" t="s">
        <v>1573</v>
      </c>
      <c r="G196" t="s">
        <v>1455</v>
      </c>
      <c r="H196" t="s">
        <v>1581</v>
      </c>
      <c r="I196" t="s">
        <v>1634</v>
      </c>
      <c r="J196" t="s">
        <v>1568</v>
      </c>
      <c r="K196" t="s">
        <v>1692</v>
      </c>
      <c r="L196">
        <v>15</v>
      </c>
      <c r="M196" t="s">
        <v>367</v>
      </c>
      <c r="N196" s="95">
        <v>45359</v>
      </c>
      <c r="P196" s="95">
        <v>45436</v>
      </c>
      <c r="Q196">
        <v>51</v>
      </c>
      <c r="S196" t="s">
        <v>1538</v>
      </c>
      <c r="T196" t="s">
        <v>1643</v>
      </c>
      <c r="U196" t="s">
        <v>1643</v>
      </c>
      <c r="V196" t="s">
        <v>1643</v>
      </c>
      <c r="W196" t="s">
        <v>1643</v>
      </c>
      <c r="X196" t="s">
        <v>1643</v>
      </c>
    </row>
    <row r="197" spans="1:25">
      <c r="A197" t="s">
        <v>1526</v>
      </c>
      <c r="B197" t="s">
        <v>1533</v>
      </c>
      <c r="C197" t="s">
        <v>1617</v>
      </c>
      <c r="D197" t="s">
        <v>1186</v>
      </c>
      <c r="E197" t="s">
        <v>1640</v>
      </c>
      <c r="F197" t="s">
        <v>1529</v>
      </c>
      <c r="G197" t="s">
        <v>1456</v>
      </c>
      <c r="H197" t="s">
        <v>1581</v>
      </c>
      <c r="I197" t="s">
        <v>1634</v>
      </c>
      <c r="J197" t="s">
        <v>1568</v>
      </c>
      <c r="K197" t="s">
        <v>1692</v>
      </c>
      <c r="L197">
        <v>15</v>
      </c>
      <c r="M197" t="s">
        <v>368</v>
      </c>
      <c r="N197" s="95">
        <v>45359</v>
      </c>
      <c r="P197" s="95">
        <v>45436</v>
      </c>
      <c r="Q197">
        <v>51</v>
      </c>
      <c r="S197" t="s">
        <v>1538</v>
      </c>
      <c r="T197" t="s">
        <v>1643</v>
      </c>
      <c r="U197" t="s">
        <v>1643</v>
      </c>
      <c r="V197" t="s">
        <v>1643</v>
      </c>
      <c r="W197" t="s">
        <v>1643</v>
      </c>
      <c r="X197" t="s">
        <v>1643</v>
      </c>
    </row>
    <row r="198" spans="1:25">
      <c r="A198" t="s">
        <v>1526</v>
      </c>
      <c r="B198" t="s">
        <v>1533</v>
      </c>
      <c r="C198" t="s">
        <v>1547</v>
      </c>
      <c r="D198" t="s">
        <v>961</v>
      </c>
      <c r="E198" t="s">
        <v>1641</v>
      </c>
      <c r="F198" t="s">
        <v>1529</v>
      </c>
      <c r="G198" t="s">
        <v>1457</v>
      </c>
      <c r="H198" t="s">
        <v>1602</v>
      </c>
      <c r="I198" t="s">
        <v>1634</v>
      </c>
      <c r="J198" t="s">
        <v>1556</v>
      </c>
      <c r="K198" t="s">
        <v>1692</v>
      </c>
      <c r="L198">
        <v>15</v>
      </c>
      <c r="M198" t="s">
        <v>369</v>
      </c>
      <c r="N198" s="95">
        <v>45359</v>
      </c>
      <c r="P198" s="95">
        <v>45436</v>
      </c>
      <c r="Q198">
        <v>56</v>
      </c>
      <c r="S198" t="s">
        <v>1538</v>
      </c>
      <c r="T198" t="s">
        <v>1643</v>
      </c>
      <c r="U198" t="s">
        <v>1643</v>
      </c>
      <c r="V198" t="s">
        <v>1643</v>
      </c>
      <c r="W198" t="s">
        <v>1643</v>
      </c>
      <c r="X198" t="s">
        <v>1643</v>
      </c>
    </row>
    <row r="199" spans="1:25">
      <c r="A199" t="s">
        <v>1558</v>
      </c>
      <c r="B199" t="s">
        <v>1559</v>
      </c>
      <c r="C199" t="s">
        <v>1527</v>
      </c>
      <c r="D199" t="s">
        <v>1187</v>
      </c>
      <c r="E199" t="s">
        <v>1535</v>
      </c>
      <c r="F199" t="s">
        <v>1599</v>
      </c>
      <c r="G199" t="s">
        <v>1458</v>
      </c>
      <c r="H199" t="s">
        <v>1560</v>
      </c>
      <c r="I199" t="s">
        <v>1530</v>
      </c>
      <c r="J199" t="s">
        <v>1531</v>
      </c>
      <c r="K199" t="s">
        <v>1692</v>
      </c>
      <c r="L199">
        <v>15</v>
      </c>
      <c r="M199" t="s">
        <v>370</v>
      </c>
      <c r="N199" s="95">
        <v>45358</v>
      </c>
      <c r="P199" s="95">
        <v>45436</v>
      </c>
      <c r="Q199">
        <v>57</v>
      </c>
      <c r="S199" t="s">
        <v>1538</v>
      </c>
      <c r="T199" t="s">
        <v>1643</v>
      </c>
      <c r="U199" t="s">
        <v>1643</v>
      </c>
      <c r="V199" t="s">
        <v>1643</v>
      </c>
      <c r="W199" t="s">
        <v>1643</v>
      </c>
      <c r="X199" t="s">
        <v>1643</v>
      </c>
    </row>
    <row r="200" spans="1:25">
      <c r="A200" t="s">
        <v>1526</v>
      </c>
      <c r="B200" t="s">
        <v>1533</v>
      </c>
      <c r="C200" t="s">
        <v>1627</v>
      </c>
      <c r="D200" t="s">
        <v>1188</v>
      </c>
      <c r="E200" t="s">
        <v>1640</v>
      </c>
      <c r="F200" t="s">
        <v>1529</v>
      </c>
      <c r="G200" t="s">
        <v>1459</v>
      </c>
      <c r="H200" t="s">
        <v>1567</v>
      </c>
      <c r="I200" t="s">
        <v>1634</v>
      </c>
      <c r="J200" t="s">
        <v>1568</v>
      </c>
      <c r="K200" t="s">
        <v>1692</v>
      </c>
      <c r="L200">
        <v>15</v>
      </c>
      <c r="M200" t="s">
        <v>371</v>
      </c>
      <c r="N200" s="95">
        <v>45358</v>
      </c>
      <c r="P200" s="95">
        <v>45436</v>
      </c>
      <c r="Q200">
        <v>57</v>
      </c>
      <c r="S200" t="s">
        <v>1538</v>
      </c>
      <c r="T200" t="s">
        <v>1643</v>
      </c>
      <c r="U200" t="s">
        <v>1643</v>
      </c>
      <c r="V200" t="s">
        <v>1643</v>
      </c>
      <c r="W200" t="s">
        <v>1643</v>
      </c>
      <c r="X200" t="s">
        <v>1643</v>
      </c>
    </row>
    <row r="201" spans="1:25">
      <c r="A201" t="s">
        <v>1526</v>
      </c>
      <c r="B201" t="s">
        <v>1533</v>
      </c>
      <c r="C201" t="s">
        <v>1555</v>
      </c>
      <c r="D201" t="s">
        <v>1165</v>
      </c>
      <c r="E201" t="s">
        <v>1639</v>
      </c>
      <c r="F201" t="s">
        <v>1529</v>
      </c>
      <c r="G201" t="s">
        <v>1436</v>
      </c>
      <c r="H201" t="s">
        <v>1564</v>
      </c>
      <c r="I201" t="s">
        <v>1634</v>
      </c>
      <c r="J201" t="s">
        <v>1569</v>
      </c>
      <c r="K201" t="s">
        <v>1692</v>
      </c>
      <c r="L201">
        <v>15</v>
      </c>
      <c r="M201" t="s">
        <v>372</v>
      </c>
      <c r="N201" s="95">
        <v>45358</v>
      </c>
      <c r="O201" t="s">
        <v>1681</v>
      </c>
      <c r="P201" s="95">
        <v>45436</v>
      </c>
      <c r="Q201">
        <v>57</v>
      </c>
      <c r="S201" t="s">
        <v>1538</v>
      </c>
      <c r="T201" t="s">
        <v>1643</v>
      </c>
      <c r="U201" s="95">
        <v>45362</v>
      </c>
      <c r="V201" t="s">
        <v>1539</v>
      </c>
      <c r="W201" t="s">
        <v>1643</v>
      </c>
      <c r="X201" t="s">
        <v>1643</v>
      </c>
      <c r="Y201" t="s">
        <v>1543</v>
      </c>
    </row>
    <row r="202" spans="1:25">
      <c r="A202" t="s">
        <v>1526</v>
      </c>
      <c r="B202" t="s">
        <v>1533</v>
      </c>
      <c r="C202" t="s">
        <v>1574</v>
      </c>
      <c r="D202" t="s">
        <v>1189</v>
      </c>
      <c r="E202" t="s">
        <v>1528</v>
      </c>
      <c r="F202" t="s">
        <v>1544</v>
      </c>
      <c r="G202" t="s">
        <v>1460</v>
      </c>
      <c r="H202" t="s">
        <v>1581</v>
      </c>
      <c r="I202" t="s">
        <v>1634</v>
      </c>
      <c r="J202" t="s">
        <v>1568</v>
      </c>
      <c r="K202" t="s">
        <v>1692</v>
      </c>
      <c r="L202">
        <v>15</v>
      </c>
      <c r="M202" t="s">
        <v>373</v>
      </c>
      <c r="N202" s="95">
        <v>45358</v>
      </c>
      <c r="P202" s="95">
        <v>45436</v>
      </c>
      <c r="Q202">
        <v>57</v>
      </c>
      <c r="S202" t="s">
        <v>1538</v>
      </c>
      <c r="T202" t="s">
        <v>1643</v>
      </c>
      <c r="U202" t="s">
        <v>1643</v>
      </c>
      <c r="V202" t="s">
        <v>1643</v>
      </c>
      <c r="W202" t="s">
        <v>1643</v>
      </c>
      <c r="X202" t="s">
        <v>1643</v>
      </c>
    </row>
    <row r="203" spans="1:25">
      <c r="A203" t="s">
        <v>1526</v>
      </c>
      <c r="B203" t="s">
        <v>1533</v>
      </c>
      <c r="C203" t="s">
        <v>1580</v>
      </c>
      <c r="D203" t="s">
        <v>1225</v>
      </c>
      <c r="E203" t="s">
        <v>1639</v>
      </c>
      <c r="F203" t="s">
        <v>1529</v>
      </c>
      <c r="G203" t="s">
        <v>1489</v>
      </c>
      <c r="H203" t="s">
        <v>1581</v>
      </c>
      <c r="I203" t="s">
        <v>1634</v>
      </c>
      <c r="J203" t="s">
        <v>1568</v>
      </c>
      <c r="K203" t="s">
        <v>1692</v>
      </c>
      <c r="L203">
        <v>15</v>
      </c>
      <c r="M203" t="s">
        <v>425</v>
      </c>
      <c r="N203" s="95">
        <v>45356</v>
      </c>
      <c r="P203" s="95">
        <v>45436</v>
      </c>
      <c r="Q203">
        <v>59</v>
      </c>
      <c r="S203" t="s">
        <v>1538</v>
      </c>
      <c r="T203" t="s">
        <v>1643</v>
      </c>
      <c r="U203" t="s">
        <v>1643</v>
      </c>
      <c r="V203" t="s">
        <v>1643</v>
      </c>
      <c r="W203" t="s">
        <v>1643</v>
      </c>
      <c r="X203" t="s">
        <v>1643</v>
      </c>
      <c r="Y203" t="s">
        <v>1616</v>
      </c>
    </row>
    <row r="204" spans="1:25">
      <c r="A204" t="s">
        <v>1526</v>
      </c>
      <c r="B204" t="s">
        <v>1533</v>
      </c>
      <c r="C204" t="s">
        <v>1554</v>
      </c>
      <c r="D204" t="s">
        <v>1087</v>
      </c>
      <c r="E204" t="s">
        <v>1528</v>
      </c>
      <c r="F204" t="s">
        <v>1599</v>
      </c>
      <c r="G204" t="s">
        <v>1362</v>
      </c>
      <c r="H204" t="s">
        <v>1546</v>
      </c>
      <c r="I204" t="s">
        <v>1634</v>
      </c>
      <c r="J204" t="s">
        <v>1552</v>
      </c>
      <c r="K204" t="s">
        <v>1692</v>
      </c>
      <c r="L204">
        <v>15</v>
      </c>
      <c r="M204" t="s">
        <v>375</v>
      </c>
      <c r="N204" s="95">
        <v>45358</v>
      </c>
      <c r="P204" s="95">
        <v>45436</v>
      </c>
      <c r="Q204">
        <v>57</v>
      </c>
      <c r="S204" t="s">
        <v>1538</v>
      </c>
      <c r="T204" t="s">
        <v>1647</v>
      </c>
      <c r="U204" s="95">
        <v>45369</v>
      </c>
      <c r="V204" t="s">
        <v>1539</v>
      </c>
      <c r="W204" t="s">
        <v>1643</v>
      </c>
      <c r="X204" t="s">
        <v>1643</v>
      </c>
      <c r="Y204" t="s">
        <v>1543</v>
      </c>
    </row>
    <row r="205" spans="1:25">
      <c r="A205" t="s">
        <v>1526</v>
      </c>
      <c r="B205" t="s">
        <v>1533</v>
      </c>
      <c r="C205" t="s">
        <v>1547</v>
      </c>
      <c r="D205" t="s">
        <v>1055</v>
      </c>
      <c r="E205" t="s">
        <v>1639</v>
      </c>
      <c r="F205" t="s">
        <v>1565</v>
      </c>
      <c r="G205" t="s">
        <v>1462</v>
      </c>
      <c r="H205" t="s">
        <v>1597</v>
      </c>
      <c r="I205" t="s">
        <v>1634</v>
      </c>
      <c r="J205" t="s">
        <v>1537</v>
      </c>
      <c r="K205" t="s">
        <v>1692</v>
      </c>
      <c r="L205">
        <v>15</v>
      </c>
      <c r="M205" t="s">
        <v>376</v>
      </c>
      <c r="N205" s="95">
        <v>45358</v>
      </c>
      <c r="P205" s="95">
        <v>45436</v>
      </c>
      <c r="Q205">
        <v>57</v>
      </c>
      <c r="S205" t="s">
        <v>1538</v>
      </c>
      <c r="T205" t="s">
        <v>1643</v>
      </c>
      <c r="U205" t="s">
        <v>1643</v>
      </c>
      <c r="V205" t="s">
        <v>1643</v>
      </c>
      <c r="W205" t="s">
        <v>1643</v>
      </c>
      <c r="X205" t="s">
        <v>1643</v>
      </c>
    </row>
    <row r="206" spans="1:25">
      <c r="A206" t="s">
        <v>1526</v>
      </c>
      <c r="B206" t="s">
        <v>1533</v>
      </c>
      <c r="C206" t="s">
        <v>1628</v>
      </c>
      <c r="D206" t="s">
        <v>1191</v>
      </c>
      <c r="E206" t="s">
        <v>1640</v>
      </c>
      <c r="F206" t="s">
        <v>1550</v>
      </c>
      <c r="G206" t="s">
        <v>1463</v>
      </c>
      <c r="H206" t="s">
        <v>1567</v>
      </c>
      <c r="I206" t="s">
        <v>1634</v>
      </c>
      <c r="J206" t="s">
        <v>1568</v>
      </c>
      <c r="K206" t="s">
        <v>1692</v>
      </c>
      <c r="L206">
        <v>15</v>
      </c>
      <c r="M206" t="s">
        <v>377</v>
      </c>
      <c r="N206" s="95">
        <v>45358</v>
      </c>
      <c r="P206" s="95">
        <v>45436</v>
      </c>
      <c r="Q206">
        <v>57</v>
      </c>
      <c r="S206" t="s">
        <v>1538</v>
      </c>
      <c r="T206" t="s">
        <v>1643</v>
      </c>
      <c r="U206" t="s">
        <v>1643</v>
      </c>
      <c r="V206" t="s">
        <v>1643</v>
      </c>
      <c r="W206" t="s">
        <v>1643</v>
      </c>
      <c r="X206" t="s">
        <v>1643</v>
      </c>
    </row>
    <row r="207" spans="1:25">
      <c r="A207" t="s">
        <v>1526</v>
      </c>
      <c r="B207" t="s">
        <v>1533</v>
      </c>
      <c r="C207" t="s">
        <v>1603</v>
      </c>
      <c r="D207" t="s">
        <v>1076</v>
      </c>
      <c r="E207" t="s">
        <v>1528</v>
      </c>
      <c r="F207" t="s">
        <v>1529</v>
      </c>
      <c r="G207" t="s">
        <v>1351</v>
      </c>
      <c r="H207" t="s">
        <v>1546</v>
      </c>
      <c r="I207" t="s">
        <v>1634</v>
      </c>
      <c r="J207" t="s">
        <v>1552</v>
      </c>
      <c r="K207" t="s">
        <v>1692</v>
      </c>
      <c r="L207">
        <v>15</v>
      </c>
      <c r="M207" t="s">
        <v>379</v>
      </c>
      <c r="N207" s="95">
        <v>45358</v>
      </c>
      <c r="P207" s="95">
        <v>45436</v>
      </c>
      <c r="Q207">
        <v>57</v>
      </c>
      <c r="S207" t="s">
        <v>1538</v>
      </c>
      <c r="T207" t="s">
        <v>1648</v>
      </c>
      <c r="U207" s="95">
        <v>45370</v>
      </c>
      <c r="V207" t="s">
        <v>1539</v>
      </c>
      <c r="W207" t="s">
        <v>1643</v>
      </c>
      <c r="X207" t="s">
        <v>1643</v>
      </c>
      <c r="Y207" t="s">
        <v>1543</v>
      </c>
    </row>
    <row r="208" spans="1:25">
      <c r="A208" t="s">
        <v>1526</v>
      </c>
      <c r="B208" t="s">
        <v>1533</v>
      </c>
      <c r="C208" t="s">
        <v>1592</v>
      </c>
      <c r="D208" t="s">
        <v>1064</v>
      </c>
      <c r="E208" t="s">
        <v>1535</v>
      </c>
      <c r="F208" t="s">
        <v>1529</v>
      </c>
      <c r="G208" t="s">
        <v>1335</v>
      </c>
      <c r="H208" t="s">
        <v>1602</v>
      </c>
      <c r="I208" t="s">
        <v>1634</v>
      </c>
      <c r="J208" t="s">
        <v>1556</v>
      </c>
      <c r="K208" t="s">
        <v>1692</v>
      </c>
      <c r="L208">
        <v>15</v>
      </c>
      <c r="M208" t="s">
        <v>422</v>
      </c>
      <c r="N208" s="95">
        <v>45356</v>
      </c>
      <c r="P208" s="95">
        <v>45436</v>
      </c>
      <c r="Q208">
        <v>59</v>
      </c>
      <c r="S208" t="s">
        <v>1538</v>
      </c>
      <c r="T208" t="s">
        <v>1643</v>
      </c>
      <c r="U208" t="s">
        <v>1643</v>
      </c>
      <c r="V208" t="s">
        <v>1643</v>
      </c>
      <c r="W208" t="s">
        <v>1643</v>
      </c>
      <c r="X208" t="s">
        <v>1643</v>
      </c>
    </row>
    <row r="209" spans="1:25">
      <c r="A209" t="s">
        <v>1526</v>
      </c>
      <c r="B209" t="s">
        <v>1533</v>
      </c>
      <c r="C209" t="s">
        <v>1627</v>
      </c>
      <c r="D209" t="s">
        <v>1194</v>
      </c>
      <c r="E209" t="s">
        <v>1639</v>
      </c>
      <c r="F209" t="s">
        <v>1529</v>
      </c>
      <c r="G209" t="s">
        <v>1465</v>
      </c>
      <c r="H209" t="s">
        <v>1597</v>
      </c>
      <c r="I209" t="s">
        <v>1634</v>
      </c>
      <c r="J209" t="s">
        <v>1537</v>
      </c>
      <c r="K209" t="s">
        <v>1692</v>
      </c>
      <c r="L209">
        <v>15</v>
      </c>
      <c r="M209" t="s">
        <v>381</v>
      </c>
      <c r="N209" s="95">
        <v>45358</v>
      </c>
      <c r="P209" s="95">
        <v>45436</v>
      </c>
      <c r="Q209">
        <v>57</v>
      </c>
      <c r="S209" t="s">
        <v>1538</v>
      </c>
      <c r="T209" t="s">
        <v>1643</v>
      </c>
      <c r="U209" t="s">
        <v>1643</v>
      </c>
      <c r="V209" t="s">
        <v>1643</v>
      </c>
      <c r="W209" t="s">
        <v>1643</v>
      </c>
      <c r="X209" t="s">
        <v>1643</v>
      </c>
    </row>
    <row r="210" spans="1:25">
      <c r="A210" t="s">
        <v>1526</v>
      </c>
      <c r="B210" t="s">
        <v>1533</v>
      </c>
      <c r="C210" t="s">
        <v>1591</v>
      </c>
      <c r="D210" t="s">
        <v>1195</v>
      </c>
      <c r="E210" t="s">
        <v>1639</v>
      </c>
      <c r="F210" t="s">
        <v>1529</v>
      </c>
      <c r="G210" t="s">
        <v>1466</v>
      </c>
      <c r="H210" t="s">
        <v>1597</v>
      </c>
      <c r="I210" t="s">
        <v>1634</v>
      </c>
      <c r="J210" t="s">
        <v>1537</v>
      </c>
      <c r="K210" t="s">
        <v>1692</v>
      </c>
      <c r="L210">
        <v>15</v>
      </c>
      <c r="M210" t="s">
        <v>382</v>
      </c>
      <c r="N210" s="95">
        <v>45358</v>
      </c>
      <c r="P210" s="95">
        <v>45436</v>
      </c>
      <c r="Q210">
        <v>14</v>
      </c>
      <c r="S210" t="s">
        <v>1538</v>
      </c>
      <c r="T210" t="s">
        <v>1643</v>
      </c>
      <c r="U210" t="s">
        <v>1643</v>
      </c>
      <c r="V210" t="s">
        <v>1643</v>
      </c>
      <c r="W210" t="s">
        <v>1643</v>
      </c>
      <c r="X210" t="s">
        <v>1643</v>
      </c>
    </row>
    <row r="211" spans="1:25">
      <c r="A211" t="s">
        <v>1526</v>
      </c>
      <c r="B211" t="s">
        <v>1533</v>
      </c>
      <c r="C211" t="s">
        <v>1547</v>
      </c>
      <c r="D211" t="s">
        <v>1197</v>
      </c>
      <c r="E211" t="s">
        <v>1639</v>
      </c>
      <c r="F211" t="s">
        <v>1550</v>
      </c>
      <c r="G211" t="s">
        <v>1275</v>
      </c>
      <c r="H211" t="s">
        <v>1581</v>
      </c>
      <c r="I211" t="s">
        <v>1634</v>
      </c>
      <c r="J211" t="s">
        <v>1568</v>
      </c>
      <c r="K211" t="s">
        <v>1692</v>
      </c>
      <c r="L211">
        <v>15</v>
      </c>
      <c r="M211" t="s">
        <v>384</v>
      </c>
      <c r="N211" s="95">
        <v>45357</v>
      </c>
      <c r="P211" s="95">
        <v>45436</v>
      </c>
      <c r="Q211">
        <v>58</v>
      </c>
      <c r="S211" t="s">
        <v>1538</v>
      </c>
      <c r="T211" t="s">
        <v>1643</v>
      </c>
      <c r="U211" t="s">
        <v>1643</v>
      </c>
      <c r="V211" t="s">
        <v>1643</v>
      </c>
      <c r="W211" t="s">
        <v>1643</v>
      </c>
      <c r="X211" t="s">
        <v>1643</v>
      </c>
    </row>
    <row r="212" spans="1:25">
      <c r="A212" t="s">
        <v>1526</v>
      </c>
      <c r="B212" t="s">
        <v>1533</v>
      </c>
      <c r="C212" t="s">
        <v>1605</v>
      </c>
      <c r="D212" t="s">
        <v>1112</v>
      </c>
      <c r="E212" t="s">
        <v>1639</v>
      </c>
      <c r="F212" t="s">
        <v>1529</v>
      </c>
      <c r="G212" t="s">
        <v>1467</v>
      </c>
      <c r="H212" t="s">
        <v>1602</v>
      </c>
      <c r="I212" t="s">
        <v>1634</v>
      </c>
      <c r="J212" t="s">
        <v>1556</v>
      </c>
      <c r="K212" t="s">
        <v>1692</v>
      </c>
      <c r="L212">
        <v>15</v>
      </c>
      <c r="M212" t="s">
        <v>385</v>
      </c>
      <c r="N212" s="95">
        <v>45357</v>
      </c>
      <c r="P212" s="95">
        <v>45436</v>
      </c>
      <c r="Q212">
        <v>58</v>
      </c>
      <c r="S212" t="s">
        <v>1538</v>
      </c>
      <c r="T212" t="s">
        <v>1643</v>
      </c>
      <c r="U212" t="s">
        <v>1643</v>
      </c>
      <c r="V212" t="s">
        <v>1643</v>
      </c>
      <c r="W212" t="s">
        <v>1643</v>
      </c>
      <c r="X212" t="s">
        <v>1643</v>
      </c>
    </row>
    <row r="213" spans="1:25">
      <c r="A213" t="s">
        <v>1526</v>
      </c>
      <c r="B213" t="s">
        <v>1533</v>
      </c>
      <c r="C213" t="s">
        <v>1527</v>
      </c>
      <c r="D213" t="s">
        <v>1198</v>
      </c>
      <c r="E213" t="s">
        <v>1640</v>
      </c>
      <c r="F213" t="s">
        <v>1529</v>
      </c>
      <c r="G213" t="s">
        <v>1468</v>
      </c>
      <c r="H213" t="s">
        <v>1536</v>
      </c>
      <c r="I213" t="s">
        <v>1634</v>
      </c>
      <c r="J213" t="s">
        <v>1537</v>
      </c>
      <c r="K213" t="s">
        <v>1692</v>
      </c>
      <c r="L213">
        <v>15</v>
      </c>
      <c r="M213" t="s">
        <v>386</v>
      </c>
      <c r="N213" s="95">
        <v>45357</v>
      </c>
      <c r="P213" s="95">
        <v>45436</v>
      </c>
      <c r="Q213">
        <v>58</v>
      </c>
      <c r="S213" t="s">
        <v>1538</v>
      </c>
      <c r="T213" t="s">
        <v>1643</v>
      </c>
      <c r="U213" t="s">
        <v>1643</v>
      </c>
      <c r="V213" t="s">
        <v>1643</v>
      </c>
      <c r="W213" t="s">
        <v>1643</v>
      </c>
      <c r="X213" t="s">
        <v>1643</v>
      </c>
    </row>
    <row r="214" spans="1:25">
      <c r="A214" t="s">
        <v>1558</v>
      </c>
      <c r="B214" t="s">
        <v>1559</v>
      </c>
      <c r="C214" t="s">
        <v>1547</v>
      </c>
      <c r="D214" t="s">
        <v>1199</v>
      </c>
      <c r="E214" t="s">
        <v>1640</v>
      </c>
      <c r="F214" t="s">
        <v>1529</v>
      </c>
      <c r="G214" t="s">
        <v>1469</v>
      </c>
      <c r="H214" t="s">
        <v>1581</v>
      </c>
      <c r="I214" t="s">
        <v>1634</v>
      </c>
      <c r="J214" t="s">
        <v>1568</v>
      </c>
      <c r="K214" t="s">
        <v>1692</v>
      </c>
      <c r="L214">
        <v>15</v>
      </c>
      <c r="M214" t="s">
        <v>387</v>
      </c>
      <c r="N214" s="95">
        <v>45357</v>
      </c>
      <c r="P214" s="95">
        <v>45436</v>
      </c>
      <c r="Q214">
        <v>58</v>
      </c>
      <c r="S214" t="s">
        <v>1538</v>
      </c>
      <c r="T214" t="s">
        <v>1643</v>
      </c>
      <c r="U214" t="s">
        <v>1643</v>
      </c>
      <c r="V214" t="s">
        <v>1643</v>
      </c>
      <c r="W214" t="s">
        <v>1643</v>
      </c>
      <c r="X214" t="s">
        <v>1643</v>
      </c>
      <c r="Y214" t="s">
        <v>1616</v>
      </c>
    </row>
    <row r="215" spans="1:25">
      <c r="A215" t="s">
        <v>1526</v>
      </c>
      <c r="B215" t="s">
        <v>1533</v>
      </c>
      <c r="C215" t="s">
        <v>1547</v>
      </c>
      <c r="D215" t="s">
        <v>1200</v>
      </c>
      <c r="E215" t="s">
        <v>1535</v>
      </c>
      <c r="F215" t="s">
        <v>1544</v>
      </c>
      <c r="G215" t="s">
        <v>1470</v>
      </c>
      <c r="H215" t="s">
        <v>1567</v>
      </c>
      <c r="I215" t="s">
        <v>1634</v>
      </c>
      <c r="J215" t="s">
        <v>1568</v>
      </c>
      <c r="K215" t="s">
        <v>1524</v>
      </c>
      <c r="L215">
        <v>10</v>
      </c>
      <c r="M215" t="s">
        <v>388</v>
      </c>
      <c r="N215" s="95">
        <v>45357</v>
      </c>
      <c r="P215" s="95">
        <v>45436</v>
      </c>
      <c r="Q215">
        <v>58</v>
      </c>
      <c r="S215" t="s">
        <v>1538</v>
      </c>
      <c r="T215" t="s">
        <v>1643</v>
      </c>
      <c r="U215" t="s">
        <v>1643</v>
      </c>
      <c r="V215" t="s">
        <v>1643</v>
      </c>
      <c r="W215" t="s">
        <v>1643</v>
      </c>
      <c r="X215" t="s">
        <v>1643</v>
      </c>
    </row>
    <row r="216" spans="1:25">
      <c r="A216" t="s">
        <v>1526</v>
      </c>
      <c r="B216" t="s">
        <v>1533</v>
      </c>
      <c r="C216" t="s">
        <v>1574</v>
      </c>
      <c r="D216" t="s">
        <v>1201</v>
      </c>
      <c r="E216" t="s">
        <v>1639</v>
      </c>
      <c r="F216" t="s">
        <v>1529</v>
      </c>
      <c r="G216" t="s">
        <v>1471</v>
      </c>
      <c r="H216" t="s">
        <v>1581</v>
      </c>
      <c r="I216" t="s">
        <v>1634</v>
      </c>
      <c r="J216" t="s">
        <v>1568</v>
      </c>
      <c r="K216" t="s">
        <v>1692</v>
      </c>
      <c r="L216">
        <v>15</v>
      </c>
      <c r="M216" t="s">
        <v>390</v>
      </c>
      <c r="N216" s="95">
        <v>45357</v>
      </c>
      <c r="P216" s="95">
        <v>45436</v>
      </c>
      <c r="Q216">
        <v>58</v>
      </c>
      <c r="S216" t="s">
        <v>1538</v>
      </c>
      <c r="T216" t="s">
        <v>1643</v>
      </c>
      <c r="U216" t="s">
        <v>1643</v>
      </c>
      <c r="V216" t="s">
        <v>1643</v>
      </c>
      <c r="W216" t="s">
        <v>1643</v>
      </c>
      <c r="X216" t="s">
        <v>1643</v>
      </c>
      <c r="Y216" t="s">
        <v>1616</v>
      </c>
    </row>
    <row r="217" spans="1:25">
      <c r="A217" t="s">
        <v>1526</v>
      </c>
      <c r="B217" t="s">
        <v>1533</v>
      </c>
      <c r="C217" t="s">
        <v>1610</v>
      </c>
      <c r="D217" t="s">
        <v>1203</v>
      </c>
      <c r="E217" t="s">
        <v>1639</v>
      </c>
      <c r="F217" t="s">
        <v>1573</v>
      </c>
      <c r="G217" t="s">
        <v>1473</v>
      </c>
      <c r="H217" t="s">
        <v>1620</v>
      </c>
      <c r="I217" t="s">
        <v>1530</v>
      </c>
      <c r="J217" t="s">
        <v>1621</v>
      </c>
      <c r="K217" t="s">
        <v>1692</v>
      </c>
      <c r="L217">
        <v>15</v>
      </c>
      <c r="M217" t="s">
        <v>392</v>
      </c>
      <c r="N217" s="95">
        <v>45357</v>
      </c>
      <c r="P217" s="95">
        <v>45436</v>
      </c>
      <c r="Q217">
        <v>58</v>
      </c>
      <c r="S217" t="s">
        <v>1538</v>
      </c>
      <c r="T217" t="s">
        <v>1643</v>
      </c>
      <c r="U217" t="s">
        <v>1643</v>
      </c>
      <c r="V217" t="s">
        <v>1643</v>
      </c>
      <c r="W217" t="s">
        <v>1643</v>
      </c>
      <c r="X217" t="s">
        <v>1643</v>
      </c>
    </row>
    <row r="218" spans="1:25">
      <c r="A218" t="s">
        <v>1526</v>
      </c>
      <c r="B218" t="s">
        <v>1533</v>
      </c>
      <c r="C218" t="s">
        <v>1553</v>
      </c>
      <c r="D218" t="s">
        <v>1206</v>
      </c>
      <c r="E218" t="s">
        <v>1639</v>
      </c>
      <c r="F218" t="s">
        <v>1565</v>
      </c>
      <c r="G218" t="s">
        <v>1474</v>
      </c>
      <c r="H218" t="s">
        <v>1602</v>
      </c>
      <c r="I218" t="s">
        <v>1634</v>
      </c>
      <c r="J218" t="s">
        <v>1556</v>
      </c>
      <c r="K218" t="s">
        <v>1692</v>
      </c>
      <c r="L218">
        <v>15</v>
      </c>
      <c r="M218" t="s">
        <v>395</v>
      </c>
      <c r="N218" s="95">
        <v>45357</v>
      </c>
      <c r="P218" s="95">
        <v>45436</v>
      </c>
      <c r="Q218">
        <v>58</v>
      </c>
      <c r="S218" t="s">
        <v>1538</v>
      </c>
      <c r="T218" t="s">
        <v>1643</v>
      </c>
      <c r="U218" t="s">
        <v>1643</v>
      </c>
      <c r="V218" t="s">
        <v>1643</v>
      </c>
      <c r="W218" t="s">
        <v>1643</v>
      </c>
      <c r="X218" t="s">
        <v>1643</v>
      </c>
    </row>
    <row r="219" spans="1:25">
      <c r="A219" t="s">
        <v>1526</v>
      </c>
      <c r="B219" t="s">
        <v>1533</v>
      </c>
      <c r="C219" t="s">
        <v>1592</v>
      </c>
      <c r="D219" t="s">
        <v>1207</v>
      </c>
      <c r="E219" t="s">
        <v>1639</v>
      </c>
      <c r="F219" t="s">
        <v>1544</v>
      </c>
      <c r="G219" t="s">
        <v>1475</v>
      </c>
      <c r="H219" t="s">
        <v>1567</v>
      </c>
      <c r="I219" t="s">
        <v>1634</v>
      </c>
      <c r="J219" t="s">
        <v>1568</v>
      </c>
      <c r="K219" t="s">
        <v>1692</v>
      </c>
      <c r="L219">
        <v>15</v>
      </c>
      <c r="M219" t="s">
        <v>396</v>
      </c>
      <c r="N219" s="95">
        <v>45357</v>
      </c>
      <c r="P219" s="95">
        <v>45436</v>
      </c>
      <c r="Q219">
        <v>58</v>
      </c>
      <c r="S219" t="s">
        <v>1538</v>
      </c>
      <c r="T219" t="s">
        <v>1643</v>
      </c>
      <c r="U219" t="s">
        <v>1643</v>
      </c>
      <c r="V219" t="s">
        <v>1643</v>
      </c>
      <c r="W219" t="s">
        <v>1643</v>
      </c>
      <c r="X219" t="s">
        <v>1643</v>
      </c>
    </row>
    <row r="220" spans="1:25">
      <c r="A220" t="s">
        <v>1526</v>
      </c>
      <c r="B220" t="s">
        <v>1533</v>
      </c>
      <c r="C220" t="s">
        <v>1578</v>
      </c>
      <c r="D220" t="s">
        <v>1208</v>
      </c>
      <c r="E220" t="s">
        <v>1535</v>
      </c>
      <c r="F220" t="s">
        <v>1529</v>
      </c>
      <c r="G220" t="s">
        <v>1476</v>
      </c>
      <c r="H220" t="s">
        <v>1581</v>
      </c>
      <c r="I220" t="s">
        <v>1634</v>
      </c>
      <c r="J220" t="s">
        <v>1568</v>
      </c>
      <c r="K220" t="s">
        <v>1692</v>
      </c>
      <c r="L220">
        <v>15</v>
      </c>
      <c r="M220" t="s">
        <v>397</v>
      </c>
      <c r="N220" s="95">
        <v>45357</v>
      </c>
      <c r="P220" s="95">
        <v>45436</v>
      </c>
      <c r="Q220">
        <v>58</v>
      </c>
      <c r="S220" t="s">
        <v>1538</v>
      </c>
      <c r="T220" t="s">
        <v>1643</v>
      </c>
      <c r="U220" t="s">
        <v>1643</v>
      </c>
      <c r="V220" t="s">
        <v>1643</v>
      </c>
      <c r="W220" t="s">
        <v>1643</v>
      </c>
      <c r="X220" t="s">
        <v>1643</v>
      </c>
      <c r="Y220" t="s">
        <v>1616</v>
      </c>
    </row>
    <row r="221" spans="1:25">
      <c r="A221" t="s">
        <v>1526</v>
      </c>
      <c r="B221" t="s">
        <v>1533</v>
      </c>
      <c r="C221" t="s">
        <v>1592</v>
      </c>
      <c r="D221" t="s">
        <v>1224</v>
      </c>
      <c r="E221" t="s">
        <v>1639</v>
      </c>
      <c r="F221" t="s">
        <v>1579</v>
      </c>
      <c r="G221" t="s">
        <v>1488</v>
      </c>
      <c r="H221" t="s">
        <v>1546</v>
      </c>
      <c r="I221" t="s">
        <v>1634</v>
      </c>
      <c r="J221" t="s">
        <v>1552</v>
      </c>
      <c r="K221" t="s">
        <v>1692</v>
      </c>
      <c r="L221">
        <v>15</v>
      </c>
      <c r="M221" t="s">
        <v>421</v>
      </c>
      <c r="N221" s="95">
        <v>45356</v>
      </c>
      <c r="P221" s="95">
        <v>45436</v>
      </c>
      <c r="Q221">
        <v>59</v>
      </c>
      <c r="S221" t="s">
        <v>1538</v>
      </c>
      <c r="T221" t="s">
        <v>1649</v>
      </c>
      <c r="U221" s="95">
        <v>45390</v>
      </c>
      <c r="V221" t="s">
        <v>1539</v>
      </c>
      <c r="W221" t="s">
        <v>1643</v>
      </c>
      <c r="X221" t="s">
        <v>1643</v>
      </c>
      <c r="Y221" t="s">
        <v>1543</v>
      </c>
    </row>
    <row r="222" spans="1:25">
      <c r="A222" t="s">
        <v>1526</v>
      </c>
      <c r="B222" t="s">
        <v>1533</v>
      </c>
      <c r="C222" t="s">
        <v>1566</v>
      </c>
      <c r="D222" t="s">
        <v>1109</v>
      </c>
      <c r="E222" t="s">
        <v>1639</v>
      </c>
      <c r="F222" t="s">
        <v>1579</v>
      </c>
      <c r="G222" t="s">
        <v>1478</v>
      </c>
      <c r="H222" t="s">
        <v>1536</v>
      </c>
      <c r="I222" t="s">
        <v>1634</v>
      </c>
      <c r="J222" t="s">
        <v>1537</v>
      </c>
      <c r="K222" t="s">
        <v>1692</v>
      </c>
      <c r="L222">
        <v>15</v>
      </c>
      <c r="M222" t="s">
        <v>402</v>
      </c>
      <c r="N222" s="95">
        <v>45356</v>
      </c>
      <c r="P222" s="95">
        <v>45436</v>
      </c>
      <c r="Q222">
        <v>59</v>
      </c>
      <c r="S222" t="s">
        <v>1538</v>
      </c>
      <c r="T222" t="s">
        <v>1643</v>
      </c>
      <c r="U222" t="s">
        <v>1643</v>
      </c>
      <c r="V222" t="s">
        <v>1643</v>
      </c>
      <c r="W222" t="s">
        <v>1643</v>
      </c>
      <c r="X222" t="s">
        <v>1643</v>
      </c>
    </row>
    <row r="223" spans="1:25">
      <c r="A223" t="s">
        <v>1526</v>
      </c>
      <c r="B223" t="s">
        <v>1533</v>
      </c>
      <c r="C223" t="s">
        <v>1527</v>
      </c>
      <c r="D223" t="s">
        <v>1213</v>
      </c>
      <c r="E223" t="s">
        <v>1640</v>
      </c>
      <c r="F223" t="s">
        <v>1544</v>
      </c>
      <c r="G223" t="s">
        <v>1479</v>
      </c>
      <c r="H223" t="s">
        <v>1536</v>
      </c>
      <c r="I223" t="s">
        <v>1634</v>
      </c>
      <c r="J223" t="s">
        <v>1537</v>
      </c>
      <c r="K223" t="s">
        <v>1692</v>
      </c>
      <c r="L223">
        <v>15</v>
      </c>
      <c r="M223" t="s">
        <v>403</v>
      </c>
      <c r="N223" s="95">
        <v>45356</v>
      </c>
      <c r="P223" s="95">
        <v>45436</v>
      </c>
      <c r="Q223">
        <v>59</v>
      </c>
      <c r="S223" t="s">
        <v>1538</v>
      </c>
      <c r="T223" t="s">
        <v>1643</v>
      </c>
      <c r="U223" t="s">
        <v>1643</v>
      </c>
      <c r="V223" t="s">
        <v>1643</v>
      </c>
      <c r="W223" t="s">
        <v>1643</v>
      </c>
      <c r="X223" t="s">
        <v>1643</v>
      </c>
    </row>
    <row r="224" spans="1:25">
      <c r="A224" t="s">
        <v>1526</v>
      </c>
      <c r="B224" t="s">
        <v>1533</v>
      </c>
      <c r="C224" t="s">
        <v>1605</v>
      </c>
      <c r="D224" t="s">
        <v>1112</v>
      </c>
      <c r="E224" t="s">
        <v>1639</v>
      </c>
      <c r="F224" t="s">
        <v>1529</v>
      </c>
      <c r="G224" t="s">
        <v>1480</v>
      </c>
      <c r="H224" t="s">
        <v>1602</v>
      </c>
      <c r="I224" t="s">
        <v>1634</v>
      </c>
      <c r="J224" t="s">
        <v>1556</v>
      </c>
      <c r="K224" t="s">
        <v>1692</v>
      </c>
      <c r="L224">
        <v>15</v>
      </c>
      <c r="M224" t="s">
        <v>410</v>
      </c>
      <c r="N224" s="95">
        <v>45356</v>
      </c>
      <c r="P224" s="95">
        <v>45436</v>
      </c>
      <c r="Q224">
        <v>59</v>
      </c>
      <c r="S224" t="s">
        <v>1538</v>
      </c>
      <c r="T224" t="s">
        <v>1643</v>
      </c>
      <c r="U224" t="s">
        <v>1643</v>
      </c>
      <c r="V224" t="s">
        <v>1643</v>
      </c>
      <c r="W224" t="s">
        <v>1643</v>
      </c>
      <c r="X224" t="s">
        <v>1643</v>
      </c>
    </row>
    <row r="225" spans="1:24">
      <c r="A225" t="s">
        <v>1526</v>
      </c>
      <c r="B225" t="s">
        <v>1533</v>
      </c>
      <c r="C225" t="s">
        <v>1607</v>
      </c>
      <c r="D225" t="s">
        <v>1217</v>
      </c>
      <c r="E225" t="s">
        <v>1528</v>
      </c>
      <c r="F225" t="s">
        <v>1529</v>
      </c>
      <c r="G225" t="s">
        <v>1481</v>
      </c>
      <c r="H225" t="s">
        <v>1536</v>
      </c>
      <c r="I225" t="s">
        <v>1634</v>
      </c>
      <c r="J225" t="s">
        <v>1537</v>
      </c>
      <c r="K225" t="s">
        <v>1692</v>
      </c>
      <c r="L225">
        <v>15</v>
      </c>
      <c r="M225" t="s">
        <v>411</v>
      </c>
      <c r="N225" s="95">
        <v>45356</v>
      </c>
      <c r="P225" s="95">
        <v>45436</v>
      </c>
      <c r="Q225">
        <v>59</v>
      </c>
      <c r="S225" t="s">
        <v>1538</v>
      </c>
      <c r="T225" t="s">
        <v>1643</v>
      </c>
      <c r="U225" t="s">
        <v>1643</v>
      </c>
      <c r="V225" t="s">
        <v>1643</v>
      </c>
      <c r="W225" t="s">
        <v>1643</v>
      </c>
      <c r="X225" t="s">
        <v>1643</v>
      </c>
    </row>
    <row r="226" spans="1:24">
      <c r="A226" t="s">
        <v>1526</v>
      </c>
      <c r="B226" t="s">
        <v>1587</v>
      </c>
      <c r="C226" t="s">
        <v>1527</v>
      </c>
      <c r="D226" t="s">
        <v>1218</v>
      </c>
      <c r="E226" t="s">
        <v>1535</v>
      </c>
      <c r="F226" t="s">
        <v>1529</v>
      </c>
      <c r="G226" t="s">
        <v>1482</v>
      </c>
      <c r="H226" t="s">
        <v>1536</v>
      </c>
      <c r="I226" t="s">
        <v>1634</v>
      </c>
      <c r="J226" t="s">
        <v>1537</v>
      </c>
      <c r="K226" t="s">
        <v>1691</v>
      </c>
      <c r="L226">
        <v>15</v>
      </c>
      <c r="M226" t="s">
        <v>412</v>
      </c>
      <c r="N226" s="95">
        <v>45356</v>
      </c>
      <c r="P226" s="95">
        <v>45436</v>
      </c>
      <c r="Q226">
        <v>59</v>
      </c>
      <c r="S226" t="s">
        <v>1538</v>
      </c>
      <c r="T226" t="s">
        <v>1643</v>
      </c>
      <c r="U226" t="s">
        <v>1643</v>
      </c>
      <c r="V226" t="s">
        <v>1643</v>
      </c>
      <c r="W226" t="s">
        <v>1643</v>
      </c>
      <c r="X226" t="s">
        <v>1643</v>
      </c>
    </row>
    <row r="227" spans="1:24">
      <c r="A227" t="s">
        <v>1526</v>
      </c>
      <c r="B227" t="s">
        <v>1533</v>
      </c>
      <c r="C227" t="s">
        <v>1547</v>
      </c>
      <c r="D227" t="s">
        <v>1219</v>
      </c>
      <c r="E227" t="s">
        <v>1639</v>
      </c>
      <c r="F227" t="s">
        <v>1544</v>
      </c>
      <c r="G227" t="s">
        <v>1483</v>
      </c>
      <c r="H227" t="s">
        <v>1597</v>
      </c>
      <c r="I227" t="s">
        <v>1634</v>
      </c>
      <c r="J227" t="s">
        <v>1537</v>
      </c>
      <c r="K227" t="s">
        <v>1692</v>
      </c>
      <c r="L227">
        <v>15</v>
      </c>
      <c r="M227" t="s">
        <v>413</v>
      </c>
      <c r="N227" s="95">
        <v>45356</v>
      </c>
      <c r="P227" s="95">
        <v>45436</v>
      </c>
      <c r="Q227">
        <v>59</v>
      </c>
      <c r="S227" t="s">
        <v>1538</v>
      </c>
      <c r="T227" t="s">
        <v>1643</v>
      </c>
      <c r="U227" t="s">
        <v>1643</v>
      </c>
      <c r="V227" t="s">
        <v>1643</v>
      </c>
      <c r="W227" t="s">
        <v>1643</v>
      </c>
      <c r="X227" t="s">
        <v>1643</v>
      </c>
    </row>
    <row r="228" spans="1:24">
      <c r="A228" t="s">
        <v>1526</v>
      </c>
      <c r="B228" t="s">
        <v>1533</v>
      </c>
      <c r="C228" t="s">
        <v>1527</v>
      </c>
      <c r="D228" t="s">
        <v>1220</v>
      </c>
      <c r="E228" t="s">
        <v>1639</v>
      </c>
      <c r="F228" t="s">
        <v>1529</v>
      </c>
      <c r="G228" t="s">
        <v>1484</v>
      </c>
      <c r="H228" t="s">
        <v>1602</v>
      </c>
      <c r="I228" t="s">
        <v>1634</v>
      </c>
      <c r="J228" t="s">
        <v>1556</v>
      </c>
      <c r="K228" t="s">
        <v>1692</v>
      </c>
      <c r="L228">
        <v>15</v>
      </c>
      <c r="M228" t="s">
        <v>414</v>
      </c>
      <c r="N228" s="95">
        <v>45356</v>
      </c>
      <c r="P228" s="95">
        <v>45436</v>
      </c>
      <c r="Q228">
        <v>59</v>
      </c>
      <c r="S228" t="s">
        <v>1538</v>
      </c>
      <c r="T228" t="s">
        <v>1643</v>
      </c>
      <c r="U228" t="s">
        <v>1643</v>
      </c>
      <c r="V228" t="s">
        <v>1643</v>
      </c>
      <c r="W228" t="s">
        <v>1643</v>
      </c>
      <c r="X228" t="s">
        <v>1643</v>
      </c>
    </row>
    <row r="229" spans="1:24">
      <c r="A229" t="s">
        <v>1526</v>
      </c>
      <c r="B229" t="s">
        <v>1533</v>
      </c>
      <c r="C229" t="s">
        <v>1583</v>
      </c>
      <c r="D229" t="s">
        <v>1221</v>
      </c>
      <c r="E229" t="s">
        <v>1639</v>
      </c>
      <c r="F229" t="s">
        <v>1529</v>
      </c>
      <c r="G229" t="s">
        <v>1485</v>
      </c>
      <c r="H229" t="s">
        <v>1597</v>
      </c>
      <c r="I229" t="s">
        <v>1634</v>
      </c>
      <c r="J229" t="s">
        <v>1537</v>
      </c>
      <c r="K229" t="s">
        <v>1692</v>
      </c>
      <c r="L229">
        <v>15</v>
      </c>
      <c r="M229" t="s">
        <v>415</v>
      </c>
      <c r="N229" s="95">
        <v>45356</v>
      </c>
      <c r="P229" s="95">
        <v>45436</v>
      </c>
      <c r="Q229">
        <v>59</v>
      </c>
      <c r="S229" t="s">
        <v>1538</v>
      </c>
      <c r="T229" t="s">
        <v>1643</v>
      </c>
      <c r="U229" t="s">
        <v>1643</v>
      </c>
      <c r="V229" t="s">
        <v>1643</v>
      </c>
      <c r="W229" t="s">
        <v>1643</v>
      </c>
      <c r="X229" t="s">
        <v>1643</v>
      </c>
    </row>
    <row r="230" spans="1:24">
      <c r="A230" t="s">
        <v>1526</v>
      </c>
      <c r="B230" t="s">
        <v>1533</v>
      </c>
      <c r="C230" t="s">
        <v>1527</v>
      </c>
      <c r="D230" t="s">
        <v>1192</v>
      </c>
      <c r="E230" t="s">
        <v>1528</v>
      </c>
      <c r="F230" t="s">
        <v>1544</v>
      </c>
      <c r="G230" t="s">
        <v>1487</v>
      </c>
      <c r="H230" t="s">
        <v>1541</v>
      </c>
      <c r="I230" t="s">
        <v>1530</v>
      </c>
      <c r="J230" t="s">
        <v>1542</v>
      </c>
      <c r="K230" t="s">
        <v>1692</v>
      </c>
      <c r="L230">
        <v>15</v>
      </c>
      <c r="M230" t="s">
        <v>419</v>
      </c>
      <c r="N230" s="95">
        <v>45356</v>
      </c>
      <c r="P230" s="95">
        <v>45436</v>
      </c>
      <c r="Q230">
        <v>59</v>
      </c>
      <c r="S230" t="s">
        <v>1538</v>
      </c>
      <c r="T230" t="s">
        <v>1643</v>
      </c>
      <c r="U230" t="s">
        <v>1643</v>
      </c>
      <c r="V230" t="s">
        <v>1643</v>
      </c>
      <c r="W230" t="s">
        <v>1643</v>
      </c>
      <c r="X230" t="s">
        <v>1643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70"/>
  <sheetViews>
    <sheetView tabSelected="1" workbookViewId="0">
      <selection activeCell="D92" sqref="D92"/>
    </sheetView>
  </sheetViews>
  <sheetFormatPr baseColWidth="10" defaultRowHeight="15"/>
  <cols>
    <col min="1" max="1" width="19.85546875" style="32" customWidth="1"/>
    <col min="2" max="2" width="22.28515625" style="32" customWidth="1"/>
    <col min="3" max="3" width="11.42578125" style="96"/>
    <col min="4" max="4" width="11.42578125" style="101"/>
    <col min="6" max="6" width="22.28515625" style="32" customWidth="1"/>
    <col min="7" max="7" width="11.42578125" style="32"/>
  </cols>
  <sheetData>
    <row r="3" spans="1:7" ht="30">
      <c r="A3" s="93" t="s">
        <v>1693</v>
      </c>
      <c r="B3" s="32" t="s">
        <v>1702</v>
      </c>
      <c r="D3" s="100" t="s">
        <v>1703</v>
      </c>
      <c r="F3" s="32" t="s">
        <v>1637</v>
      </c>
      <c r="G3" s="94">
        <v>19</v>
      </c>
    </row>
    <row r="4" spans="1:7">
      <c r="A4" s="32" t="s">
        <v>1637</v>
      </c>
      <c r="B4" s="94">
        <v>19</v>
      </c>
      <c r="C4" s="96">
        <v>19</v>
      </c>
      <c r="D4" s="101">
        <f>19/273</f>
        <v>6.95970695970696E-2</v>
      </c>
      <c r="F4" s="32" t="s">
        <v>1683</v>
      </c>
      <c r="G4" s="94">
        <v>23</v>
      </c>
    </row>
    <row r="5" spans="1:7">
      <c r="A5" s="32" t="s">
        <v>1683</v>
      </c>
      <c r="B5" s="94">
        <v>23</v>
      </c>
      <c r="C5" s="96">
        <v>23</v>
      </c>
      <c r="D5" s="101">
        <f>23/273</f>
        <v>8.4249084249084255E-2</v>
      </c>
      <c r="F5" s="32" t="s">
        <v>1538</v>
      </c>
      <c r="G5" s="94">
        <v>231</v>
      </c>
    </row>
    <row r="6" spans="1:7">
      <c r="A6" s="32" t="s">
        <v>1538</v>
      </c>
      <c r="B6" s="94">
        <v>229</v>
      </c>
      <c r="C6" s="96">
        <v>231</v>
      </c>
      <c r="D6" s="101">
        <f>231/273</f>
        <v>0.84615384615384615</v>
      </c>
    </row>
    <row r="7" spans="1:7">
      <c r="A7" s="32" t="s">
        <v>1532</v>
      </c>
      <c r="B7" s="94">
        <v>2</v>
      </c>
      <c r="D7" s="101">
        <f>SUM(D4:D6)</f>
        <v>1</v>
      </c>
    </row>
    <row r="8" spans="1:7">
      <c r="A8" s="32" t="s">
        <v>1694</v>
      </c>
      <c r="B8" s="94">
        <v>273</v>
      </c>
    </row>
    <row r="16" spans="1:7" ht="45">
      <c r="A16" s="93" t="s">
        <v>1693</v>
      </c>
      <c r="B16" s="32" t="s">
        <v>1701</v>
      </c>
      <c r="C16" s="100" t="s">
        <v>1703</v>
      </c>
      <c r="D16"/>
      <c r="E16" s="32"/>
      <c r="G16"/>
    </row>
    <row r="17" spans="1:7" ht="45">
      <c r="A17" s="32" t="s">
        <v>1691</v>
      </c>
      <c r="B17" s="94">
        <v>11</v>
      </c>
      <c r="C17" s="101">
        <f>11/273</f>
        <v>4.0293040293040296E-2</v>
      </c>
      <c r="D17"/>
      <c r="E17" s="32" t="s">
        <v>1691</v>
      </c>
      <c r="F17" s="94">
        <v>11</v>
      </c>
      <c r="G17"/>
    </row>
    <row r="18" spans="1:7" ht="45">
      <c r="A18" s="32" t="s">
        <v>1692</v>
      </c>
      <c r="B18" s="94">
        <v>247</v>
      </c>
      <c r="C18" s="101">
        <f>247/273</f>
        <v>0.90476190476190477</v>
      </c>
      <c r="D18"/>
      <c r="E18" s="32" t="s">
        <v>1692</v>
      </c>
      <c r="F18" s="94">
        <v>247</v>
      </c>
      <c r="G18"/>
    </row>
    <row r="19" spans="1:7">
      <c r="A19" s="32" t="s">
        <v>1525</v>
      </c>
      <c r="B19" s="94">
        <v>1</v>
      </c>
      <c r="C19" s="101">
        <f>1/273</f>
        <v>3.663003663003663E-3</v>
      </c>
      <c r="D19"/>
      <c r="E19" s="32" t="s">
        <v>1525</v>
      </c>
      <c r="F19" s="94">
        <v>1</v>
      </c>
      <c r="G19"/>
    </row>
    <row r="20" spans="1:7" ht="45">
      <c r="A20" s="32" t="s">
        <v>1709</v>
      </c>
      <c r="B20" s="94">
        <v>14</v>
      </c>
      <c r="C20" s="101">
        <f>14/273</f>
        <v>5.128205128205128E-2</v>
      </c>
      <c r="D20"/>
      <c r="E20" s="32" t="s">
        <v>1524</v>
      </c>
      <c r="F20" s="94">
        <v>14</v>
      </c>
      <c r="G20"/>
    </row>
    <row r="21" spans="1:7">
      <c r="A21" s="32" t="s">
        <v>1694</v>
      </c>
      <c r="B21" s="94">
        <v>273</v>
      </c>
      <c r="C21" s="101">
        <f>SUM(C17:C20)</f>
        <v>1</v>
      </c>
      <c r="D21"/>
      <c r="E21" s="32"/>
      <c r="G21"/>
    </row>
    <row r="22" spans="1:7">
      <c r="A22"/>
      <c r="B22"/>
    </row>
    <row r="32" spans="1:7" ht="30">
      <c r="A32" s="93" t="s">
        <v>1693</v>
      </c>
      <c r="B32" s="32" t="s">
        <v>1700</v>
      </c>
      <c r="D32" s="100" t="s">
        <v>1703</v>
      </c>
    </row>
    <row r="33" spans="1:9">
      <c r="A33" s="32" t="s">
        <v>1549</v>
      </c>
      <c r="B33" s="94">
        <v>9</v>
      </c>
      <c r="C33" s="96">
        <v>9</v>
      </c>
      <c r="D33" s="101">
        <f>9/273</f>
        <v>3.2967032967032968E-2</v>
      </c>
    </row>
    <row r="34" spans="1:9" ht="45">
      <c r="A34" s="32" t="s">
        <v>1631</v>
      </c>
      <c r="B34" s="94">
        <v>6</v>
      </c>
      <c r="C34" s="96">
        <v>37</v>
      </c>
      <c r="D34" s="101">
        <f>37/273</f>
        <v>0.13553113553113552</v>
      </c>
      <c r="G34" s="32" t="s">
        <v>1549</v>
      </c>
      <c r="H34" s="96">
        <v>9</v>
      </c>
      <c r="I34" s="101">
        <f>9/273</f>
        <v>3.2967032967032968E-2</v>
      </c>
    </row>
    <row r="35" spans="1:9" ht="75">
      <c r="A35" s="32" t="s">
        <v>1530</v>
      </c>
      <c r="B35" s="94">
        <v>31</v>
      </c>
      <c r="G35" s="32" t="s">
        <v>1631</v>
      </c>
      <c r="H35" s="96">
        <v>37</v>
      </c>
      <c r="I35" s="101">
        <f>37/273</f>
        <v>0.13553113553113552</v>
      </c>
    </row>
    <row r="36" spans="1:9" ht="105">
      <c r="A36" s="32" t="s">
        <v>1634</v>
      </c>
      <c r="B36" s="94">
        <v>227</v>
      </c>
      <c r="C36" s="96">
        <v>227</v>
      </c>
      <c r="D36" s="101">
        <f>227/273</f>
        <v>0.83150183150183155</v>
      </c>
      <c r="G36" s="32" t="s">
        <v>1634</v>
      </c>
      <c r="H36" s="96">
        <v>227</v>
      </c>
      <c r="I36" s="101">
        <f>227/273</f>
        <v>0.83150183150183155</v>
      </c>
    </row>
    <row r="37" spans="1:9">
      <c r="A37" s="32" t="s">
        <v>1694</v>
      </c>
      <c r="B37" s="94">
        <v>273</v>
      </c>
      <c r="D37" s="101">
        <f>SUM(D33:D36)</f>
        <v>1</v>
      </c>
    </row>
    <row r="45" spans="1:9" ht="45">
      <c r="A45" s="93" t="s">
        <v>1693</v>
      </c>
      <c r="B45" s="32" t="s">
        <v>1699</v>
      </c>
      <c r="D45" s="100" t="s">
        <v>1703</v>
      </c>
    </row>
    <row r="46" spans="1:9" ht="30">
      <c r="A46" s="32" t="s">
        <v>1544</v>
      </c>
      <c r="B46" s="94">
        <v>26</v>
      </c>
      <c r="D46" s="101">
        <f>26/273</f>
        <v>9.5238095238095233E-2</v>
      </c>
    </row>
    <row r="47" spans="1:9">
      <c r="A47" s="32" t="s">
        <v>1599</v>
      </c>
      <c r="B47" s="94">
        <v>29</v>
      </c>
      <c r="D47" s="101">
        <f>29/273</f>
        <v>0.10622710622710622</v>
      </c>
    </row>
    <row r="48" spans="1:9">
      <c r="A48" s="32" t="s">
        <v>1573</v>
      </c>
      <c r="B48" s="94">
        <v>68</v>
      </c>
      <c r="D48" s="101">
        <f>68/273</f>
        <v>0.24908424908424909</v>
      </c>
    </row>
    <row r="49" spans="1:4">
      <c r="A49" s="32" t="s">
        <v>1529</v>
      </c>
      <c r="B49" s="94">
        <v>91</v>
      </c>
      <c r="D49" s="101">
        <f>91/273</f>
        <v>0.33333333333333331</v>
      </c>
    </row>
    <row r="50" spans="1:4">
      <c r="A50" s="32" t="s">
        <v>1565</v>
      </c>
      <c r="B50" s="94">
        <v>19</v>
      </c>
      <c r="D50" s="101">
        <f>19/273</f>
        <v>6.95970695970696E-2</v>
      </c>
    </row>
    <row r="51" spans="1:4" ht="30">
      <c r="A51" s="32" t="s">
        <v>1550</v>
      </c>
      <c r="B51" s="94">
        <v>19</v>
      </c>
      <c r="D51" s="101">
        <f>19/273</f>
        <v>6.95970695970696E-2</v>
      </c>
    </row>
    <row r="52" spans="1:4" ht="45">
      <c r="A52" s="32" t="s">
        <v>1579</v>
      </c>
      <c r="B52" s="94">
        <v>21</v>
      </c>
      <c r="D52" s="101">
        <f>21/273</f>
        <v>7.6923076923076927E-2</v>
      </c>
    </row>
    <row r="53" spans="1:4">
      <c r="A53" s="32" t="s">
        <v>1694</v>
      </c>
      <c r="B53" s="94">
        <v>273</v>
      </c>
      <c r="D53" s="101">
        <f>SUM(D46:D52)</f>
        <v>1</v>
      </c>
    </row>
    <row r="63" spans="1:4" ht="90">
      <c r="A63" s="93" t="s">
        <v>1693</v>
      </c>
      <c r="B63" s="32" t="s">
        <v>1698</v>
      </c>
      <c r="D63" s="100" t="s">
        <v>1703</v>
      </c>
    </row>
    <row r="64" spans="1:4">
      <c r="A64" s="32" t="s">
        <v>1639</v>
      </c>
      <c r="B64" s="94">
        <v>123</v>
      </c>
      <c r="D64" s="101">
        <f>123/273</f>
        <v>0.45054945054945056</v>
      </c>
    </row>
    <row r="65" spans="1:8">
      <c r="A65" s="32" t="s">
        <v>1641</v>
      </c>
      <c r="B65" s="94">
        <v>21</v>
      </c>
      <c r="D65" s="101">
        <f>21/273</f>
        <v>7.6923076923076927E-2</v>
      </c>
    </row>
    <row r="66" spans="1:8">
      <c r="A66" s="32" t="s">
        <v>1640</v>
      </c>
      <c r="B66" s="94">
        <v>33</v>
      </c>
      <c r="D66" s="101">
        <f>33/273</f>
        <v>0.12087912087912088</v>
      </c>
    </row>
    <row r="67" spans="1:8">
      <c r="A67" s="32" t="s">
        <v>1528</v>
      </c>
      <c r="B67" s="94">
        <v>17</v>
      </c>
      <c r="D67" s="101">
        <f>17/273</f>
        <v>6.2271062271062272E-2</v>
      </c>
    </row>
    <row r="68" spans="1:8">
      <c r="A68" s="32" t="s">
        <v>1535</v>
      </c>
      <c r="B68" s="94">
        <v>79</v>
      </c>
      <c r="D68" s="101">
        <f>79/273</f>
        <v>0.2893772893772894</v>
      </c>
    </row>
    <row r="69" spans="1:8">
      <c r="A69" s="32" t="s">
        <v>1694</v>
      </c>
      <c r="B69" s="94">
        <v>273</v>
      </c>
      <c r="D69" s="101">
        <f>SUM(D64:D68)</f>
        <v>1</v>
      </c>
    </row>
    <row r="78" spans="1:8" ht="45">
      <c r="A78" s="93" t="s">
        <v>1693</v>
      </c>
      <c r="B78" s="32" t="s">
        <v>1697</v>
      </c>
      <c r="F78" s="108" t="s">
        <v>2</v>
      </c>
      <c r="G78" s="108" t="s">
        <v>1708</v>
      </c>
      <c r="H78" s="106" t="s">
        <v>1703</v>
      </c>
    </row>
    <row r="79" spans="1:8">
      <c r="A79" s="32" t="s">
        <v>1627</v>
      </c>
      <c r="B79" s="94">
        <v>2</v>
      </c>
      <c r="F79" s="32" t="s">
        <v>1627</v>
      </c>
      <c r="G79" s="94">
        <v>2</v>
      </c>
    </row>
    <row r="80" spans="1:8">
      <c r="A80" s="32" t="s">
        <v>1578</v>
      </c>
      <c r="B80" s="94">
        <v>14</v>
      </c>
      <c r="F80" s="32" t="s">
        <v>1578</v>
      </c>
      <c r="G80" s="94">
        <v>14</v>
      </c>
    </row>
    <row r="81" spans="1:8">
      <c r="A81" s="32" t="s">
        <v>1625</v>
      </c>
      <c r="B81" s="94">
        <v>1</v>
      </c>
      <c r="F81" s="32" t="s">
        <v>1625</v>
      </c>
      <c r="G81" s="94">
        <v>1</v>
      </c>
    </row>
    <row r="82" spans="1:8">
      <c r="A82" s="32" t="s">
        <v>1547</v>
      </c>
      <c r="B82" s="94">
        <v>35</v>
      </c>
      <c r="F82" s="32" t="s">
        <v>1547</v>
      </c>
      <c r="G82" s="94">
        <v>35</v>
      </c>
    </row>
    <row r="83" spans="1:8">
      <c r="A83" s="32" t="s">
        <v>1553</v>
      </c>
      <c r="B83" s="94">
        <v>9</v>
      </c>
      <c r="F83" s="32" t="s">
        <v>1553</v>
      </c>
      <c r="G83" s="94">
        <v>9</v>
      </c>
    </row>
    <row r="84" spans="1:8">
      <c r="A84" s="32" t="s">
        <v>1592</v>
      </c>
      <c r="B84" s="94">
        <v>15</v>
      </c>
      <c r="F84" s="32" t="s">
        <v>1592</v>
      </c>
      <c r="G84" s="94">
        <v>15</v>
      </c>
    </row>
    <row r="85" spans="1:8">
      <c r="A85" s="32" t="s">
        <v>1603</v>
      </c>
      <c r="B85" s="94">
        <v>11</v>
      </c>
      <c r="F85" s="32" t="s">
        <v>1603</v>
      </c>
      <c r="G85" s="94">
        <v>11</v>
      </c>
    </row>
    <row r="86" spans="1:8">
      <c r="A86" s="32" t="s">
        <v>1612</v>
      </c>
      <c r="B86" s="94">
        <v>1</v>
      </c>
      <c r="F86" s="32" t="s">
        <v>1612</v>
      </c>
      <c r="G86" s="94">
        <v>1</v>
      </c>
    </row>
    <row r="87" spans="1:8">
      <c r="A87" s="32" t="s">
        <v>1566</v>
      </c>
      <c r="B87" s="94">
        <v>11</v>
      </c>
      <c r="F87" s="32" t="s">
        <v>1566</v>
      </c>
      <c r="G87" s="94">
        <v>11</v>
      </c>
    </row>
    <row r="88" spans="1:8">
      <c r="A88" s="32" t="s">
        <v>1610</v>
      </c>
      <c r="B88" s="94">
        <v>4</v>
      </c>
      <c r="F88" s="32" t="s">
        <v>1610</v>
      </c>
      <c r="G88" s="94">
        <v>4</v>
      </c>
    </row>
    <row r="89" spans="1:8">
      <c r="A89" s="32" t="s">
        <v>1583</v>
      </c>
      <c r="B89" s="94">
        <v>10</v>
      </c>
      <c r="F89" s="32" t="s">
        <v>1583</v>
      </c>
      <c r="G89" s="94">
        <v>10</v>
      </c>
    </row>
    <row r="90" spans="1:8">
      <c r="A90" s="32" t="s">
        <v>1580</v>
      </c>
      <c r="B90" s="94">
        <v>2</v>
      </c>
      <c r="F90" s="32" t="s">
        <v>1580</v>
      </c>
      <c r="G90" s="94">
        <v>2</v>
      </c>
    </row>
    <row r="91" spans="1:8">
      <c r="A91" s="32" t="s">
        <v>1576</v>
      </c>
      <c r="B91" s="94">
        <v>3</v>
      </c>
      <c r="F91" s="32" t="s">
        <v>1576</v>
      </c>
      <c r="G91" s="94">
        <v>3</v>
      </c>
    </row>
    <row r="92" spans="1:8">
      <c r="A92" s="32" t="s">
        <v>1527</v>
      </c>
      <c r="B92" s="94">
        <v>65</v>
      </c>
      <c r="F92" s="32" t="s">
        <v>1527</v>
      </c>
      <c r="G92" s="94">
        <v>65</v>
      </c>
      <c r="H92" s="107">
        <f>65/273</f>
        <v>0.23809523809523808</v>
      </c>
    </row>
    <row r="93" spans="1:8">
      <c r="A93" s="32" t="s">
        <v>1596</v>
      </c>
      <c r="B93" s="94">
        <v>1</v>
      </c>
      <c r="F93" s="32" t="s">
        <v>1596</v>
      </c>
      <c r="G93" s="94">
        <v>1</v>
      </c>
    </row>
    <row r="94" spans="1:8">
      <c r="A94" s="32" t="s">
        <v>1617</v>
      </c>
      <c r="B94" s="94">
        <v>5</v>
      </c>
      <c r="F94" s="32" t="s">
        <v>1617</v>
      </c>
      <c r="G94" s="94">
        <v>5</v>
      </c>
    </row>
    <row r="95" spans="1:8">
      <c r="A95" s="32" t="s">
        <v>1615</v>
      </c>
      <c r="B95" s="94">
        <v>2</v>
      </c>
      <c r="F95" s="32" t="s">
        <v>1615</v>
      </c>
      <c r="G95" s="94">
        <v>2</v>
      </c>
    </row>
    <row r="96" spans="1:8">
      <c r="A96" s="32" t="s">
        <v>1545</v>
      </c>
      <c r="B96" s="94">
        <v>1</v>
      </c>
      <c r="F96" s="32" t="s">
        <v>1545</v>
      </c>
      <c r="G96" s="94">
        <v>1</v>
      </c>
    </row>
    <row r="97" spans="1:7">
      <c r="A97" s="32" t="s">
        <v>1570</v>
      </c>
      <c r="B97" s="94">
        <v>6</v>
      </c>
      <c r="F97" s="32" t="s">
        <v>1570</v>
      </c>
      <c r="G97" s="94">
        <v>6</v>
      </c>
    </row>
    <row r="98" spans="1:7">
      <c r="A98" s="32" t="s">
        <v>1577</v>
      </c>
      <c r="B98" s="94">
        <v>1</v>
      </c>
      <c r="F98" s="32" t="s">
        <v>1577</v>
      </c>
      <c r="G98" s="94">
        <v>1</v>
      </c>
    </row>
    <row r="99" spans="1:7">
      <c r="A99" s="32" t="s">
        <v>1607</v>
      </c>
      <c r="B99" s="94">
        <v>4</v>
      </c>
      <c r="F99" s="32" t="s">
        <v>1607</v>
      </c>
      <c r="G99" s="94">
        <v>4</v>
      </c>
    </row>
    <row r="100" spans="1:7">
      <c r="A100" s="32" t="s">
        <v>1591</v>
      </c>
      <c r="B100" s="94">
        <v>4</v>
      </c>
      <c r="F100" s="32" t="s">
        <v>1591</v>
      </c>
      <c r="G100" s="94">
        <v>4</v>
      </c>
    </row>
    <row r="101" spans="1:7">
      <c r="A101" s="32" t="s">
        <v>1622</v>
      </c>
      <c r="B101" s="94">
        <v>1</v>
      </c>
      <c r="F101" s="32" t="s">
        <v>1622</v>
      </c>
      <c r="G101" s="94">
        <v>1</v>
      </c>
    </row>
    <row r="102" spans="1:7">
      <c r="A102" s="32" t="s">
        <v>1589</v>
      </c>
      <c r="B102" s="94">
        <v>6</v>
      </c>
      <c r="F102" s="32" t="s">
        <v>1589</v>
      </c>
      <c r="G102" s="94">
        <v>6</v>
      </c>
    </row>
    <row r="103" spans="1:7">
      <c r="A103" s="32" t="s">
        <v>1605</v>
      </c>
      <c r="B103" s="94">
        <v>8</v>
      </c>
      <c r="F103" s="32" t="s">
        <v>1605</v>
      </c>
      <c r="G103" s="94">
        <v>8</v>
      </c>
    </row>
    <row r="104" spans="1:7" ht="30">
      <c r="A104" s="32" t="s">
        <v>1628</v>
      </c>
      <c r="B104" s="94">
        <v>2</v>
      </c>
      <c r="F104" s="32" t="s">
        <v>1628</v>
      </c>
      <c r="G104" s="94">
        <v>2</v>
      </c>
    </row>
    <row r="105" spans="1:7">
      <c r="A105" s="32" t="s">
        <v>1554</v>
      </c>
      <c r="B105" s="94">
        <v>20</v>
      </c>
      <c r="F105" s="32" t="s">
        <v>1554</v>
      </c>
      <c r="G105" s="94">
        <v>20</v>
      </c>
    </row>
    <row r="106" spans="1:7">
      <c r="A106" s="32" t="s">
        <v>1624</v>
      </c>
      <c r="B106" s="94">
        <v>1</v>
      </c>
      <c r="F106" s="32" t="s">
        <v>1624</v>
      </c>
      <c r="G106" s="94">
        <v>1</v>
      </c>
    </row>
    <row r="107" spans="1:7">
      <c r="A107" s="32" t="s">
        <v>1574</v>
      </c>
      <c r="B107" s="94">
        <v>7</v>
      </c>
      <c r="C107" s="112"/>
      <c r="F107" s="32" t="s">
        <v>1574</v>
      </c>
      <c r="G107" s="94">
        <v>8</v>
      </c>
    </row>
    <row r="108" spans="1:7">
      <c r="A108" s="97" t="s">
        <v>1613</v>
      </c>
      <c r="B108" s="98">
        <v>1</v>
      </c>
      <c r="C108" s="99"/>
      <c r="F108" s="32" t="s">
        <v>1555</v>
      </c>
      <c r="G108" s="94">
        <v>20</v>
      </c>
    </row>
    <row r="109" spans="1:7">
      <c r="A109" s="32" t="s">
        <v>1555</v>
      </c>
      <c r="B109" s="94">
        <v>20</v>
      </c>
      <c r="F109" s="104" t="s">
        <v>1694</v>
      </c>
      <c r="G109" s="105">
        <v>273</v>
      </c>
    </row>
    <row r="110" spans="1:7">
      <c r="A110" s="32" t="s">
        <v>1694</v>
      </c>
      <c r="B110" s="94">
        <v>273</v>
      </c>
    </row>
    <row r="118" spans="1:4">
      <c r="D118" s="100" t="s">
        <v>1703</v>
      </c>
    </row>
    <row r="119" spans="1:4" ht="60">
      <c r="A119" s="93" t="s">
        <v>1693</v>
      </c>
      <c r="B119" s="32" t="s">
        <v>1696</v>
      </c>
      <c r="D119" s="101">
        <f>256/273</f>
        <v>0.93772893772893773</v>
      </c>
    </row>
    <row r="120" spans="1:4">
      <c r="A120" s="32" t="s">
        <v>1533</v>
      </c>
      <c r="B120" s="94">
        <v>256</v>
      </c>
      <c r="D120" s="101">
        <f>15/273</f>
        <v>5.4945054945054944E-2</v>
      </c>
    </row>
    <row r="121" spans="1:4">
      <c r="A121" s="32" t="s">
        <v>1559</v>
      </c>
      <c r="B121" s="94">
        <v>15</v>
      </c>
      <c r="D121" s="101">
        <f>2/273</f>
        <v>7.326007326007326E-3</v>
      </c>
    </row>
    <row r="122" spans="1:4">
      <c r="A122" s="32" t="s">
        <v>1587</v>
      </c>
      <c r="B122" s="94">
        <v>2</v>
      </c>
      <c r="D122" s="101">
        <f>SUM(D119:D121)</f>
        <v>1</v>
      </c>
    </row>
    <row r="123" spans="1:4">
      <c r="A123" s="32" t="s">
        <v>1694</v>
      </c>
      <c r="B123" s="94">
        <v>273</v>
      </c>
    </row>
    <row r="133" spans="1:4" ht="60">
      <c r="A133" s="93" t="s">
        <v>1693</v>
      </c>
      <c r="B133" s="32" t="s">
        <v>1695</v>
      </c>
      <c r="D133" s="101">
        <f>257/273</f>
        <v>0.94139194139194138</v>
      </c>
    </row>
    <row r="134" spans="1:4">
      <c r="A134" s="32" t="s">
        <v>1526</v>
      </c>
      <c r="B134" s="94">
        <v>257</v>
      </c>
      <c r="D134" s="101">
        <f>15/273</f>
        <v>5.4945054945054944E-2</v>
      </c>
    </row>
    <row r="135" spans="1:4">
      <c r="A135" s="32" t="s">
        <v>1558</v>
      </c>
      <c r="B135" s="94">
        <v>15</v>
      </c>
      <c r="D135" s="101">
        <f>1/273</f>
        <v>3.663003663003663E-3</v>
      </c>
    </row>
    <row r="136" spans="1:4">
      <c r="A136" s="32" t="s">
        <v>1586</v>
      </c>
      <c r="B136" s="94">
        <v>1</v>
      </c>
      <c r="D136" s="101">
        <f>SUM(D133:D135)</f>
        <v>1</v>
      </c>
    </row>
    <row r="137" spans="1:4">
      <c r="A137" s="32" t="s">
        <v>1694</v>
      </c>
      <c r="B137" s="94">
        <v>273</v>
      </c>
    </row>
    <row r="147" spans="1:2">
      <c r="A147" s="32" t="s">
        <v>1704</v>
      </c>
    </row>
    <row r="148" spans="1:2">
      <c r="A148" s="32" t="s">
        <v>1705</v>
      </c>
      <c r="B148" s="32">
        <v>208</v>
      </c>
    </row>
    <row r="149" spans="1:2">
      <c r="A149" s="32" t="s">
        <v>1706</v>
      </c>
      <c r="B149" s="32">
        <v>334</v>
      </c>
    </row>
    <row r="150" spans="1:2">
      <c r="A150" s="32" t="s">
        <v>1707</v>
      </c>
      <c r="B150" s="32">
        <v>273</v>
      </c>
    </row>
    <row r="165" spans="1:2">
      <c r="A165" s="109" t="s">
        <v>1693</v>
      </c>
      <c r="B165" t="s">
        <v>1710</v>
      </c>
    </row>
    <row r="166" spans="1:2">
      <c r="A166" s="110" t="s">
        <v>1691</v>
      </c>
      <c r="B166" s="111">
        <v>45.454545454545453</v>
      </c>
    </row>
    <row r="167" spans="1:2">
      <c r="A167" s="110" t="s">
        <v>1692</v>
      </c>
      <c r="B167" s="111">
        <v>45.263157894736842</v>
      </c>
    </row>
    <row r="168" spans="1:2">
      <c r="A168" s="110" t="s">
        <v>1525</v>
      </c>
      <c r="B168" s="111">
        <v>49</v>
      </c>
    </row>
    <row r="169" spans="1:2">
      <c r="A169" s="110" t="s">
        <v>1709</v>
      </c>
      <c r="B169" s="111">
        <v>45.785714285714285</v>
      </c>
    </row>
    <row r="170" spans="1:2">
      <c r="A170" s="110" t="s">
        <v>1694</v>
      </c>
      <c r="B170" s="111">
        <v>45.311355311355314</v>
      </c>
    </row>
  </sheetData>
  <pageMargins left="0.7" right="0.7" top="0.75" bottom="0.75" header="0.3" footer="0.3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ORFEO</vt:lpstr>
      <vt:lpstr>PQRSD MARZO</vt:lpstr>
      <vt:lpstr>Hoja10</vt:lpstr>
      <vt:lpstr>Dinamicas marzo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Alvarez</dc:creator>
  <cp:lastModifiedBy>Johana Vanessa Alvarez Rodríguez</cp:lastModifiedBy>
  <dcterms:created xsi:type="dcterms:W3CDTF">2024-03-18T15:16:36Z</dcterms:created>
  <dcterms:modified xsi:type="dcterms:W3CDTF">2024-06-11T20:07:47Z</dcterms:modified>
</cp:coreProperties>
</file>