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9"/>
  <workbookPr/>
  <mc:AlternateContent xmlns:mc="http://schemas.openxmlformats.org/markup-compatibility/2006">
    <mc:Choice Requires="x15">
      <x15ac:absPath xmlns:x15ac="http://schemas.microsoft.com/office/spreadsheetml/2010/11/ac" url="C:\Users\JohanaP\Desktop\"/>
    </mc:Choice>
  </mc:AlternateContent>
  <xr:revisionPtr revIDLastSave="0" documentId="8_{B6545D57-5CD2-4102-BF1C-5339CFB57940}" xr6:coauthVersionLast="47" xr6:coauthVersionMax="47" xr10:uidLastSave="{00000000-0000-0000-0000-000000000000}"/>
  <bookViews>
    <workbookView xWindow="0" yWindow="0" windowWidth="28800" windowHeight="12105" xr2:uid="{00000000-000D-0000-FFFF-FFFF00000000}"/>
  </bookViews>
  <sheets>
    <sheet name="400 F14.1  PLANES DE MEJORAM..." sheetId="1" r:id="rId1"/>
  </sheets>
  <definedNames>
    <definedName name="_xlnm._FilterDatabase" localSheetId="0" hidden="1">'400 F14.1  PLANES DE MEJORAM...'!$IX$10:$IZ$202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2" i="1" l="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11" i="1"/>
  <c r="N163" i="1"/>
  <c r="N111" i="1"/>
  <c r="N29" i="1"/>
  <c r="N28" i="1"/>
  <c r="N27" i="1"/>
  <c r="N26" i="1"/>
  <c r="N25" i="1"/>
  <c r="N19" i="1"/>
  <c r="N18" i="1"/>
  <c r="N15" i="1"/>
  <c r="N14" i="1"/>
  <c r="IZ202" i="1" l="1"/>
  <c r="IY202" i="1"/>
  <c r="IX202" i="1"/>
  <c r="IZ201" i="1"/>
  <c r="IY201" i="1"/>
  <c r="IX201" i="1"/>
  <c r="IZ200" i="1"/>
  <c r="IY200" i="1"/>
  <c r="IX200" i="1"/>
  <c r="IZ199" i="1"/>
  <c r="IY199" i="1"/>
  <c r="IX199" i="1"/>
  <c r="IZ198" i="1"/>
  <c r="IY198" i="1"/>
  <c r="IX198" i="1"/>
  <c r="IZ197" i="1"/>
  <c r="IY197" i="1"/>
  <c r="IX197" i="1"/>
  <c r="IZ196" i="1"/>
  <c r="IY196" i="1"/>
  <c r="IX196" i="1"/>
  <c r="IZ195" i="1"/>
  <c r="IY195" i="1"/>
  <c r="IX195" i="1"/>
  <c r="IZ194" i="1"/>
  <c r="IY194" i="1"/>
  <c r="IX194" i="1"/>
  <c r="IZ193" i="1"/>
  <c r="IY193" i="1"/>
  <c r="IX193" i="1"/>
  <c r="IZ192" i="1"/>
  <c r="IY192" i="1"/>
  <c r="IX192" i="1"/>
  <c r="IZ191" i="1"/>
  <c r="IY191" i="1"/>
  <c r="IX191" i="1"/>
  <c r="IZ190" i="1"/>
  <c r="IY190" i="1"/>
  <c r="IX190" i="1"/>
  <c r="IZ189" i="1"/>
  <c r="IY189" i="1"/>
  <c r="IX189" i="1"/>
  <c r="IZ188" i="1"/>
  <c r="IY188" i="1"/>
  <c r="IX188" i="1"/>
  <c r="IZ187" i="1"/>
  <c r="IY187" i="1"/>
  <c r="IX187" i="1"/>
  <c r="IZ186" i="1"/>
  <c r="IY186" i="1"/>
  <c r="IX186" i="1"/>
  <c r="IZ185" i="1"/>
  <c r="IY185" i="1"/>
  <c r="IX185" i="1"/>
  <c r="IZ184" i="1"/>
  <c r="IY184" i="1"/>
  <c r="IX184" i="1"/>
  <c r="IZ183" i="1"/>
  <c r="IY183" i="1"/>
  <c r="IX183" i="1"/>
  <c r="IZ182" i="1"/>
  <c r="IY182" i="1"/>
  <c r="IX182" i="1"/>
  <c r="IZ181" i="1"/>
  <c r="IY181" i="1"/>
  <c r="IX181" i="1"/>
  <c r="IZ180" i="1"/>
  <c r="IY180" i="1"/>
  <c r="IX180" i="1"/>
  <c r="IZ179" i="1"/>
  <c r="IY179" i="1"/>
  <c r="IX179" i="1"/>
  <c r="IZ178" i="1"/>
  <c r="IY178" i="1"/>
  <c r="IX178" i="1"/>
  <c r="IZ177" i="1"/>
  <c r="IY177" i="1"/>
  <c r="IX177" i="1"/>
  <c r="IZ176" i="1"/>
  <c r="IY176" i="1"/>
  <c r="IX176" i="1"/>
  <c r="IZ175" i="1"/>
  <c r="IY175" i="1"/>
  <c r="IX175" i="1"/>
  <c r="IZ174" i="1"/>
  <c r="IY174" i="1"/>
  <c r="IX174" i="1"/>
  <c r="IZ173" i="1"/>
  <c r="IY173" i="1"/>
  <c r="IX173" i="1"/>
  <c r="IZ172" i="1"/>
  <c r="IY172" i="1"/>
  <c r="IX172" i="1"/>
  <c r="IZ171" i="1"/>
  <c r="IY171" i="1"/>
  <c r="IX171" i="1"/>
  <c r="IZ170" i="1"/>
  <c r="IY170" i="1"/>
  <c r="IX170" i="1"/>
  <c r="IZ169" i="1"/>
  <c r="IY169" i="1"/>
  <c r="IX169" i="1"/>
  <c r="IZ168" i="1"/>
  <c r="IY168" i="1"/>
  <c r="IX168" i="1"/>
  <c r="IZ167" i="1"/>
  <c r="IY167" i="1"/>
  <c r="IX167" i="1"/>
  <c r="IZ166" i="1"/>
  <c r="IY166" i="1"/>
  <c r="IX166" i="1"/>
  <c r="IZ165" i="1"/>
  <c r="IY165" i="1"/>
  <c r="IX165" i="1"/>
  <c r="IZ164" i="1"/>
  <c r="IY164" i="1"/>
  <c r="IX164" i="1"/>
  <c r="IZ163" i="1"/>
  <c r="IY163" i="1"/>
  <c r="IX163" i="1"/>
  <c r="IZ162" i="1"/>
  <c r="IY162" i="1"/>
  <c r="IX162" i="1"/>
  <c r="IZ161" i="1"/>
  <c r="IY161" i="1"/>
  <c r="IX161" i="1"/>
  <c r="IZ160" i="1"/>
  <c r="IY160" i="1"/>
  <c r="IX160" i="1"/>
  <c r="IZ159" i="1"/>
  <c r="IY159" i="1"/>
  <c r="IX159" i="1"/>
  <c r="IZ158" i="1"/>
  <c r="IY158" i="1"/>
  <c r="IX158" i="1"/>
  <c r="IZ157" i="1"/>
  <c r="IY157" i="1"/>
  <c r="IX157" i="1"/>
  <c r="IZ156" i="1"/>
  <c r="IY156" i="1"/>
  <c r="IX156" i="1"/>
  <c r="IZ155" i="1"/>
  <c r="IY155" i="1"/>
  <c r="IX155" i="1"/>
  <c r="IZ154" i="1"/>
  <c r="IY154" i="1"/>
  <c r="IX154" i="1"/>
  <c r="IZ153" i="1"/>
  <c r="IY153" i="1"/>
  <c r="IX153" i="1"/>
  <c r="IZ152" i="1"/>
  <c r="IY152" i="1"/>
  <c r="IX152" i="1"/>
  <c r="IZ151" i="1"/>
  <c r="IY151" i="1"/>
  <c r="IX151" i="1"/>
  <c r="IZ150" i="1"/>
  <c r="IY150" i="1"/>
  <c r="IX150" i="1"/>
  <c r="IZ149" i="1"/>
  <c r="IY149" i="1"/>
  <c r="IX149" i="1"/>
  <c r="IZ148" i="1"/>
  <c r="IY148" i="1"/>
  <c r="IX148" i="1"/>
  <c r="IZ147" i="1"/>
  <c r="IY147" i="1"/>
  <c r="IX147" i="1"/>
  <c r="IZ146" i="1"/>
  <c r="IY146" i="1"/>
  <c r="IX146" i="1"/>
  <c r="IZ145" i="1"/>
  <c r="IY145" i="1"/>
  <c r="IX145" i="1"/>
  <c r="IZ144" i="1"/>
  <c r="IY144" i="1"/>
  <c r="IX144" i="1"/>
  <c r="IZ143" i="1"/>
  <c r="IY143" i="1"/>
  <c r="IX143" i="1"/>
  <c r="IZ142" i="1"/>
  <c r="IY142" i="1"/>
  <c r="IX142" i="1"/>
  <c r="IZ141" i="1"/>
  <c r="IY141" i="1"/>
  <c r="IX141" i="1"/>
  <c r="IZ140" i="1"/>
  <c r="IY140" i="1"/>
  <c r="IX140" i="1"/>
  <c r="IZ139" i="1"/>
  <c r="IY139" i="1"/>
  <c r="IX139" i="1"/>
  <c r="IZ138" i="1"/>
  <c r="IY138" i="1"/>
  <c r="IX138" i="1"/>
  <c r="IZ137" i="1"/>
  <c r="IY137" i="1"/>
  <c r="IX137" i="1"/>
  <c r="IZ136" i="1"/>
  <c r="IY136" i="1"/>
  <c r="IX136" i="1"/>
  <c r="IZ135" i="1"/>
  <c r="IY135" i="1"/>
  <c r="IX135" i="1"/>
  <c r="IZ134" i="1"/>
  <c r="IY134" i="1"/>
  <c r="IX134" i="1"/>
  <c r="IZ133" i="1"/>
  <c r="IY133" i="1"/>
  <c r="IX133" i="1"/>
  <c r="IZ132" i="1"/>
  <c r="IY132" i="1"/>
  <c r="IX132" i="1"/>
  <c r="IZ131" i="1"/>
  <c r="IY131" i="1"/>
  <c r="IX131" i="1"/>
  <c r="IZ130" i="1"/>
  <c r="IY130" i="1"/>
  <c r="IX130" i="1"/>
  <c r="IZ129" i="1"/>
  <c r="IY129" i="1"/>
  <c r="IX129" i="1"/>
  <c r="IZ128" i="1"/>
  <c r="IY128" i="1"/>
  <c r="IX128" i="1"/>
  <c r="IZ127" i="1"/>
  <c r="IY127" i="1"/>
  <c r="IX127" i="1"/>
  <c r="IZ126" i="1"/>
  <c r="IY126" i="1"/>
  <c r="IX126" i="1"/>
  <c r="IZ125" i="1"/>
  <c r="IY125" i="1"/>
  <c r="IX125" i="1"/>
  <c r="IZ124" i="1"/>
  <c r="IY124" i="1"/>
  <c r="IX124" i="1"/>
  <c r="IZ123" i="1"/>
  <c r="IY123" i="1"/>
  <c r="IX123" i="1"/>
  <c r="IZ122" i="1"/>
  <c r="IY122" i="1"/>
  <c r="IX122" i="1"/>
  <c r="IZ121" i="1"/>
  <c r="IY121" i="1"/>
  <c r="IX121" i="1"/>
  <c r="IZ120" i="1"/>
  <c r="IY120" i="1"/>
  <c r="IX120" i="1"/>
  <c r="IZ119" i="1"/>
  <c r="IY119" i="1"/>
  <c r="IX119" i="1"/>
  <c r="IZ118" i="1"/>
  <c r="IY118" i="1"/>
  <c r="IX118" i="1"/>
  <c r="IZ117" i="1"/>
  <c r="IY117" i="1"/>
  <c r="IX117" i="1"/>
  <c r="IZ116" i="1"/>
  <c r="IY116" i="1"/>
  <c r="IX116" i="1"/>
  <c r="IZ115" i="1"/>
  <c r="IY115" i="1"/>
  <c r="IX115" i="1"/>
  <c r="IZ114" i="1"/>
  <c r="IY114" i="1"/>
  <c r="IX114" i="1"/>
  <c r="IZ113" i="1"/>
  <c r="IY113" i="1"/>
  <c r="IX113" i="1"/>
  <c r="IZ112" i="1"/>
  <c r="IY112" i="1"/>
  <c r="IX112" i="1"/>
  <c r="IZ111" i="1"/>
  <c r="IY111" i="1"/>
  <c r="IX111" i="1"/>
  <c r="IZ110" i="1"/>
  <c r="IY110" i="1"/>
  <c r="IX110" i="1"/>
  <c r="IZ109" i="1"/>
  <c r="IY109" i="1"/>
  <c r="IX109" i="1"/>
  <c r="IZ108" i="1"/>
  <c r="IY108" i="1"/>
  <c r="IX108" i="1"/>
  <c r="IZ107" i="1"/>
  <c r="IY107" i="1"/>
  <c r="IX107" i="1"/>
  <c r="IZ106" i="1"/>
  <c r="IY106" i="1"/>
  <c r="IX106" i="1"/>
  <c r="IZ105" i="1"/>
  <c r="IY105" i="1"/>
  <c r="IX105" i="1"/>
  <c r="IZ104" i="1"/>
  <c r="IY104" i="1"/>
  <c r="IX104" i="1"/>
  <c r="IZ103" i="1"/>
  <c r="IY103" i="1"/>
  <c r="IX103" i="1"/>
  <c r="IZ102" i="1"/>
  <c r="IY102" i="1"/>
  <c r="IX102" i="1"/>
  <c r="IZ101" i="1"/>
  <c r="IY101" i="1"/>
  <c r="IX101" i="1"/>
  <c r="IZ100" i="1"/>
  <c r="IY100" i="1"/>
  <c r="IX100" i="1"/>
  <c r="IZ99" i="1"/>
  <c r="IY99" i="1"/>
  <c r="IX99" i="1"/>
  <c r="IZ98" i="1"/>
  <c r="IY98" i="1"/>
  <c r="IX98" i="1"/>
  <c r="IZ97" i="1"/>
  <c r="IY97" i="1"/>
  <c r="IX97" i="1"/>
  <c r="IZ96" i="1"/>
  <c r="IY96" i="1"/>
  <c r="IX96" i="1"/>
  <c r="IZ95" i="1"/>
  <c r="IY95" i="1"/>
  <c r="IX95" i="1"/>
  <c r="IZ94" i="1"/>
  <c r="IY94" i="1"/>
  <c r="IX94" i="1"/>
  <c r="IZ93" i="1"/>
  <c r="IY93" i="1"/>
  <c r="IX93" i="1"/>
  <c r="IZ92" i="1"/>
  <c r="IY92" i="1"/>
  <c r="IX92" i="1"/>
  <c r="IZ91" i="1"/>
  <c r="IY91" i="1"/>
  <c r="IX91" i="1"/>
  <c r="IZ90" i="1"/>
  <c r="IY90" i="1"/>
  <c r="IX90" i="1"/>
  <c r="IZ89" i="1"/>
  <c r="IY89" i="1"/>
  <c r="IX89" i="1"/>
  <c r="IZ88" i="1"/>
  <c r="IY88" i="1"/>
  <c r="IX88" i="1"/>
  <c r="IZ87" i="1"/>
  <c r="IY87" i="1"/>
  <c r="IX87" i="1"/>
  <c r="IZ86" i="1"/>
  <c r="IY86" i="1"/>
  <c r="IX86" i="1"/>
  <c r="IZ85" i="1"/>
  <c r="IY85" i="1"/>
  <c r="IX85" i="1"/>
  <c r="IZ84" i="1"/>
  <c r="IY84" i="1"/>
  <c r="IX84" i="1"/>
  <c r="IZ83" i="1"/>
  <c r="IY83" i="1"/>
  <c r="IX83" i="1"/>
  <c r="IZ82" i="1"/>
  <c r="IY82" i="1"/>
  <c r="IX82" i="1"/>
  <c r="IZ81" i="1"/>
  <c r="IY81" i="1"/>
  <c r="IX81" i="1"/>
  <c r="IZ80" i="1"/>
  <c r="IY80" i="1"/>
  <c r="IX80" i="1"/>
  <c r="IZ79" i="1"/>
  <c r="IY79" i="1"/>
  <c r="IX79" i="1"/>
  <c r="IZ78" i="1"/>
  <c r="IY78" i="1"/>
  <c r="IX78" i="1"/>
  <c r="IZ77" i="1"/>
  <c r="IY77" i="1"/>
  <c r="IX77" i="1"/>
  <c r="IZ76" i="1"/>
  <c r="IY76" i="1"/>
  <c r="IX76" i="1"/>
  <c r="IZ75" i="1"/>
  <c r="IY75" i="1"/>
  <c r="IX75" i="1"/>
  <c r="IZ74" i="1"/>
  <c r="IY74" i="1"/>
  <c r="IX74" i="1"/>
  <c r="IZ73" i="1"/>
  <c r="IY73" i="1"/>
  <c r="IX73" i="1"/>
  <c r="IZ72" i="1"/>
  <c r="IY72" i="1"/>
  <c r="IX72" i="1"/>
  <c r="IZ71" i="1"/>
  <c r="IY71" i="1"/>
  <c r="IX71" i="1"/>
  <c r="IZ70" i="1"/>
  <c r="IY70" i="1"/>
  <c r="IX70" i="1"/>
  <c r="IZ69" i="1"/>
  <c r="IY69" i="1"/>
  <c r="IX69" i="1"/>
  <c r="IZ68" i="1"/>
  <c r="IY68" i="1"/>
  <c r="IX68" i="1"/>
  <c r="IZ67" i="1"/>
  <c r="IY67" i="1"/>
  <c r="IX67" i="1"/>
  <c r="IZ66" i="1"/>
  <c r="IY66" i="1"/>
  <c r="IX66" i="1"/>
  <c r="IZ65" i="1"/>
  <c r="IY65" i="1"/>
  <c r="IX65" i="1"/>
  <c r="IZ64" i="1"/>
  <c r="IY64" i="1"/>
  <c r="IX64" i="1"/>
  <c r="IZ63" i="1"/>
  <c r="IY63" i="1"/>
  <c r="IX63" i="1"/>
  <c r="IZ62" i="1"/>
  <c r="IY62" i="1"/>
  <c r="IX62" i="1"/>
  <c r="IZ61" i="1"/>
  <c r="IY61" i="1"/>
  <c r="IX61" i="1"/>
  <c r="IZ60" i="1"/>
  <c r="IY60" i="1"/>
  <c r="IX60" i="1"/>
  <c r="IZ59" i="1"/>
  <c r="IY59" i="1"/>
  <c r="IX59" i="1"/>
  <c r="IZ58" i="1"/>
  <c r="IY58" i="1"/>
  <c r="IX58" i="1"/>
  <c r="IZ57" i="1"/>
  <c r="IY57" i="1"/>
  <c r="IX57" i="1"/>
  <c r="IZ56" i="1"/>
  <c r="IY56" i="1"/>
  <c r="IX56" i="1"/>
  <c r="IZ55" i="1"/>
  <c r="IY55" i="1"/>
  <c r="IX55" i="1"/>
  <c r="IZ54" i="1"/>
  <c r="IY54" i="1"/>
  <c r="IX54" i="1"/>
  <c r="IZ53" i="1"/>
  <c r="IY53" i="1"/>
  <c r="IX53" i="1"/>
  <c r="IZ52" i="1"/>
  <c r="IY52" i="1"/>
  <c r="IX52" i="1"/>
  <c r="IZ51" i="1"/>
  <c r="IY51" i="1"/>
  <c r="IX51" i="1"/>
  <c r="IZ50" i="1"/>
  <c r="IY50" i="1"/>
  <c r="IX50" i="1"/>
  <c r="IZ49" i="1"/>
  <c r="IY49" i="1"/>
  <c r="IX49" i="1"/>
  <c r="IZ48" i="1"/>
  <c r="IY48" i="1"/>
  <c r="IX48" i="1"/>
  <c r="IZ47" i="1"/>
  <c r="IY47" i="1"/>
  <c r="IX47" i="1"/>
  <c r="IZ46" i="1"/>
  <c r="IY46" i="1"/>
  <c r="IX46" i="1"/>
  <c r="IZ45" i="1"/>
  <c r="IY45" i="1"/>
  <c r="IX45" i="1"/>
  <c r="IZ44" i="1"/>
  <c r="IY44" i="1"/>
  <c r="IX44" i="1"/>
  <c r="IZ43" i="1"/>
  <c r="IY43" i="1"/>
  <c r="IX43" i="1"/>
  <c r="IZ42" i="1"/>
  <c r="IY42" i="1"/>
  <c r="IX42" i="1"/>
  <c r="IZ41" i="1"/>
  <c r="IY41" i="1"/>
  <c r="IX41" i="1"/>
  <c r="IZ40" i="1"/>
  <c r="IY40" i="1"/>
  <c r="IX40" i="1"/>
  <c r="IZ39" i="1"/>
  <c r="IY39" i="1"/>
  <c r="IX39" i="1"/>
  <c r="IZ38" i="1"/>
  <c r="IY38" i="1"/>
  <c r="IX38" i="1"/>
  <c r="IZ37" i="1"/>
  <c r="IY37" i="1"/>
  <c r="IX37" i="1"/>
  <c r="IZ36" i="1"/>
  <c r="IY36" i="1"/>
  <c r="IX36" i="1"/>
  <c r="IZ35" i="1"/>
  <c r="IY35" i="1"/>
  <c r="IX35" i="1"/>
  <c r="IZ34" i="1"/>
  <c r="IY34" i="1"/>
  <c r="IX34" i="1"/>
  <c r="IZ33" i="1"/>
  <c r="IY33" i="1"/>
  <c r="IX33" i="1"/>
  <c r="IZ32" i="1"/>
  <c r="IY32" i="1"/>
  <c r="IX32" i="1"/>
  <c r="IZ31" i="1"/>
  <c r="IY31" i="1"/>
  <c r="IX31" i="1"/>
  <c r="IZ30" i="1"/>
  <c r="IY30" i="1"/>
  <c r="IX30" i="1"/>
  <c r="IZ29" i="1"/>
  <c r="IY29" i="1"/>
  <c r="IX29" i="1"/>
  <c r="IZ28" i="1"/>
  <c r="IY28" i="1"/>
  <c r="IX28" i="1"/>
  <c r="IZ27" i="1"/>
  <c r="IY27" i="1"/>
  <c r="IX27" i="1"/>
  <c r="IZ26" i="1"/>
  <c r="IY26" i="1"/>
  <c r="IX26" i="1"/>
  <c r="IZ25" i="1"/>
  <c r="IY25" i="1"/>
  <c r="IX25" i="1"/>
  <c r="IZ24" i="1"/>
  <c r="IY24" i="1"/>
  <c r="IX24" i="1"/>
  <c r="IZ23" i="1"/>
  <c r="IY23" i="1"/>
  <c r="IX23" i="1"/>
  <c r="IZ22" i="1"/>
  <c r="IY22" i="1"/>
  <c r="IX22" i="1"/>
  <c r="IZ21" i="1"/>
  <c r="IY21" i="1"/>
  <c r="IX21" i="1"/>
  <c r="IZ20" i="1"/>
  <c r="IY20" i="1"/>
  <c r="IX20" i="1"/>
  <c r="IZ19" i="1"/>
  <c r="IY19" i="1"/>
  <c r="IX19" i="1"/>
  <c r="IZ18" i="1"/>
  <c r="IY18" i="1"/>
  <c r="IX18" i="1"/>
  <c r="IZ17" i="1"/>
  <c r="IY17" i="1"/>
  <c r="IX17" i="1"/>
  <c r="IZ16" i="1"/>
  <c r="IY16" i="1"/>
  <c r="IX16" i="1"/>
  <c r="IZ15" i="1"/>
  <c r="IY15" i="1"/>
  <c r="IX15" i="1"/>
  <c r="IZ14" i="1"/>
  <c r="IY14" i="1"/>
  <c r="IX14" i="1"/>
  <c r="IZ13" i="1"/>
  <c r="IY13" i="1"/>
  <c r="IX13" i="1"/>
  <c r="IZ12" i="1"/>
  <c r="IY12" i="1"/>
  <c r="IX12" i="1"/>
  <c r="IZ11" i="1"/>
  <c r="IY11" i="1"/>
  <c r="IX1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author>
  </authors>
  <commentList>
    <comment ref="J13" authorId="0" shapeId="0" xr:uid="{D0182A02-C0CA-4D76-8996-641F83B98A3D}">
      <text>
        <r>
          <rPr>
            <b/>
            <sz val="9"/>
            <color indexed="81"/>
            <rFont val="Tahoma"/>
            <family val="2"/>
          </rPr>
          <t>admin:</t>
        </r>
        <r>
          <rPr>
            <sz val="9"/>
            <color indexed="81"/>
            <rFont val="Tahoma"/>
            <family val="2"/>
          </rPr>
          <t xml:space="preserve">
son 52</t>
        </r>
      </text>
    </comment>
    <comment ref="M13" authorId="0" shapeId="0" xr:uid="{66827192-552E-47F6-97A4-6113E64B7B5C}">
      <text>
        <r>
          <rPr>
            <b/>
            <sz val="9"/>
            <color rgb="FF000000"/>
            <rFont val="Tahoma"/>
            <family val="2"/>
          </rPr>
          <t>admin:</t>
        </r>
        <r>
          <rPr>
            <sz val="9"/>
            <color rgb="FF000000"/>
            <rFont val="Tahoma"/>
            <family val="2"/>
          </rPr>
          <t xml:space="preserve">
</t>
        </r>
        <r>
          <rPr>
            <sz val="9"/>
            <color rgb="FF000000"/>
            <rFont val="Tahoma"/>
            <family val="2"/>
          </rPr>
          <t>son 52</t>
        </r>
      </text>
    </comment>
    <comment ref="M133" authorId="0" shapeId="0" xr:uid="{75E2E588-729B-41D2-9B9C-7BC980F8EF26}">
      <text>
        <r>
          <rPr>
            <b/>
            <sz val="9"/>
            <color rgb="FF000000"/>
            <rFont val="Tahoma"/>
            <family val="2"/>
          </rPr>
          <t>admin:</t>
        </r>
        <r>
          <rPr>
            <sz val="9"/>
            <color rgb="FF000000"/>
            <rFont val="Tahoma"/>
            <family val="2"/>
          </rPr>
          <t xml:space="preserve">
</t>
        </r>
        <r>
          <rPr>
            <sz val="9"/>
            <color rgb="FF000000"/>
            <rFont val="Tahoma"/>
            <family val="2"/>
          </rPr>
          <t>son 52</t>
        </r>
      </text>
    </comment>
  </commentList>
</comments>
</file>

<file path=xl/sharedStrings.xml><?xml version="1.0" encoding="utf-8"?>
<sst xmlns="http://schemas.openxmlformats.org/spreadsheetml/2006/main" count="1772" uniqueCount="983">
  <si>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</si>
  <si>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</si>
  <si>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</si>
  <si>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</si>
  <si>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</si>
  <si>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</si>
  <si>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</si>
  <si>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</si>
  <si>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</si>
  <si>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</si>
  <si>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</si>
  <si>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</si>
  <si>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</si>
  <si>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</si>
  <si>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</si>
  <si>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</si>
  <si>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</si>
  <si>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</si>
  <si>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</si>
  <si>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</si>
  <si>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</si>
  <si>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</si>
  <si>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</si>
  <si>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</si>
  <si>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</si>
  <si>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</si>
  <si>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H1M12021</t>
  </si>
  <si>
    <r>
      <rPr>
        <b/>
        <u/>
        <sz val="11"/>
        <color indexed="8"/>
        <rFont val="Arial"/>
        <family val="2"/>
      </rPr>
      <t>Hallazgo No. 1. Denuncia 2021. Implementación formulario de Radicación y Consulta PQRSD y Actualización del Sistema de Gestión Documental ORFEO</t>
    </r>
    <r>
      <rPr>
        <sz val="11"/>
        <color indexed="8"/>
        <rFont val="Arial"/>
        <family val="2"/>
      </rPr>
      <t xml:space="preserve">. En desarrollo de la obligación específica “Diagnóstico, actualización y mantenimiento al Sistema de Gestión Documental ORFEO” , se establece que no se implementó la totalidad de los requerimientos especificados y no se pusieron en correcto funcionamiento los componentes de software a entregar,. Así mismo, no se evidenció que se hayan realizado los ajustes y actualizaciones requeridas al Sistema de Gestión Documental ORFEO. </t>
    </r>
  </si>
  <si>
    <t xml:space="preserve">Falencias en la supervisión realizada a la ejecución del contrato 078 de 2019 por la deficiente verificación del correcto funcionamiento de los productos entregados por el contratista y recibidos por la DNBC. Así mismo, presuntas deficiencias en la ejecución del objeto contractual y las obligaciones específicas por parte del contratista. Igualmente, deficiencias en la gestión llevada a cabo en la Entidad para procurar el correcto funcionamiento del objeto contratado por parte de la DNBC, en respeto de los principios de economía, eficiencia y eficacia.
</t>
  </si>
  <si>
    <t>Implementar acciones tendientes a la mejora en la funcionalidad en el sistema ORFEO</t>
  </si>
  <si>
    <t xml:space="preserve">
Actualización del software de digitalización del ORFEO.</t>
  </si>
  <si>
    <t>Actualización Sofware</t>
  </si>
  <si>
    <r>
      <rPr>
        <b/>
        <sz val="11"/>
        <color rgb="FF000000"/>
        <rFont val="Arial"/>
        <family val="2"/>
      </rPr>
      <t xml:space="preserve">
La acción de mejora finalizó el 31 de Diciembre de 2022.
</t>
    </r>
    <r>
      <rPr>
        <sz val="11"/>
        <color rgb="FF000000"/>
        <rFont val="Arial"/>
        <family val="2"/>
      </rPr>
      <t xml:space="preserve">
No se aportaron evidencias que soporten el avance de la acción.
</t>
    </r>
    <r>
      <rPr>
        <b/>
        <sz val="11"/>
        <color rgb="FF000000"/>
        <rFont val="Arial"/>
        <family val="2"/>
      </rPr>
      <t xml:space="preserve">No se cumplió con el plazo establecido en la acción de mejora, quedando VENCIDA.
</t>
    </r>
  </si>
  <si>
    <t>FILA_2</t>
  </si>
  <si>
    <t>H1M22021</t>
  </si>
  <si>
    <t xml:space="preserve">
Generar políticas de Backups para el Sistema Documental ORFEO.</t>
  </si>
  <si>
    <t>Políticas de Backups</t>
  </si>
  <si>
    <t>FILA_3</t>
  </si>
  <si>
    <t>H1M32021</t>
  </si>
  <si>
    <r>
      <rPr>
        <b/>
        <u/>
        <sz val="11"/>
        <color indexed="8"/>
        <rFont val="Aptos Narrow"/>
        <family val="2"/>
        <scheme val="minor"/>
      </rPr>
      <t>Hallazgo No. 1. Denuncia  Transición de 
IPv4 a IPv6 y Portal Web Compatible con IPv6 - Contrato 078 de 2019.</t>
    </r>
    <r>
      <rPr>
        <sz val="11"/>
        <color indexed="8"/>
        <rFont val="Aptos Narrow"/>
        <family val="2"/>
        <scheme val="minor"/>
      </rPr>
      <t>.  Se establece que no se implementó la totalidad de los requerimientos especificados, por cuanto el protocolo IPv6 implementado en la DNBC no está funcionando para generar tráfico IPv6 de la entidad hacia Internet y viceversa; y el portal web de la DNBC no es compatible con IPv6. Es de tener en 
cuenta, que la totalidad de requerimientos del contrato 078 de 2019 se recibieron a satisfacción y se pagaron en su totalidad.</t>
    </r>
  </si>
  <si>
    <t xml:space="preserve">Falencias en la supervisión realizada a la ejecución del contrato 078 de 2019 por la deficiente verificación del correcto funcionamiento de los productos entregados por el contratista y recibidos por la DNBC. Así como, deficiencias en la ejecución del objeto contractual y las obligaciones específicas por parte del contratista.
La falta de acciones de la administración tendiendes a requerir el cumplimiento de obligaciones  contractulales.
</t>
  </si>
  <si>
    <t>Implementar acciones tendientes a la transición IPV4 a IPV6</t>
  </si>
  <si>
    <t>Trimestralmente se realizarán pruebas de monitoreo donde se verifica que los servicios se encuentren habilitados por el IPV6</t>
  </si>
  <si>
    <t>Seguimiento y monitoreo trimestral</t>
  </si>
  <si>
    <r>
      <rPr>
        <b/>
        <sz val="11"/>
        <color rgb="FF000000"/>
        <rFont val="Arial"/>
        <family val="2"/>
      </rPr>
      <t xml:space="preserve">La acción de mejora finalizó el 01 de Octubre de 2023.
</t>
    </r>
    <r>
      <rPr>
        <sz val="11"/>
        <color rgb="FF000000"/>
        <rFont val="Arial"/>
        <family val="2"/>
      </rPr>
      <t xml:space="preserve">
No se aportaron evidencias que soporten el avance de la acción.
</t>
    </r>
    <r>
      <rPr>
        <b/>
        <sz val="11"/>
        <color rgb="FF000000"/>
        <rFont val="Arial"/>
        <family val="2"/>
      </rPr>
      <t xml:space="preserve">Por lo tanto, la acción de mejora se encuentra vencida                                                                                                                                                                                                                 </t>
    </r>
  </si>
  <si>
    <t>FILA_4</t>
  </si>
  <si>
    <t>H2M12021</t>
  </si>
  <si>
    <r>
      <rPr>
        <b/>
        <u/>
        <sz val="11"/>
        <color rgb="FF000000"/>
        <rFont val="Aptos Narrow"/>
        <family val="2"/>
        <scheme val="minor"/>
      </rPr>
      <t xml:space="preserve">Hallazgo 02 de 2021  Diferencia entre el cálculo de la depreciación y el registro en contabilidad. Administrativo con posible incidencia disciplinaria </t>
    </r>
    <r>
      <rPr>
        <sz val="11"/>
        <color indexed="8"/>
        <rFont val="Aptos Narrow"/>
        <family val="2"/>
        <scheme val="minor"/>
      </rPr>
      <t>Se presenta diferencia en la cuenta del Gasto Depreciaciones  Herramientas y accesorios 536004009 en los meses de marzo agosto y diciembre en cuanto al cálculo de la depreciación y lo registrados en los comprobantes contables</t>
    </r>
  </si>
  <si>
    <t xml:space="preserve">Descuido al registrar la información contable y no contar con un software para el manejo de la Propiedad, planta y equipo, lo que genera Incertidumbre sobre el saldo de la cuenta 5360 Depreciación de Propiedades, Planta y Equipo y su subcuenta 536004009 Herramientas y accesorios. </t>
  </si>
  <si>
    <r>
      <t xml:space="preserve">
Implementación de acciones que permitan controlar los bienes de la DNBC.</t>
    </r>
    <r>
      <rPr>
        <sz val="11"/>
        <color rgb="FFFF0000"/>
        <rFont val="Aptos Narrow"/>
        <family val="2"/>
        <scheme val="minor"/>
      </rPr>
      <t xml:space="preserve">
</t>
    </r>
  </si>
  <si>
    <t xml:space="preserve">
Generar mensualmente  la depreciación y amortización de la Propiedad, Planta y Equipo de la DNBC.</t>
  </si>
  <si>
    <t>Depreciación y amortización mensual de la Propiedad, Planta y equipo.</t>
  </si>
  <si>
    <r>
      <t xml:space="preserve">Acción establecida en el Plan de Mejoramiento suscrito el 26 de Diciembre de 2022,  como resultado de la Auditoría Financiera realizada por la CGR a la vigencia 2021.
La acción de mejora finalizó el 30 de marzo de 2024
</t>
    </r>
    <r>
      <rPr>
        <sz val="11"/>
        <color rgb="FF000000"/>
        <rFont val="Arial"/>
        <family val="2"/>
      </rPr>
      <t xml:space="preserve">Se evidencian solo las depreciaciones correspondientes a Juio, Julio y Septiembre.
</t>
    </r>
    <r>
      <rPr>
        <b/>
        <sz val="11"/>
        <color rgb="FF000000"/>
        <rFont val="Arial"/>
        <family val="2"/>
      </rPr>
      <t xml:space="preserve">No se cumplió con el plazo establecido en la acción de mejora, quedando VENCIDA.
                                                                                                                </t>
    </r>
  </si>
  <si>
    <t>FILA_5</t>
  </si>
  <si>
    <t>H2M22021</t>
  </si>
  <si>
    <t xml:space="preserve">
Implementación de acciones que permitan controlar los bienes de la DNBC.
</t>
  </si>
  <si>
    <t>Realizar conciliaciones mensuales entre Almacén y el proceso de Gestión Financiera de la  propiedad planta y equipo de la DNBC con el fin de verificar el costo del bien, amortización, depreciación entre otros.</t>
  </si>
  <si>
    <t>Actas de conciliacion</t>
  </si>
  <si>
    <r>
      <t xml:space="preserve">Acción establecida en el Plan de Mejoramiento suscrito el 26 de Diciembre de 2022,  como resultado de la Auditoría Financiera realizada por la CGR a la vigencia 2021.
La acción de mejora finaliza el 30 de marzo de 2024
</t>
    </r>
    <r>
      <rPr>
        <sz val="11"/>
        <color rgb="FF000000"/>
        <rFont val="Arial"/>
        <family val="2"/>
      </rPr>
      <t xml:space="preserve">Se evidenció que en el segundo semestre de 2025 se realizaron conciliaciones entre Gestión Financiera y Almacén de junio a octubre: las de junio a agosto mediante correos electrónicos y las de septiembre y octubre bajo el nuevo procedimiento PC-GF-16. La conciliación de noviembre no se efectuó por falta de información de Almacén.
</t>
    </r>
    <r>
      <rPr>
        <b/>
        <sz val="11"/>
        <color rgb="FF000000"/>
        <rFont val="Arial"/>
        <family val="2"/>
      </rPr>
      <t xml:space="preserve">
No se cumplió con el plazo establecido en la acción de mejora, quedando cumplida extemporanéa
                                                                                                               </t>
    </r>
  </si>
  <si>
    <t>FILA_6</t>
  </si>
  <si>
    <t>H2M32021</t>
  </si>
  <si>
    <t>Implementación de acciones que permitan controlar los bienes de la DNBC.</t>
  </si>
  <si>
    <t>Realizar la solicitud para llevar a cabo la compra o contratación de un software de inventarios que cumpla con todos los requerimientos técnicos necesarios para la gestión de los inventarios de la DNBC.</t>
  </si>
  <si>
    <t>Solicitud realizada</t>
  </si>
  <si>
    <r>
      <rPr>
        <b/>
        <sz val="11"/>
        <color rgb="FF000000"/>
        <rFont val="Arial"/>
        <family val="2"/>
      </rPr>
      <t xml:space="preserve">La acción de mejora finalizó el 31 de Marzo de 2024.
</t>
    </r>
    <r>
      <rPr>
        <sz val="11"/>
        <color rgb="FF000000"/>
        <rFont val="Arial"/>
        <family val="2"/>
      </rPr>
      <t xml:space="preserve">
De acuerdo con las evidencias revisadas, no se observa gestión adelantada durante el segundo semestre. Los correos electrónicos aportados como soporte corresponden al primer semestre de 2025. Asimismo, no se evidencia la existencia de una solicitud formal relacionada con la gestión para la adquisición del software.
</t>
    </r>
    <r>
      <rPr>
        <b/>
        <sz val="11"/>
        <color rgb="FF000000"/>
        <rFont val="Arial"/>
        <family val="2"/>
      </rPr>
      <t xml:space="preserve">Por lo tanto, la acción de mejora se encuentra vencida </t>
    </r>
  </si>
  <si>
    <t>FILA_7</t>
  </si>
  <si>
    <t>H2M42021</t>
  </si>
  <si>
    <t>Adelantar las acciones disciplinarias a que haya lugar, conforme a la Ley 1952 de 2019</t>
  </si>
  <si>
    <t xml:space="preserve">Acciones Disciplinarias adelantadas </t>
  </si>
  <si>
    <r>
      <t xml:space="preserve">Acción establecida en el Plan de Mejoramiento suscrito el 26 de Diciembre de 2022,  como resultado de la Auditoría Financiera realizada por la CGR a la vigencia 2021.
La acción de mejora finaliza el 30 de Diciembre  de 2023
</t>
    </r>
    <r>
      <rPr>
        <sz val="11"/>
        <color rgb="FF000000"/>
        <rFont val="Arial"/>
        <family val="2"/>
      </rPr>
      <t xml:space="preserve">
La entidad aportó evidencia de la actuación disciplinaria IP 019-2024, la cual fue finalizada mediante decisión de archivo con fecha 25 de abril de 2025. 
</t>
    </r>
    <r>
      <rPr>
        <b/>
        <sz val="11"/>
        <color rgb="FF000000"/>
        <rFont val="Arial"/>
        <family val="2"/>
      </rPr>
      <t xml:space="preserve">Por lo tanto, la acción de mejora establecida se ecuentra cumplida </t>
    </r>
  </si>
  <si>
    <t>FILA_8</t>
  </si>
  <si>
    <t>H3M12021</t>
  </si>
  <si>
    <r>
      <rPr>
        <b/>
        <u/>
        <sz val="11"/>
        <color rgb="FF000000"/>
        <rFont val="Aptos Narrow"/>
        <family val="2"/>
        <scheme val="minor"/>
      </rPr>
      <t>Hallazgo 03 de 2021 Saldos por Conciliar de Operaciones Reciprocas Administrativo</t>
    </r>
    <r>
      <rPr>
        <sz val="11"/>
        <color indexed="8"/>
        <rFont val="Aptos Narrow"/>
        <family val="2"/>
        <scheme val="minor"/>
      </rPr>
      <t xml:space="preserve">
La DNBC reporta saldos sin conciliar de operaciones reciprocas</t>
    </r>
  </si>
  <si>
    <t>Realizar cruces de informacion con las entidades que presentan reciprocidad con la DNBC</t>
  </si>
  <si>
    <t>Realizar trimestralmente los cruces de informacion con las entidades que presentan reciprocidad con la DNBC</t>
  </si>
  <si>
    <t>Conciliacion de operaciones reciprocas</t>
  </si>
  <si>
    <r>
      <t xml:space="preserve">Acción establecida en el Plan de Mejoramiento suscrito el 26 de Diciembre de 2022,  como resultado de la Auditoría Financiera realizada por la CGR a la vigencia 2021 
La acción de mejora finalizó el 30 de marzo de 2024
</t>
    </r>
    <r>
      <rPr>
        <sz val="11"/>
        <color rgb="FF000000"/>
        <rFont val="Arial"/>
        <family val="2"/>
      </rPr>
      <t xml:space="preserve">Se evidenció que continúa vigente el procedimiento PC-GF-13 Operaciones Recíprocas, creado desde la vigencia 2024. En el marco de su aplicación, se realiza seguimiento mediante el envío de correos electrónicos para efectuar los cruces de información con las entidades que presentan reciprocidad con la DNBC.
Como soporte, se deja evidencia de los correos remitidos solicitando la realización de dichos cruces, necesarios para la conciliación de las operaciones recíprocas. Asimismo, para el segundo semestre se adjunta evidencia de las conciliaciones efectuadas.
</t>
    </r>
    <r>
      <rPr>
        <b/>
        <sz val="11"/>
        <color rgb="FF000000"/>
        <rFont val="Arial"/>
        <family val="2"/>
      </rPr>
      <t xml:space="preserve">
No se cumplió con el plazo establecido en la acción de mejora, quedando  cumplida extemporaneamente.</t>
    </r>
  </si>
  <si>
    <t>FILA_9</t>
  </si>
  <si>
    <t>H7M12021</t>
  </si>
  <si>
    <r>
      <rPr>
        <b/>
        <u/>
        <sz val="11"/>
        <color rgb="FF000000"/>
        <rFont val="Aptos Narrow"/>
        <family val="2"/>
        <scheme val="minor"/>
      </rPr>
      <t>Hallazgo 07 de 2021 Justificación constitución de Reserva presupuestal  planificación contractual  programación y ejecución presupuestal Contratos 195 y 139 de 2021 Administrativo con presunta incidencia disciplinaria</t>
    </r>
    <r>
      <rPr>
        <sz val="11"/>
        <color indexed="8"/>
        <rFont val="Aptos Narrow"/>
        <family val="2"/>
        <scheme val="minor"/>
      </rPr>
      <t xml:space="preserve">
</t>
    </r>
  </si>
  <si>
    <t xml:space="preserve">Debilidades en la planificación contractual y falencias en la programación y ejecución presupuestal. </t>
  </si>
  <si>
    <t>Generación de mecanismos de control y seguimiento con relación a la etapa precontractual.</t>
  </si>
  <si>
    <t xml:space="preserve">Realizar seguimiento mensual al PAA generando las alertas oportunas de acuerdo con la modalidad de contratación a las Áreas usuarias, para que se radiquen al Proceso de Gestión Contractual los documentos precontractuales con la suficiente antelación a la fecha establecida en el Plan Anual de Adquisiciones y presentarlas al comité de Contratación </t>
  </si>
  <si>
    <t xml:space="preserve">Actas de comité de Contratacion </t>
  </si>
  <si>
    <r>
      <t xml:space="preserve">Acción establecida en el Plan de Mejoramiento suscrito el 26 de Diciembre de 2022,  como resultado de la Auditoría Financiera realizada por la CGR a la vigencia 2021 
La acción de mejora finaliza el 31 de diciembre de 2023
</t>
    </r>
    <r>
      <rPr>
        <sz val="11"/>
        <color rgb="FF000000"/>
        <rFont val="Arial"/>
        <family val="2"/>
      </rPr>
      <t xml:space="preserve">Se evidenció que, de acuerdo con las evidencias registradas, se encuentran cargadas las Actas No. 2 de abril de 2025, No. 3 de mayo de 2025 y Nos. 7, 8 y 9 correspondientes a los meses de julio, agosto y septiembre, respectivamente. Así también para el segundo semestre, solo se registran 3 de las 6 actas previstas para el período.
</t>
    </r>
    <r>
      <rPr>
        <b/>
        <sz val="11"/>
        <color rgb="FF000000"/>
        <rFont val="Arial"/>
        <family val="2"/>
      </rPr>
      <t xml:space="preserve">
No se cumplió con el plazo establecido en la acción de mejora, quedando VENCIDA.</t>
    </r>
  </si>
  <si>
    <t>FILA_10</t>
  </si>
  <si>
    <t>H7M22021</t>
  </si>
  <si>
    <t>Generación de mecanismos de control y seguimiento con relación a la etapa precontractual</t>
  </si>
  <si>
    <r>
      <t xml:space="preserve">Acción establecida en el Plan de Mejoramiento suscrito el 26 de Diciembre de 2022,  como resultado de la Auditoría Financiera realizada por la CGR a la vigencia 2021.
La acción de mejora finaliza el 30 de Diciembre  de 2023
                                                                                                                                                                                                                                                                                                                                                                                                                                                                                                                                                                                                                                                                                                                                                                                                                                                                                                                                                                                                                                                     </t>
    </r>
    <r>
      <rPr>
        <sz val="11"/>
        <color rgb="FF000000"/>
        <rFont val="Arial"/>
        <family val="2"/>
      </rPr>
      <t xml:space="preserve">La entidad aportó evidencia de la actuación disciplinaria IP 019-2024, la cual fue finalizada mediante decisión de archivo con fecha 25 de abril de 2025. 
</t>
    </r>
    <r>
      <rPr>
        <b/>
        <sz val="11"/>
        <color rgb="FF000000"/>
        <rFont val="Arial"/>
        <family val="2"/>
      </rPr>
      <t xml:space="preserve">Por lo tanto, la acción de mejora establecida se ecuentra cumplida 
                                                                                                     </t>
    </r>
    <r>
      <rPr>
        <b/>
        <sz val="11"/>
        <color rgb="FF000000"/>
        <rFont val="Arial"/>
        <family val="2"/>
      </rPr>
      <t xml:space="preserve">                                                                                                                                                </t>
    </r>
  </si>
  <si>
    <t>FILA_11</t>
  </si>
  <si>
    <t>H9M12021</t>
  </si>
  <si>
    <r>
      <rPr>
        <b/>
        <u/>
        <sz val="11"/>
        <rFont val="Aptos Narrow"/>
        <family val="2"/>
        <scheme val="minor"/>
      </rPr>
      <t>Hallazgo 09 de 2021 Políticas de austeridad del gasto público Dirección Nacional de Bomberos de Colombia 2021 Administrativo con presunta incidencia disciplinaria</t>
    </r>
    <r>
      <rPr>
        <sz val="11"/>
        <rFont val="Aptos Narrow"/>
        <family val="2"/>
        <scheme val="minor"/>
      </rPr>
      <t xml:space="preserve"> </t>
    </r>
    <r>
      <rPr>
        <b/>
        <u/>
        <sz val="11"/>
        <rFont val="Aptos Narrow"/>
        <family val="2"/>
        <scheme val="minor"/>
      </rPr>
      <t>en el cual se solicitará el inicio de Indagación Preliminar</t>
    </r>
  </si>
  <si>
    <t>Deficiencias en la aplicación de los controles establecidos en el Decreto 371 de 2021 y las políticas de austeridad del gasto público DNBC
2021.</t>
  </si>
  <si>
    <t xml:space="preserve">
Generar los controles necesarios para dar cumplimiento a lo establecido en el Plan de Austeridad del Gasto para los órganos que hacen parte del Presupuesto General de la Nación</t>
  </si>
  <si>
    <t xml:space="preserve">
En el evento de requerirse la utilización de los vehículos en fines de semana y festivos la DNBC realizará la respectiva justificación.
</t>
  </si>
  <si>
    <t xml:space="preserve">
Justificación de la utilización de los vehículos los fines de semana y festivos</t>
  </si>
  <si>
    <r>
      <t xml:space="preserve">Acción establecida en el Plan de Mejoramiento suscrito el 26 de Diciembre de 2022,  como resultado de la Auditoría Financiera realizada por la CGR a la vigencia 2021 
La acción de mejora finaliza el 30 de marzo de 2024
</t>
    </r>
    <r>
      <rPr>
        <sz val="11"/>
        <color rgb="FF000000"/>
        <rFont val="Arial"/>
        <family val="2"/>
      </rPr>
      <t>No se adjunta justificación del uso de los vehículos los fines de semana por cuanto los mismos no fueron uilizados, por lo tanto no se presenta avance en la actividad</t>
    </r>
    <r>
      <rPr>
        <sz val="11"/>
        <color rgb="FF000000"/>
        <rFont val="Arial"/>
        <family val="2"/>
      </rPr>
      <t xml:space="preserve">
</t>
    </r>
    <r>
      <rPr>
        <b/>
        <sz val="11"/>
        <color rgb="FF000000"/>
        <rFont val="Arial"/>
        <family val="2"/>
      </rPr>
      <t>No se cumplió con el plazo establecido en la acción de mejora, quedando VENCIDA.</t>
    </r>
  </si>
  <si>
    <t>FILA_12</t>
  </si>
  <si>
    <t>H9M22021</t>
  </si>
  <si>
    <t xml:space="preserve">Dar cumplimiento a lo establecido en el Plan de Austeridad del Gasto para los órganos que hacen parte del Presupuesto General de la Nación, con relación a la prohibición de la realización de recepciones, fiestas, agasajos o conmemoraciones de las entidades, asi como adquirir regalos corporativos, souvenir o recuerdos con cargo a los recursos del Presupuesto General de la Nación. </t>
  </si>
  <si>
    <t>Aplicabilidad del decreto de austeridad en el gasto</t>
  </si>
  <si>
    <r>
      <t xml:space="preserve">Acción establecida en el Plan de Mejoramiento suscrito el 26 de Diciembre de 2022,  como resultado de la Auditoría Financiera realizada por la CGR a la vigencia 2021 
La acción de mejora finaliza el 31 de Diciembre de 2023
</t>
    </r>
    <r>
      <rPr>
        <sz val="11"/>
        <color rgb="FF000000"/>
        <rFont val="Arial"/>
        <family val="2"/>
      </rPr>
      <t xml:space="preserve">Se evidencia, la relación de contratos para la vigencia 2025  los cuales se ejecutaron por rubros diferentes al de eventos.
</t>
    </r>
    <r>
      <rPr>
        <b/>
        <sz val="11"/>
        <color rgb="FF000000"/>
        <rFont val="Arial"/>
        <family val="2"/>
      </rPr>
      <t>No se cumplió con el plazo establecido en la acción de mejora, quedando VENCIDA.</t>
    </r>
  </si>
  <si>
    <t>FILA_13</t>
  </si>
  <si>
    <t>H9M32021</t>
  </si>
  <si>
    <t xml:space="preserve">
Generar los controles necesarios para dar cumplimiento a lo establecido en el Plan de Austeridad del Gasto para los órganos que hacen parte del Presupuesto General de la Nación</t>
  </si>
  <si>
    <r>
      <t xml:space="preserve">Acción establecida en el Plan de Mejoramiento suscrito el 26 de Diciembre de 2022,  como resultado de la Auditoría Financiera realizada por la CGR a la vigencia 2021.
La acción de mejora finaliza el 30 de Diciembre  de 2023
</t>
    </r>
    <r>
      <rPr>
        <sz val="11"/>
        <color rgb="FF000000"/>
        <rFont val="Arial"/>
        <family val="2"/>
      </rPr>
      <t xml:space="preserve">
Se cargaron evidencia sobre la presunta accion disciplinaria No IP-019-2024 de 02 de agosto de 2024, considerandose finalmente en la misma, el archivo de la indagacion.
</t>
    </r>
    <r>
      <rPr>
        <b/>
        <sz val="11"/>
        <color rgb="FF000000"/>
        <rFont val="Arial"/>
        <family val="2"/>
      </rPr>
      <t xml:space="preserve">
Por lo tanto, la acción de mejora establecida se encuentra cumplida 
</t>
    </r>
    <r>
      <rPr>
        <sz val="11"/>
        <color rgb="FF000000"/>
        <rFont val="Arial"/>
        <family val="2"/>
      </rPr>
      <t xml:space="preserve">
</t>
    </r>
  </si>
  <si>
    <t>FILA_14</t>
  </si>
  <si>
    <t>H1M12018</t>
  </si>
  <si>
    <r>
      <rPr>
        <b/>
        <u/>
        <sz val="11"/>
        <color indexed="8"/>
        <rFont val="Aptos Narrow"/>
        <family val="2"/>
        <scheme val="minor"/>
      </rPr>
      <t>Hallazgo No 1 de 2018 Supervisión Contratos de Comodato</t>
    </r>
    <r>
      <rPr>
        <sz val="11"/>
        <color indexed="8"/>
        <rFont val="Aptos Narrow"/>
        <family val="2"/>
        <scheme val="minor"/>
      </rPr>
      <t xml:space="preserve"> Una vez evaluados los informes de visitas en las que se verificó la existencia de los bienes, la documentación disponible en la DNBC y en los cuerpos de bomberos, así como la desplegada en el RUNT, se evidencia incumplimiento de las labores de supervisión en cabeza de la DNBC
</t>
    </r>
    <r>
      <rPr>
        <b/>
        <u/>
        <sz val="11"/>
        <color rgb="FF000000"/>
        <rFont val="Aptos Narrow"/>
        <family val="2"/>
        <scheme val="minor"/>
      </rPr>
      <t xml:space="preserve">
Acción reformulada en el Plan de Mejoramiento suscrito el 26 de Diciembre de 2022; por cuanto, no fue Cerrado el Hallazgo por parte de la CGR  en la  Auditoría Financiera realizada a la vigencia 2021. </t>
    </r>
  </si>
  <si>
    <t>Deficiencias en la identificación, supervisión y control de los bienes asignados a los comodatarios de acuerdo  las obligaciones ordenadas en la ley, el manual interno de la entidad y lo pactado contractualmente.</t>
  </si>
  <si>
    <t>Implementar acciones de supervisión y control de los bienes entregados en comodato.</t>
  </si>
  <si>
    <t xml:space="preserve">
En el evento de realizar contratos  de comodatos designar la supervisión de los mismos en los funcionarios de planta que posean Formación Bomberil, mientras se surte la Contratación por Prestación de Servicios, como apoyo a la supervisión.</t>
  </si>
  <si>
    <t xml:space="preserve">Delegación de Supervisión al personal de planta </t>
  </si>
  <si>
    <r>
      <t xml:space="preserve">Acción reformulada en el Plan de Mejoramiento suscrito el 26 de Diciembre de 2022; por cuanto, no fue Cerrado el Hallazgo por parte de la CGR  en la  Auditoría Financiera realizada a la vigencia 2021. 
La acción de mejora finalizó el 31 de Diciembre de 2023
</t>
    </r>
    <r>
      <rPr>
        <sz val="11"/>
        <color rgb="FF000000"/>
        <rFont val="Arial"/>
        <family val="2"/>
      </rPr>
      <t xml:space="preserve">
Se evidenció que no se adjuntan soportes relacionados con la designación de supervisión de los contratos de comodato durante el segundo semestre de 2025, lo que impide verificar el perfil del supervisor, en caso de que dicha designación se haya realizado.
</t>
    </r>
    <r>
      <rPr>
        <b/>
        <sz val="11"/>
        <color rgb="FF000000"/>
        <rFont val="Arial"/>
        <family val="2"/>
      </rPr>
      <t>Por lo tanto, la acción de mejora establecida se encuentra vencida.</t>
    </r>
  </si>
  <si>
    <t>FILA_15</t>
  </si>
  <si>
    <t>H1M22018</t>
  </si>
  <si>
    <t>Reiterar de manera  trimestral a los Comandantes de los CB, las obligaciones que tienen a cargo como supervisores de los bienes entregados en Comodato.</t>
  </si>
  <si>
    <t xml:space="preserve">Correos Electrónicos trimestrales
</t>
  </si>
  <si>
    <r>
      <t xml:space="preserve">Acción reformulada en el Plan de Mejoramiento suscrito el 26 de Diciembre de 2022; por cuanto, no fue Cerrado el Hallazgo por parte de la CGR  en la  Auditoría Financiera realizada a la vigencia 2021. 
La acción de mejora finaliza el 31 de Diciembre de 2023
</t>
    </r>
    <r>
      <rPr>
        <sz val="11"/>
        <color rgb="FF000000"/>
        <rFont val="Arial"/>
        <family val="2"/>
      </rPr>
      <t xml:space="preserve">
Se evidenció que, de acuerdo con la información reportada, el proceso remitió correo electrónico de fecha 15 de diciembre, con asunto “Reiteración cumplimiento de las responsabilidades establecidas en los contratos de comodato de los bienes de la DNBC IV trimestre 2025”, dirigido a los comandantes de los Cuerpos de Bomberos. No obstante, no se evidencia la remisión de correo o alerta correspondiente al tercer trimestre de la vigencia.
</t>
    </r>
    <r>
      <rPr>
        <b/>
        <sz val="11"/>
        <color rgb="FF000000"/>
        <rFont val="Arial"/>
        <family val="2"/>
      </rPr>
      <t>Por lo tanto, la acción de mejora establecida se encuentra vencida.</t>
    </r>
  </si>
  <si>
    <t>FILA_16</t>
  </si>
  <si>
    <t>H1M32018</t>
  </si>
  <si>
    <t xml:space="preserve">Solicitar trimestralmente por correo electrónico a los comandantes o supervisor de los CB, un informe de seguimiento que contenga: Registro fotográfico de los bienes en comodato, así como las emergencias atendidas con los bienes asignados y soportes de mantenimientos a que haya lugar </t>
  </si>
  <si>
    <r>
      <t xml:space="preserve">Acción reformulada en el Plan de Mejoramiento suscrito el 26 de Diciembre de 2022; por cuanto, no fue Cerrado el Hallazgo por parte de la CGR  en la  Auditoría Financiera realizada a la vigencia 2021. 
La acción de mejora finaliza el 31 de Diciembre de 2023
</t>
    </r>
    <r>
      <rPr>
        <sz val="11"/>
        <color rgb="FF000000"/>
        <rFont val="Arial"/>
        <family val="2"/>
      </rPr>
      <t xml:space="preserve">Se evidenció que, conforme a la evidencia reportada, el proceso remitió correo electrónico de fecha 15 de diciembre, con asunto “Reiteración cumplimiento de las responsabilidades establecidas en los contratos de comodato de los bienes de la DNBC – Cuarto trimestre 2025”, dirigido a los comandantes de los Cuerpos de Bomberos. Sin embargo, no se evidencia el envío de correo o alerta correspondiente al tercer trimestre de la vigencia.
</t>
    </r>
    <r>
      <rPr>
        <b/>
        <sz val="11"/>
        <color rgb="FF000000"/>
        <rFont val="Arial"/>
        <family val="2"/>
      </rPr>
      <t>Por lo tanto, la acción de mejora establecida  se encuentra vencida.</t>
    </r>
  </si>
  <si>
    <t>FILA_17</t>
  </si>
  <si>
    <t>H1M42018</t>
  </si>
  <si>
    <t>Diligenciar y actualizar trimestralmente  la Matriz de seguimiento de supervisiones de los bienes de comodato.</t>
  </si>
  <si>
    <t>Matriz de seguimiento trimestral</t>
  </si>
  <si>
    <r>
      <rPr>
        <b/>
        <sz val="11"/>
        <color rgb="FF000000"/>
        <rFont val="Arial"/>
        <family val="2"/>
      </rPr>
      <t xml:space="preserve">Acción reformulada en el Plan de Mejoramiento suscrito el 26 de Diciembre de 2022; por cuanto, no fue Cerrado el Hallazgo por parte de la CGR  en la  Auditoría Financiera realizada a la vigencia 2021. 
La acción de mejora finaliza el 31 de Diciembre de 2023
</t>
    </r>
    <r>
      <rPr>
        <sz val="11"/>
        <color rgb="FF000000"/>
        <rFont val="Arial"/>
        <family val="2"/>
      </rPr>
      <t xml:space="preserve">Se evidenció la existencia de una base de datos diligenciada con información correspondiente al seguimiento de los bienes entregados en comodato.
</t>
    </r>
    <r>
      <rPr>
        <b/>
        <sz val="11"/>
        <color rgb="FFFF0000"/>
        <rFont val="Arial"/>
        <family val="2"/>
      </rPr>
      <t xml:space="preserve">
</t>
    </r>
    <r>
      <rPr>
        <b/>
        <sz val="11"/>
        <color rgb="FF000000"/>
        <rFont val="Arial"/>
        <family val="2"/>
      </rPr>
      <t>Por lo tanto, la acción de mejora establecida se encuentra cumplida.</t>
    </r>
  </si>
  <si>
    <t>FILA_18</t>
  </si>
  <si>
    <t>H1M52018</t>
  </si>
  <si>
    <t>Realizar la salida de almacén  de cada uno de los bienes entregados a los Cuerpos de bomberos, detallando las características del bien, asi como la identificación interna del mismo establecida por la DNBC</t>
  </si>
  <si>
    <t xml:space="preserve">Salidas de Almacén
</t>
  </si>
  <si>
    <r>
      <t xml:space="preserve">Acción reformulada en el Plan de Mejoramiento suscrito el 26 de Diciembre de 2022; por cuanto, no fue Cerrado el Hallazgo por parte de la CGR  en la  Auditoría Financiera realizada a la vigencia 2021. 
La acción de mejora finaliza el 31 de Diciembre de 2023
</t>
    </r>
    <r>
      <rPr>
        <sz val="11"/>
        <color rgb="FF000000"/>
        <rFont val="Arial"/>
        <family val="2"/>
      </rPr>
      <t xml:space="preserve">
Se evidencian 33 salidas de  almacen en el mes de noviembre de 2025.
</t>
    </r>
    <r>
      <rPr>
        <b/>
        <sz val="11"/>
        <color rgb="FF000000"/>
        <rFont val="Arial"/>
        <family val="2"/>
      </rPr>
      <t xml:space="preserve">
No se cumplió con el plazo establecido en la acción de mejora, quedando Cumplida Extemporaneamente.
</t>
    </r>
  </si>
  <si>
    <t>FILA_19</t>
  </si>
  <si>
    <t>H1M62018</t>
  </si>
  <si>
    <t>Identificación de los bienes y/o elementos entregados a los Cuerpos de Bomberos</t>
  </si>
  <si>
    <t xml:space="preserve">Identificación de bienes y/o elementos
</t>
  </si>
  <si>
    <t>FILA_20</t>
  </si>
  <si>
    <t>H1M72018</t>
  </si>
  <si>
    <t>Seguimiento mensual informando, los vencimientos de los SOAT, a la Subdirección Administrativa y Financiera , Gestión Contractual y al proceso de Fortalecimiento Bomberil, con base en la información registrada en el RUNT, de los vehículos que son entregados a los Cuerpos de Bomberos en comodato.</t>
  </si>
  <si>
    <t xml:space="preserve">Correos mensuales
</t>
  </si>
  <si>
    <r>
      <t xml:space="preserve">Acción reformulada en el Plan de Mejoramiento suscrito el 26 de Diciembre de 2022; por cuanto, no fue Cerrado el Hallazgo por parte de la CGR  en la  Auditoría Financiera realizada a la vigencia 2021. 
La acción de mejora finaliza el 31 de Diciembre de 2023
</t>
    </r>
    <r>
      <rPr>
        <sz val="11"/>
        <color rgb="FF000000"/>
        <rFont val="Arial"/>
        <family val="2"/>
      </rPr>
      <t xml:space="preserve">Se evidenció una base de datos en la que se identifican las fechas de vencimiento de los SOAT; no se observan correos de generación de alertas correspondientes a los meses de octubre y diciembre.
</t>
    </r>
    <r>
      <rPr>
        <b/>
        <sz val="11"/>
        <color rgb="FF000000"/>
        <rFont val="Arial"/>
        <family val="2"/>
      </rPr>
      <t>No se cumplió con el plazo establecido en la acción de mejora, quedando VENCIDA.</t>
    </r>
  </si>
  <si>
    <t>FILA_21</t>
  </si>
  <si>
    <t>H1M82018</t>
  </si>
  <si>
    <t>Realizar la liquidación de los impuestos de los vehículos de la DNBC, con el fin que los mismos sean cancelados conforme a los plazos establecidos por el Gobierno Nacional</t>
  </si>
  <si>
    <t xml:space="preserve">Liquidación de Impuestos
</t>
  </si>
  <si>
    <r>
      <t xml:space="preserve">Acción reformulada en el Plan de Mejoramiento suscrito el 26 de Diciembre de 2022; por cuanto, no fue Cerrado el Hallazgo por parte de la CGR  en la  Auditoría Financiera realizada a la vigencia 2021. 
La acción de mejora finaliza el 31 de Diciembre de 2023
</t>
    </r>
    <r>
      <rPr>
        <sz val="11"/>
        <color rgb="FF000000"/>
        <rFont val="Arial"/>
        <family val="2"/>
      </rPr>
      <t xml:space="preserve">Se evidenció el cargue de los pagos de impuestos generados en la vigencia 2025; no obstante, no se remitió la relación de vehículos, lo que impide verificar que la gestión se haya realizado sobre la totalidad del parque automotor.
</t>
    </r>
    <r>
      <rPr>
        <b/>
        <sz val="11"/>
        <color rgb="FF000000"/>
        <rFont val="Arial"/>
        <family val="2"/>
      </rPr>
      <t>Por lo tanto,  la acción de mejora se encuentra cumplida.</t>
    </r>
  </si>
  <si>
    <t>FILA_22</t>
  </si>
  <si>
    <t>H4M12018</t>
  </si>
  <si>
    <r>
      <t>Hallazgo No 4 de 2018 Convenio 9677 06 1298 2013</t>
    </r>
    <r>
      <rPr>
        <sz val="11"/>
        <color indexed="8"/>
        <rFont val="Aptos Narrow"/>
        <family val="2"/>
        <scheme val="minor"/>
      </rPr>
      <t xml:space="preserve"> La DNBC suscribió el convenio con el Fondo Nacional de Gestión del Riesgo de Desastres-Fiduprevisora SA el 24 de diciembre de 2013  al cual le realizaron 5 otro sí  cuyo último plazo de ejecución se fijó hasta el 30 de septiembre de 2016 y hasta la fecha de la comunicación no se ha liquidado
</t>
    </r>
    <r>
      <rPr>
        <b/>
        <u/>
        <sz val="11"/>
        <color rgb="FF000000"/>
        <rFont val="Aptos Narrow"/>
        <family val="2"/>
        <scheme val="minor"/>
      </rPr>
      <t xml:space="preserve">Acción reformulada en el Plan de Mejoramiento suscrito el 26 de Diciembre de 2022; por cuanto, no fue Cerrado el Hallazgo por parte de la CGR  en la  Auditoría Financiera realizada a la vigencia 2021. </t>
    </r>
  </si>
  <si>
    <t>Falta de supervisión y seguimiento a la ejecución del convenio por parte de la DNBC, tomando en cuenta que, a 31 de diciembre de 2018, existe aun un saldo pendiente de legalizar $961,8 millones situación que configura un riesgo frente al control de la debida inversión de los recursos.</t>
  </si>
  <si>
    <t>Implementar mecanismos de control con respecto a liquidación de los  convenios</t>
  </si>
  <si>
    <t>Realizar un seguimiento mensual a la liquidación de los contratos  que se derivaron del convenio 9677-06-1298-2013</t>
  </si>
  <si>
    <t xml:space="preserve">Seguimientos mensuales </t>
  </si>
  <si>
    <r>
      <rPr>
        <b/>
        <sz val="11"/>
        <color rgb="FF000000"/>
        <rFont val="Arial"/>
        <family val="2"/>
      </rPr>
      <t xml:space="preserve">Acción reformulada en el Plan de Mejoramiento suscrito el 26 de Diciembre de 2022; por cuanto, no fue Cerrado el Hallazgo por parte de la CGR  en la  Auditoría Financiera realizada a la vigencia 2021. 
La acción de mejora finaliza el 31 de Diciembre de 2024
</t>
    </r>
    <r>
      <rPr>
        <b/>
        <sz val="11"/>
        <color rgb="FFFF0000"/>
        <rFont val="Arial"/>
        <family val="2"/>
      </rPr>
      <t xml:space="preserve">
</t>
    </r>
    <r>
      <rPr>
        <sz val="11"/>
        <color rgb="FF000000"/>
        <rFont val="Arial"/>
        <family val="2"/>
      </rPr>
      <t xml:space="preserve">No se reportó avance.
</t>
    </r>
    <r>
      <rPr>
        <b/>
        <sz val="11"/>
        <color rgb="FF000000"/>
        <rFont val="Arial"/>
        <family val="2"/>
      </rPr>
      <t xml:space="preserve">No se cumplió con el plazo establecido en la acción de mejora, quedando VENCIDA.
</t>
    </r>
  </si>
  <si>
    <t>FILA_23</t>
  </si>
  <si>
    <t>H4M22018</t>
  </si>
  <si>
    <t>Realizar el cierre financiero y contable de los contratos y convenios que se derivaron del convenio 9677-06-1298-2013</t>
  </si>
  <si>
    <t>Cierre Financiero</t>
  </si>
  <si>
    <r>
      <t xml:space="preserve">Acción reformulada en el Plan de Mejoramiento suscrito el 26 de Diciembre de 2022; por cuanto, no fue Cerrado el Hallazgo por parte de la CGR  en la  Auditoría Financiera realizada a la vigencia 2021. 
La acción de mejora finaliza el 31 de Diciembre de 2024
</t>
    </r>
    <r>
      <rPr>
        <sz val="11"/>
        <color rgb="FF000000"/>
        <rFont val="Arial"/>
        <family val="2"/>
      </rPr>
      <t xml:space="preserve">
No se evidencia sobre el cierre financiero y contable de dicho convenio.
</t>
    </r>
    <r>
      <rPr>
        <b/>
        <sz val="11"/>
        <color rgb="FF000000"/>
        <rFont val="Arial"/>
        <family val="2"/>
      </rPr>
      <t xml:space="preserve">No se cumplió con el plazo establecido en la acción de mejora, quedando VENCIDA.
</t>
    </r>
  </si>
  <si>
    <t>FILA_24</t>
  </si>
  <si>
    <t>H4M32018</t>
  </si>
  <si>
    <t>Efectuar el cierre financiero del Convenio 9677-06-1298-2013, en los Estados Contables de la DNBC</t>
  </si>
  <si>
    <t>FILA_25</t>
  </si>
  <si>
    <t>H1M12022</t>
  </si>
  <si>
    <t>Hallazgo Nro. 1. Órdenes de Compra Nro. 56640 de 2020 Adquisición de un sistema de información ERP y Nro. 94782 de 2022 Renovación de licencias del ERP, para la Dirección Nacional de Bomberos de Colombia - DNBC. Administrativo con presunta incidencia Disciplinaria y Fiscal.</t>
  </si>
  <si>
    <t>Falencias tanto en la planeación como en el proceso de implementación del sistema ERP, al no realizar un adecuado levantamiento de las necesidades y requerimientos de los usuarios y procesos de la entidad</t>
  </si>
  <si>
    <t>Implementación de acciones de control en lo relacionado con la adquisición e implementación de software y/o cualquier elemento de TI para la entidad</t>
  </si>
  <si>
    <t>Formulación del procedimiento con alcance desde la adquisición hasta la implementación de software (Con formatos asociados, políticas de operación y roles y responsabilidades, puntos de control etc. ) que incluya la necesidad del bien (software, aplicativo, etc. ) a adquirir. Asimismo, incluir la supervisión compartida, con el Lider del Proceso y el LIder de Gestion TI</t>
  </si>
  <si>
    <t xml:space="preserve">Un procedimiento formulado </t>
  </si>
  <si>
    <r>
      <t xml:space="preserve">Acción establecida en el Plan de Mejoramiento suscrito el 23 de agosto de 2023,  como resultado de la denuncia 2022-252859-82111-D
La acción de mejora finaliza el 31 de Mayo  de 2024
Mediante ORFEO No. 20231150004043 del 27 de diciembre de 2023, se solicitó la ampliación de la fecha de terminación y semanas para el 31 de mayo de 2024
</t>
    </r>
    <r>
      <rPr>
        <sz val="11"/>
        <color rgb="FF000000"/>
        <rFont val="Arial"/>
        <family val="2"/>
      </rPr>
      <t xml:space="preserve">No se evidenció avance.
</t>
    </r>
    <r>
      <rPr>
        <b/>
        <sz val="11"/>
        <color rgb="FF000000"/>
        <rFont val="Arial"/>
        <family val="2"/>
      </rPr>
      <t xml:space="preserve">
No se cumplió con el plazo establecido en la acción de mejora, quedando VENCIDA.
</t>
    </r>
  </si>
  <si>
    <t>FILA_26</t>
  </si>
  <si>
    <t>H1M22022</t>
  </si>
  <si>
    <t xml:space="preserve">Socialización del procedimiento </t>
  </si>
  <si>
    <t>Socialización del procedimiento</t>
  </si>
  <si>
    <r>
      <t xml:space="preserve">Acción establecida en el Plan de Mejoramiento suscrito el 23 de agosto de 2023,  como resultado de la denuncia 2022-252859-82111-D
La acción de mejora finaliza el 31 de Mayo  de 2024
Mediante ORFEO No. 20231150004043 del 27 de diciembre de 2023, se solicitó la ampliación de la fecha de terminación y semanas para el 31 de mayo de 2024
</t>
    </r>
    <r>
      <rPr>
        <sz val="11"/>
        <color rgb="FF000000"/>
        <rFont val="Arial"/>
        <family val="2"/>
      </rPr>
      <t xml:space="preserve">
No se reportó avance.
</t>
    </r>
    <r>
      <rPr>
        <b/>
        <sz val="11"/>
        <color rgb="FF000000"/>
        <rFont val="Arial"/>
        <family val="2"/>
      </rPr>
      <t xml:space="preserve">
No se cumplió con el plazo establecido en la acción de mejora, quedando VENCIDA.
</t>
    </r>
  </si>
  <si>
    <t>FILA_27</t>
  </si>
  <si>
    <t>H1M32022</t>
  </si>
  <si>
    <t>Realizar la capacitación a los supervisores en el cumplimiento de su rol de acuerdo a la normatividad vigente</t>
  </si>
  <si>
    <t>Registro de asistentes a la Capacitación / Registro de la capacitación en TEAM</t>
  </si>
  <si>
    <r>
      <t xml:space="preserve">Acción establecida en el Plan de Mejoramiento suscrito el 23 de agosto de 2023,  como resultado de la denuncia 2022-252859-82111-D
La acción de mejora finaliza el 20 de noviembre de 2023
</t>
    </r>
    <r>
      <rPr>
        <sz val="11"/>
        <color rgb="FF000000"/>
        <rFont val="Arial"/>
        <family val="2"/>
      </rPr>
      <t>No se reportaron evidencias del avance reportado.</t>
    </r>
    <r>
      <rPr>
        <sz val="11"/>
        <color rgb="FF000000"/>
        <rFont val="Arial"/>
        <family val="2"/>
      </rPr>
      <t xml:space="preserve">
</t>
    </r>
    <r>
      <rPr>
        <b/>
        <sz val="11"/>
        <color rgb="FF000000"/>
        <rFont val="Arial"/>
        <family val="2"/>
      </rPr>
      <t xml:space="preserve">
Por lo tanto, la acción de mejora establecida se encuentra VENCIDA.</t>
    </r>
  </si>
  <si>
    <t>FILA_28</t>
  </si>
  <si>
    <t>H1M42022</t>
  </si>
  <si>
    <t>Generar acciones de para reforzar el ejercicio de supervisión en la adquisición e implementación de Software y/o cualquier elemento de TI para la entidad</t>
  </si>
  <si>
    <t xml:space="preserve">Actualización  del Manual de Supervisión donde se establezca la supervisión compartida entre el Lider del Proceso contratante y el Líder del Proceso de Gestión de Tecnología e informatica en el caso que la contratación posea componentes de tecnología de la información </t>
  </si>
  <si>
    <t xml:space="preserve"> Manual de supervisión Actualizado</t>
  </si>
  <si>
    <r>
      <t xml:space="preserve">Acción establecida en el Plan de Mejoramiento suscrito el 23 de agosto de 2023,  como resultado de la denuncia 2022-252859-82111-D
La acción de mejora finaliza el 31 de Diciembre  de 2024
</t>
    </r>
    <r>
      <rPr>
        <sz val="11"/>
        <color rgb="FF000000"/>
        <rFont val="Arial"/>
        <family val="2"/>
      </rPr>
      <t xml:space="preserve">No se reportaron evidencias del avance reportado.
</t>
    </r>
    <r>
      <rPr>
        <b/>
        <sz val="11"/>
        <color rgb="FF000000"/>
        <rFont val="Arial"/>
        <family val="2"/>
      </rPr>
      <t xml:space="preserve">
No se cumplió con el plazo establecido en la acción de mejora, quedando VENCIDA.</t>
    </r>
  </si>
  <si>
    <t>FILA_29</t>
  </si>
  <si>
    <t>H1M52022</t>
  </si>
  <si>
    <t>Falencias en la supervisión al recibirse a satisfacción el  sistema ERP, en donde se debió probar y verificar que estuvieran  implementados  en producción y totalmente funcionales los módulos</t>
  </si>
  <si>
    <t>Socialización del manual de supervisión actualizado</t>
  </si>
  <si>
    <t>Registro de asistentes a la socialización (Número)</t>
  </si>
  <si>
    <r>
      <t xml:space="preserve">Acción establecida en el Plan de Mejoramiento suscrito el 23 de agosto de 2023,  como resultado de la denuncia 2022-252859-82111-D
La acción de mejora finaliza el 31 de Diciembre  de 2024
</t>
    </r>
    <r>
      <rPr>
        <sz val="11"/>
        <color rgb="FF000000"/>
        <rFont val="Arial"/>
        <family val="2"/>
      </rPr>
      <t>No se reportaron evidencias del avance reportado.</t>
    </r>
    <r>
      <rPr>
        <b/>
        <sz val="11"/>
        <color rgb="FF000000"/>
        <rFont val="Arial"/>
        <family val="2"/>
      </rPr>
      <t xml:space="preserve">
No se cumplió con el plazo establecido en la acción de mejora, quedando VENCIDA.
</t>
    </r>
  </si>
  <si>
    <t>FILA_30</t>
  </si>
  <si>
    <t>H1M62022</t>
  </si>
  <si>
    <t>HALLAZGO 1. Etapa Precontractual - estudios de mercado y estudios previos, solicitud y presentación de oferta - convenio de asociación nro. 254 de 2020 suscrito entre U.A.E. Dirección Nacional de Bomberos DNBC y Cuerpo de Bomberos Voluntarios de Envigado  CBVE. Administrativo (A) con presunta incidencia disciplinaria (D).</t>
  </si>
  <si>
    <t>Incumplimiento de normas del estatuto contractual en materia de selección al no adelantar previamente, con suficiencia, los estudios previos requeridos para el proceso contractual</t>
  </si>
  <si>
    <t>Implementación de acciones de control en la etapa precontractual de los procesos de contratación</t>
  </si>
  <si>
    <t>Implementar y socializar de lista de chequeo con relación a los requisitos para el proceso de selección relacionado con la Resolución Nro. 125 del 18 de junio de 2020, Por la cual se establece el procedimiento para la suscripción de contratos o convenios con entidades privadas sin Ánimo de lucro y de reconocida idoneidad con la dirección nacional de bomberos</t>
  </si>
  <si>
    <t>Lista de chequeo para la suscripción de contratos o convenios con entidades privadas sin Ánimo de lucro y de reconocida idoneidad con la dirección nacional de bomberos actualizada y socializada</t>
  </si>
  <si>
    <r>
      <t xml:space="preserve">Acción establecida en el Plan de Mejoramiento suscrito el 23 de agosto de 2023,  como resultado de la denuncia 2022-252859-82111-D
La acción de mejora finaliza el 31 de Diciembre  de 2024
</t>
    </r>
    <r>
      <rPr>
        <sz val="11"/>
        <color rgb="FF000000"/>
        <rFont val="Arial"/>
        <family val="2"/>
      </rPr>
      <t xml:space="preserve">No se evidenció avance.
</t>
    </r>
    <r>
      <rPr>
        <b/>
        <sz val="11"/>
        <color rgb="FF000000"/>
        <rFont val="Arial"/>
        <family val="2"/>
      </rPr>
      <t xml:space="preserve">No se cumplió con el plazo establecido en la acción de mejora, quedando VENCIDA.
</t>
    </r>
  </si>
  <si>
    <t>FILA_31</t>
  </si>
  <si>
    <t>H1M72022</t>
  </si>
  <si>
    <t>Actualización y socialización del Procedimiento para la gestión contractual PC-CO-01, que incluya puntos de control estableciendo los documentos y requisitos ánimos necesarios para el inicio de la estructuración del proceso contractual de convenios de asociación y que establezca la participación del Comité© de Contractación en los procesos contractuales.</t>
  </si>
  <si>
    <t>Procedimiento para la gestión contractual PC-CO-01, actualizado y socializado</t>
  </si>
  <si>
    <r>
      <t xml:space="preserve">Acción establecida en el Plan de Mejoramiento suscrito el 23 de agosto de 2023,  como resultado de la denuncia 2022-252859-82111-D
La acción de mejora finaliza el 31 de Diciembre  de 2024
</t>
    </r>
    <r>
      <rPr>
        <sz val="11"/>
        <color rgb="FF000000"/>
        <rFont val="Arial"/>
        <family val="2"/>
      </rPr>
      <t xml:space="preserve">No se evidenció avance.
</t>
    </r>
    <r>
      <rPr>
        <b/>
        <sz val="11"/>
        <color rgb="FF000000"/>
        <rFont val="Arial"/>
        <family val="2"/>
      </rPr>
      <t xml:space="preserve">
No se cumplió con el plazo establecido en la acción de mejora, quedando VENCIDA.
</t>
    </r>
  </si>
  <si>
    <t>FILA_32</t>
  </si>
  <si>
    <t>H1M82022</t>
  </si>
  <si>
    <t>Hallazgo 1. Etapa Precontractual - estudios de mercado y estudios previos, solicitud y presentación de oferta - convenio de asociación nro. 254 de 2020 suscrito entre U.A.E. Dirección Nacional de Bomberos DNBC y Cuerpo de Bomberos Voluntarios de Envigado  CBVE. Administrativo (A) con presunta incidencia disciplinaria (D).</t>
  </si>
  <si>
    <t>Deficiencias en los controles del proceso de selección para la celebración de convenios de asociación por parte de la DNBC en cumplimiento de su misión que ponen en riesgo la inversión de recursos públicos para el cumplimiento de los fines de la contratación estatal.</t>
  </si>
  <si>
    <t>Implementación de un punto de control en Procedimiento Expedición de Certificado de Disponibilidad Presupuestal PC-GF-01, que incluya la verificación de existencia de Estudios Previos aprobados en comité© de Contratación.</t>
  </si>
  <si>
    <t>Procedimiento Expedición de Certificado de Disponibilidad Presupuestal PC-GF-01, actualizado y socializado</t>
  </si>
  <si>
    <r>
      <t xml:space="preserve">Acción establecida en el Plan de Mejoramiento suscrito el 10 de octubre de 2023,  como resultado de la denuncia 2022-249899-82111-D
La acción de mejora finaliza el 30 de Junio  de 2024
</t>
    </r>
    <r>
      <rPr>
        <sz val="11"/>
        <color rgb="FF000000"/>
        <rFont val="Arial"/>
        <family val="2"/>
      </rPr>
      <t xml:space="preserve">Se evidenció y validó la siguiente información como soporte: presentación de actualización de procedimientos y formatos de CDP y RP; video de capacitación; formato de solicitud de CDP actualizado; y procedimiento de solicitud de CDP actualizado.
</t>
    </r>
    <r>
      <rPr>
        <b/>
        <sz val="11"/>
        <color rgb="FF000000"/>
        <rFont val="Arial"/>
        <family val="2"/>
      </rPr>
      <t xml:space="preserve">
Por lo anterior en la acción de mejora, queda cumplida extemporaneamente.</t>
    </r>
  </si>
  <si>
    <t>FILA_33</t>
  </si>
  <si>
    <t>H1M92022</t>
  </si>
  <si>
    <t>Adelantar las acciones administrativas (disciplinarias, Fiscales), a que haya lugar</t>
  </si>
  <si>
    <t>Adelantar  acciones administrativas (disciplinarias, Fiscales), a que haya lugar</t>
  </si>
  <si>
    <t>Acciones adelantadas</t>
  </si>
  <si>
    <r>
      <t xml:space="preserve">Acción establecida en el Plan de Mejoramiento suscrito el 10 de octubre de 2023,  como resultado de la denuncia 2022-249899-82111-D
La acción de mejora finaliza el 30 de diciembre  de 2024
</t>
    </r>
    <r>
      <rPr>
        <sz val="11"/>
        <color rgb="FF000000"/>
        <rFont val="Arial"/>
        <family val="2"/>
      </rPr>
      <t xml:space="preserve">Se evidenció comunicación dirigida a la Procuraduría con fecha 23 de diciembre de 2023. Asimismo, se verificó correo electrónico de fecha 20 de diciembre de 2023, mediante el cual se compartió el enlace con la información correspondiente. Se observó correo de fecha 9 de junio de 2023 remitido a la Procuraduría, en el que se reenvía el documento radicado No. 20231000101701 de fecha 19 de diciembre de 2023, junto con su respectivo anexo.
</t>
    </r>
    <r>
      <rPr>
        <b/>
        <sz val="11"/>
        <color rgb="FF000000"/>
        <rFont val="Arial"/>
        <family val="2"/>
      </rPr>
      <t>Por lo anterior en la acción de mejora, queda cumplida extemporaneamente.</t>
    </r>
  </si>
  <si>
    <t>FILA_34</t>
  </si>
  <si>
    <t>H2M12022</t>
  </si>
  <si>
    <t>Hallazgo 2. Etapa Contractual forma de pago convenio de Asociación nro. 254 de 2020 suscrito entre U.A.E. Dirección Nacional de Bomberos DNBC y Cuerpo de Bomberos voluntarios de envigado CBVE. Administrativo (A) con Presunta incidencia Disciplinaria (D</t>
  </si>
  <si>
    <t>Delegación indebida la supervisión del Convenio 254 de 2020 sin que específicamente dicho contrato(persona a quién delegaron) contemplara las actividades de supervisión técnica, administrativa, financiera y jurídica que son responsabilidad de la entidad</t>
  </si>
  <si>
    <t>Delimitar las competencias del supervisor y el apoyo a la supervisión</t>
  </si>
  <si>
    <t>Actualizar y socializar el manual de supervisión MN-CO-02, incluyendo un párrafo explicito sobre la normatividad legal con relación al apoyo a la supervisión por parte de un contratista(Apoyo a la supervisión, supervisión compartida, Diferenciar con interventoría)</t>
  </si>
  <si>
    <t>Manual de supervisión MN-CO-02 actualizado y socializado</t>
  </si>
  <si>
    <r>
      <t xml:space="preserve">Acción establecida en el Plan de Mejoramiento suscrito el 23 de agosto de 2023,  como resultado de la denuncia 2022-252859-82111-D
La acción de mejora finaliza el 31 de Diciembre  de 2024.
</t>
    </r>
    <r>
      <rPr>
        <sz val="11"/>
        <color rgb="FF000000"/>
        <rFont val="Arial"/>
        <family val="2"/>
      </rPr>
      <t xml:space="preserve">
No se evidenció avance.
</t>
    </r>
    <r>
      <rPr>
        <b/>
        <sz val="11"/>
        <color rgb="FF000000"/>
        <rFont val="Arial"/>
        <family val="2"/>
      </rPr>
      <t xml:space="preserve">                                                                                                                                                                                                                                                                                                                                                                                                       No se cumplió con el plazo establecido en la acción de mejora, quedando VENCIDA.
</t>
    </r>
  </si>
  <si>
    <t>FILA_35</t>
  </si>
  <si>
    <t>H2M22022</t>
  </si>
  <si>
    <t>Incorrecciones, incongruencias e incumplimientos en el registro y verificación de la documentación presentada para la validación de los registro financiero y contable de los desembolsos del Convenio y sus pagos</t>
  </si>
  <si>
    <t>Implementación de acciones de control para mejora el procedimiento de registro de obligaciones PC-GF-12</t>
  </si>
  <si>
    <t>Actualizar y socializar el procedimiento de registro de obligaciones PC-GF-12, incluyendo un punto de control que verifique, que el PAC haya sido solicitado por el supervisor.</t>
  </si>
  <si>
    <t>Procedimiento de registro de obligaciones PC-GF-12, actualizado y socializado</t>
  </si>
  <si>
    <r>
      <t xml:space="preserve">Acción establecida en el Plan de Mejoramiento suscrito el 10 de octubre de 2023,  como resultado de la denuncia 2022-249899-82111-D
La acción de mejora finaliza el 30 de Junio  de 2024
</t>
    </r>
    <r>
      <rPr>
        <sz val="11"/>
        <color rgb="FF000000"/>
        <rFont val="Arial"/>
        <family val="2"/>
      </rPr>
      <t xml:space="preserve">Se evidenció el cargue de evidencias correspondientes a: video de presentación y socialización de los dos procedimientos mencionados; presentación utilizada; y procedimientos actualizados.
</t>
    </r>
    <r>
      <rPr>
        <b/>
        <sz val="11"/>
        <color rgb="FF000000"/>
        <rFont val="Arial"/>
        <family val="2"/>
      </rPr>
      <t>Por lo anterior en la acción de mejora, queda cumplida extemporaneamente</t>
    </r>
  </si>
  <si>
    <t>FILA_36</t>
  </si>
  <si>
    <t>H2M32022</t>
  </si>
  <si>
    <t>Implementación de acciones de control para mejora del Procedimiento de central de cuentas PC-GF-10</t>
  </si>
  <si>
    <t>Actualizar y socializar el Procedimiento de central de cuentas PC-GF-10, incluyendo un punto de control de verificación del adecuado diligenciamiento de los ítems que conforman los formatos establecidos por central de cuentas</t>
  </si>
  <si>
    <t>Procedimiento de central de cuentas PC-GF-10, actualizado y socializado</t>
  </si>
  <si>
    <t>FILA_37</t>
  </si>
  <si>
    <t>H2M42022</t>
  </si>
  <si>
    <t>Adelantar acciones administrativas (disciplinarias, Fiscales), a que haya lugar</t>
  </si>
  <si>
    <r>
      <t xml:space="preserve">Acción establecida en el Plan de Mejoramiento suscrito el 10 de octubre de 2023,  como resultado de la denuncia 2022-249899-82111-D
La acción de mejora finaliza el 30 de Diciembre  de 2024
</t>
    </r>
    <r>
      <rPr>
        <sz val="11"/>
        <color rgb="FF000000"/>
        <rFont val="Arial"/>
        <family val="2"/>
      </rPr>
      <t xml:space="preserve">Se evidenció que, respecto de este hallazgo y en aplicación de la Ley 1952 de 2019, la Procuraduría General de la Nación ejerce poder preferente; en consecuencia, este proceso carece de competencia para adelantar actuaciones. Como soporte, se anexa la evidencia de la solicitud y de la remisión de la información al ente de control.                                                                                                                                                            
</t>
    </r>
    <r>
      <rPr>
        <b/>
        <sz val="11"/>
        <color rgb="FF000000"/>
        <rFont val="Arial"/>
        <family val="2"/>
      </rPr>
      <t>Por lo anterior en la acción de mejora, queda cumplida extemporaneamente</t>
    </r>
    <r>
      <rPr>
        <b/>
        <sz val="11"/>
        <color rgb="FF000000"/>
        <rFont val="Arial"/>
        <family val="2"/>
      </rPr>
      <t xml:space="preserve">
</t>
    </r>
  </si>
  <si>
    <t>FILA_38</t>
  </si>
  <si>
    <t>H3M12022</t>
  </si>
  <si>
    <t>Hallazgo 3. Etapa Contractual y supervisión en el desembolso de los recursos y su ejecución en el convenio de asociación nro. 254 de 2020 suscrito entre U.A.E. Dirección Nacional de Bomberos DNBC y Cuerpo de Bomberos Voluntarios de Envigado CBVE. Administrativo con Connotación fiscal (F) y Presunta incidencia Disciplinaria (D) y Posible Penal (P)</t>
  </si>
  <si>
    <t>Mejora de competencias de las áreas misionales en su rol de supervisión</t>
  </si>
  <si>
    <t>Capacitación de supervisores en normas manuales y procedimientos del estatuto contractual en materia de selección</t>
  </si>
  <si>
    <t>Capacitación realizada</t>
  </si>
  <si>
    <r>
      <t xml:space="preserve">Acción establecida en el Plan de Mejoramiento suscrito el 10 de octubre de 2023,  como resultado de la denuncia 2022-249899-82111-D
La acción de mejora finaliza el 31 de diciembre de 2023
</t>
    </r>
    <r>
      <rPr>
        <sz val="11"/>
        <color rgb="FF000000"/>
        <rFont val="Arial"/>
        <family val="2"/>
      </rPr>
      <t xml:space="preserve">No se reportan eviencias del avance reportado.
</t>
    </r>
    <r>
      <rPr>
        <b/>
        <sz val="11"/>
        <color rgb="FF000000"/>
        <rFont val="Arial"/>
        <family val="2"/>
      </rPr>
      <t xml:space="preserve">
No se cumplió con el plazo establecido en la acción de mejora, quedando VENCIDA.</t>
    </r>
  </si>
  <si>
    <t>FILA_39</t>
  </si>
  <si>
    <t>H3M22022</t>
  </si>
  <si>
    <t>Irregularidad en Pagos de facturas que no guardan relación con los productos del Convenio, Pago de productos y actividades no ejecutados, pagos ejecutados a través de otras actividades sin que medie modificatorio suscrito por las partes y por pago y no entrega de los productos y actividades establecidos contractualmente</t>
  </si>
  <si>
    <t>Implementar actividades de mejora en el manual de supervisión de la entidad</t>
  </si>
  <si>
    <t>Actualizar el manual de supervisión MN-CO-02, asociando los formatos de: Informe de actividades, Informe mensual y/o periódico de supervisión, Informe de seguimiento de supervisor e informe final</t>
  </si>
  <si>
    <t>Manual de supervisión MN-CO-02, actualizado y socializado</t>
  </si>
  <si>
    <r>
      <t xml:space="preserve">Acción establecida en el Plan de Mejoramiento suscrito el 23 de agosto de 2023,  como resultado de la denuncia 2022-252859-82111-D
</t>
    </r>
    <r>
      <rPr>
        <sz val="11"/>
        <color rgb="FF000000"/>
        <rFont val="Arial"/>
        <family val="2"/>
      </rPr>
      <t xml:space="preserve">
</t>
    </r>
    <r>
      <rPr>
        <b/>
        <sz val="11"/>
        <color rgb="FF000000"/>
        <rFont val="Arial"/>
        <family val="2"/>
      </rPr>
      <t xml:space="preserve">La acción de mejora finaliza el 31 de Diciembre  de 2024.
</t>
    </r>
    <r>
      <rPr>
        <sz val="11"/>
        <color rgb="FF000000"/>
        <rFont val="Arial"/>
        <family val="2"/>
      </rPr>
      <t xml:space="preserve">
No se evidenció avance.
</t>
    </r>
    <r>
      <rPr>
        <b/>
        <sz val="11"/>
        <color rgb="FF000000"/>
        <rFont val="Arial"/>
        <family val="2"/>
      </rPr>
      <t xml:space="preserve">
No se cumplió con el plazo establecido en la acción de mejora, quedando VENCIDA.
</t>
    </r>
  </si>
  <si>
    <t>FILA_40</t>
  </si>
  <si>
    <t>H3M32022</t>
  </si>
  <si>
    <t>FILA_41</t>
  </si>
  <si>
    <t>H4M12022</t>
  </si>
  <si>
    <t>Hallazgo 4. Etapa Contractual aporte CBVE - Convenio de asociación nro. 254 de 2020 suscrito entre U.A.E. Dirección Nacional de Bomberos DNBC y Cuerpo de Bomberos Voluntarios de Envigado  CBVE. Administrativo(A) con presunta incidencia disciplinaria (D)</t>
  </si>
  <si>
    <t>Deficiencias en la supervisión del Convenio de Asociación Nro. 254 de 2020 por no realizar las actividades de seguimiento técnico, administrativo, financiero, contable y jurídico</t>
  </si>
  <si>
    <r>
      <t xml:space="preserve">Acción establecida en el Plan de Mejoramiento suscrito el 23 de agosto de 2023,  como resultado de la denuncia 2022-252859-82111-D
La acción de mejora finaliza el 31 de Diciembre  de 2024
</t>
    </r>
    <r>
      <rPr>
        <sz val="11"/>
        <color rgb="FF000000"/>
        <rFont val="Arial"/>
        <family val="2"/>
      </rPr>
      <t xml:space="preserve">
No se evidenció avance.
</t>
    </r>
    <r>
      <rPr>
        <b/>
        <sz val="11"/>
        <color rgb="FF000000"/>
        <rFont val="Arial"/>
        <family val="2"/>
      </rPr>
      <t>Por lo tanto,  no se dio cumplimiento a la acción establecida en el Plan de Mejoramiento quedando la acción VENCIDA</t>
    </r>
  </si>
  <si>
    <t>FILA_42</t>
  </si>
  <si>
    <t>H4M22022</t>
  </si>
  <si>
    <t>Ausencia de soportes en el expediente contractual, tres años después de ejecutado el contrato (septiembre de 2020 a septiembre de 2023)</t>
  </si>
  <si>
    <t>FILA_43</t>
  </si>
  <si>
    <t>H5M12022</t>
  </si>
  <si>
    <t>Hallazgo 5. Ejecuación y Pagos del Convenio Interadministrativo 185 de 2021 suscrito con FONDECUN. Administrativo (A) para Indagación Preliminar (IP)</t>
  </si>
  <si>
    <t>Deficiencias en la planeación y estudios de necesidades requeridas para la ejecución del objeto del contrato</t>
  </si>
  <si>
    <t>Implementar actividades de mejora en la formulación de estudios previos</t>
  </si>
  <si>
    <t>Establecer formato de estudios previos que incluya la definición de la necesidad por parte del Área solicitante</t>
  </si>
  <si>
    <t>Formato establecido y socializado</t>
  </si>
  <si>
    <r>
      <t xml:space="preserve">Acción establecida en el Plan de Mejoramiento suscrito el 23 de agosto de 2023,  como resultado de la denuncia 2022-252859-82111-D
La acción de mejora finaliza el 31 de Diciembre  de 2024
</t>
    </r>
    <r>
      <rPr>
        <sz val="11"/>
        <color rgb="FF000000"/>
        <rFont val="Arial"/>
        <family val="2"/>
      </rPr>
      <t xml:space="preserve">No se evidenció avance.
</t>
    </r>
    <r>
      <rPr>
        <b/>
        <sz val="11"/>
        <color rgb="FF000000"/>
        <rFont val="Arial"/>
        <family val="2"/>
      </rPr>
      <t xml:space="preserve">
Por lo tanto, no se dio cumplimiento a la acción establecida en el Plan de Mejoramiento quedando la acción VENCIDA</t>
    </r>
  </si>
  <si>
    <t>FILA_44</t>
  </si>
  <si>
    <t>H5M22022</t>
  </si>
  <si>
    <t>Debilidades en el efectivo control y seguimiento técnico, administrativo, financiero, contable y jurídico realizado por la supervisión para el cumplimiento oportuno del objeto y las cláusulas del contrato interadministrativo</t>
  </si>
  <si>
    <t>FILA_45</t>
  </si>
  <si>
    <t>H5M32022</t>
  </si>
  <si>
    <t>Deficiencias de la DNBC en la verificación de los documentos requeridos para el pago de las obligaciones y recibo de los elementos objeto del contrato.</t>
  </si>
  <si>
    <r>
      <t xml:space="preserve">Acción establecida en el Plan de Mejoramiento suscrito el 10 de octubre de 2023,  como resultado de la denuncia 2022-249899-82111-D
La acción de mejora finaliza el 30 de Junio  de 2024
</t>
    </r>
    <r>
      <rPr>
        <sz val="11"/>
        <color rgb="FF000000"/>
        <rFont val="Arial"/>
        <family val="2"/>
      </rPr>
      <t xml:space="preserve">Se evidenció que continúa vigente el Procedimiento PC-GF-10 Central de Cuentas, el cual fue actualizado en el primer semestre de 2025. Dicho procedimiento establece que, en caso de identificar inconsistencias en los formatos, se solicita al supervisor su subsanación en un plazo máximo de un (1) día hábil; de no efectuarse la corrección en el término señalado, se procede a la devolución de la solicitud de pago.
</t>
    </r>
    <r>
      <rPr>
        <b/>
        <sz val="11"/>
        <color rgb="FF000000"/>
        <rFont val="Arial"/>
        <family val="2"/>
      </rPr>
      <t>Por lo tanto la acción de mejora queda cumplida extemporaneamente.</t>
    </r>
  </si>
  <si>
    <t>FILA_46</t>
  </si>
  <si>
    <t>H6M12022</t>
  </si>
  <si>
    <t>Hallazgo 6.Documentos y soportes de los expedientes contractuales del convenio de asociación 146 de 2021 , convenio de asociación 123 de 2021 y convenio de asociación 099 de 2022 suscritos. Administrativo (A) con Presunta Incidencia Disciplinaria (D)</t>
  </si>
  <si>
    <t>Deficiencias de control interno en cuanto al manejo del archivo documental, registros, soportes, informes de interventoría e informes de gerencia, que no permiten su verificación, trazabilidad y consistencia del cumplimiento de las obligaciones de los convenios</t>
  </si>
  <si>
    <t>Mejora de controles establecidos por el proceso de Gestión documental en cuanto al manejo del archivo documental, registros, soportes, informes de interventoría e informes de gerencia</t>
  </si>
  <si>
    <t>Actualización y socialización del procedimiento transferencia documental PC-GD-03, incluyendo un punto de control de digitalización de documentos para la transferencia documental</t>
  </si>
  <si>
    <t>Procedimiento de transferencia documental PC-GD-03actualizado y socializado</t>
  </si>
  <si>
    <r>
      <t xml:space="preserve">Acción establecida en el Plan de Mejoramiento suscrito el 10 de octubre de 2023,  como resultado de la denuncia 2022-249899-82111-D
La acción de mejora finaliza el 30 de Junio  de 2024
</t>
    </r>
    <r>
      <rPr>
        <sz val="11"/>
        <color rgb="FF000000"/>
        <rFont val="Arial"/>
        <family val="2"/>
      </rPr>
      <t xml:space="preserve">
No se reportó avance.
</t>
    </r>
    <r>
      <rPr>
        <b/>
        <sz val="11"/>
        <color rgb="FF000000"/>
        <rFont val="Arial"/>
        <family val="2"/>
      </rPr>
      <t xml:space="preserve">
No se cumplió con el plazo establecido en la acción de mejora, quedando VENCIDA.
</t>
    </r>
  </si>
  <si>
    <t>FILA_47</t>
  </si>
  <si>
    <t>H6M22022</t>
  </si>
  <si>
    <t>Deficiencias de control por parte de la supervisión en cuanto al manejo del archivo documental, registros, soportes</t>
  </si>
  <si>
    <r>
      <t xml:space="preserve">Acción establecida en el Plan de Mejoramiento suscrito el 10 de octubre de 2023,  como resultado de la denuncia 2022-249899-82111-D
La acción de mejora finaliza el 30 de Diciembre de 2024
</t>
    </r>
    <r>
      <rPr>
        <sz val="11"/>
        <color rgb="FF000000"/>
        <rFont val="Arial"/>
        <family val="2"/>
      </rPr>
      <t xml:space="preserve">Se evidenció soporte de fecha 12 de mayo de 2025 correspondiente a la radicación de la IP 008-2025, relacionada con el Hallazgo No. 6 con presunta incidencia disciplinaria, resultado de la auditoría adelantada por la CGR para la vigencia fiscal 2022.  .
</t>
    </r>
    <r>
      <rPr>
        <b/>
        <sz val="11"/>
        <color rgb="FF000000"/>
        <rFont val="Arial"/>
        <family val="2"/>
      </rPr>
      <t xml:space="preserve">
Por lo tanto la acción de mejora queda cumplida extemporaneamente.</t>
    </r>
  </si>
  <si>
    <t>FILA_48</t>
  </si>
  <si>
    <r>
      <rPr>
        <b/>
        <u/>
        <sz val="11"/>
        <color indexed="8"/>
        <rFont val="Aptos Narrow"/>
        <family val="2"/>
        <scheme val="minor"/>
      </rPr>
      <t>Hallazgo 1 de 2022: Saldos por Conciliar de Operaciones Recíprocas. (A)(D)</t>
    </r>
    <r>
      <rPr>
        <sz val="11"/>
        <color indexed="8"/>
        <rFont val="Aptos Narrow"/>
        <family val="2"/>
        <scheme val="minor"/>
      </rPr>
      <t xml:space="preserve"> Se observan diferencias en el reporte de las operaciones recíprocas de la DNBC, respecto al saldo que reportaron algunas de las entidades con las cuales la DNBC tiene operaciones, por deficiencias en el proceso de conciliación.
</t>
    </r>
    <r>
      <rPr>
        <b/>
        <u/>
        <sz val="11"/>
        <color rgb="FF000000"/>
        <rFont val="Aptos Narrow"/>
        <family val="2"/>
        <scheme val="minor"/>
      </rPr>
      <t>Suscrito el 12 de enero de 2024</t>
    </r>
  </si>
  <si>
    <t xml:space="preserve">Debilidades en la aplicación de control y la deficiente gestión en la conciliación de las partidas con algunas entidades con las que la entidad tiene operaciones. Generando incertidumbre sobre el saldo de las cuentas del activo, ingresos,  y gastos </t>
  </si>
  <si>
    <t>Fortalecer controles para conciliar operaciones recíprocas</t>
  </si>
  <si>
    <t>Formular el procedimiento de  operaciones reciprocas, estableciendo un formato de control de manejo de los saldos y socializarlo con los entes externos</t>
  </si>
  <si>
    <t>Procedimiento formulado y socializado</t>
  </si>
  <si>
    <r>
      <t xml:space="preserve">Acción establecida en el Plan de Mejoramiento suscrito el 12 de enero de 2024 como resultado de la auditoría realizada a la vigencia 2022.
La acción de mejora finaliza el 30 de Abril  de 2024
</t>
    </r>
    <r>
      <rPr>
        <sz val="11"/>
        <color rgb="FF000000"/>
        <rFont val="Arial"/>
        <family val="2"/>
      </rPr>
      <t xml:space="preserve">Se evidenció la remisión de correos electrónicos durante el período evaluado, así como la realización de conciliaciones de operaciones recíprocas correspondientes a los meses de junio a noviembre de 2025. Igualmente, se observó el procedimiento actualizado y el formato correspondiente.
</t>
    </r>
    <r>
      <rPr>
        <b/>
        <sz val="11"/>
        <color rgb="FF000000"/>
        <rFont val="Arial"/>
        <family val="2"/>
      </rPr>
      <t>Por lo tanto la acción de mejora queda cumplida extemporaneamente.</t>
    </r>
  </si>
  <si>
    <t>FILA_49</t>
  </si>
  <si>
    <r>
      <rPr>
        <b/>
        <u/>
        <sz val="11"/>
        <color indexed="8"/>
        <rFont val="Aptos Narrow"/>
        <family val="2"/>
        <scheme val="minor"/>
      </rPr>
      <t>Hallazgo 2 de 2022: Sobrestimación cuenta contable de Inventarios. (A)</t>
    </r>
    <r>
      <rPr>
        <sz val="11"/>
        <color indexed="8"/>
        <rFont val="Aptos Narrow"/>
        <family val="2"/>
        <scheme val="minor"/>
      </rPr>
      <t xml:space="preserve">La DNBC compró y registró un desfibrilador en la cuenta de Inventarios; el cual corresponde a un bien de la entidad, para uso de la enfermería, generando una sobreestimación de la cuenta 151404001 Materiales médico – quirúrgicos. </t>
    </r>
  </si>
  <si>
    <t>Esta situación se presenta por deficiencias de control en el registro, reconocimiento
y representación de los hechos económicos</t>
  </si>
  <si>
    <t>Fortalecer controles en el procedimiento Gestión de Bienes</t>
  </si>
  <si>
    <t>Actualizar  y socializar el procedimiento PC-AD-PGD-01-  con relacion al registro de la PP y E</t>
  </si>
  <si>
    <t>Procedimiento actualizado y socializado</t>
  </si>
  <si>
    <r>
      <t xml:space="preserve">Acción establecida en el Plan de Mejoramiento suscrito el 12 de enero de 2024 como resultado de la auditoría realizada a la vigencia 2022.
La acción de mejora finaliza el 30 de abril de 2024
</t>
    </r>
    <r>
      <rPr>
        <sz val="11"/>
        <color rgb="FF000000"/>
        <rFont val="Arial"/>
        <family val="2"/>
      </rPr>
      <t xml:space="preserve">No se reportan evidencias del avance.
</t>
    </r>
    <r>
      <rPr>
        <b/>
        <sz val="11"/>
        <color rgb="FF000000"/>
        <rFont val="Arial"/>
        <family val="2"/>
      </rPr>
      <t xml:space="preserve">
No se cumplió con el plazo establecido en la acción de mejora, quedando VENCIDA.
</t>
    </r>
  </si>
  <si>
    <t>FILA_50</t>
  </si>
  <si>
    <r>
      <rPr>
        <b/>
        <u/>
        <sz val="11"/>
        <color indexed="8"/>
        <rFont val="Aptos Narrow"/>
        <family val="2"/>
        <scheme val="minor"/>
      </rPr>
      <t>Hallazgo 3 de 2022: Ingresos por contribuciones.(A)</t>
    </r>
    <r>
      <rPr>
        <sz val="11"/>
        <color indexed="8"/>
        <rFont val="Aptos Narrow"/>
        <family val="2"/>
        <scheme val="minor"/>
      </rPr>
      <t>. En la cuenta del ingreso por contribuciones con saldo a diciembre 2022 por $58.488.575.487, la DNBC imputó $788.155.163 a un NIT Genérico 999.999.999, que corresponden a transacciones que no relacionaron el tercero aportante.</t>
    </r>
  </si>
  <si>
    <t>Debilidades en el seguimiento y control a las transferencias realizadas por las aseguradoras y por las debilidades en la gestión
para la identificación de los terceros</t>
  </si>
  <si>
    <t>Fortalecer controles respecto de los ingresos por contribuciones</t>
  </si>
  <si>
    <t>Actualizar y socializar el Procedimiento de Imputación de Ingresos PC-GF-09, incluyendo en la política de operación:  El NIT del aportante, en la consignación por PSE.  Y las situaciones en las que no identificar el NIT del tercero aportante se deberá remitir correo a la superfinanciera.</t>
  </si>
  <si>
    <r>
      <t xml:space="preserve">Acción establecida en el Plan de Mejoramiento suscrito el 12 de enero de 2024 como resultado de la auditoría realizada a la vigencia 2022.
La acción de mejora finaliza el 30 de marzo de 2024
</t>
    </r>
    <r>
      <rPr>
        <sz val="11"/>
        <color rgb="FF000000"/>
        <rFont val="Arial"/>
        <family val="2"/>
      </rPr>
      <t xml:space="preserve">Se evidenció el informe de ingresos, así como el procedimiento actualizado, los formatos correspondientes y la socialización realizada.
</t>
    </r>
    <r>
      <rPr>
        <b/>
        <sz val="11"/>
        <color rgb="FF000000"/>
        <rFont val="Arial"/>
        <family val="2"/>
      </rPr>
      <t xml:space="preserve">
Por lo tanto la acción de mejora quedó cumplida extemporaneamente.</t>
    </r>
  </si>
  <si>
    <t>FILA_51</t>
  </si>
  <si>
    <t>Realizar la circularización mensual con las aseguradoras solicitando detalle de ingresos por contribuciones</t>
  </si>
  <si>
    <t>Correos de circularización</t>
  </si>
  <si>
    <r>
      <t xml:space="preserve">Acción establecida en el Plan de Mejoramiento suscrito el 12 de enero de 2024 como resultado de la auditoría realizada a la vigencia 2022.
La acción de mejora finalizó el 31 de enero de 2025
</t>
    </r>
    <r>
      <rPr>
        <sz val="11"/>
        <color rgb="FF000000"/>
        <rFont val="Arial"/>
        <family val="2"/>
      </rPr>
      <t xml:space="preserve">
Se evidenció reporte de ingresos en el que se observa la identificación de la totalidad de los terceros, sin registros asociados a terceros “genéricos”.         
                                 </t>
    </r>
    <r>
      <rPr>
        <b/>
        <sz val="11"/>
        <color rgb="FF000000"/>
        <rFont val="Arial"/>
        <family val="2"/>
      </rPr>
      <t xml:space="preserve">                                                                                                                                                                                                                                                    Por lo tanto la acción de mejora quedó cumplida extemporaneamente.</t>
    </r>
  </si>
  <si>
    <t>FILA_52</t>
  </si>
  <si>
    <r>
      <rPr>
        <b/>
        <u/>
        <sz val="11"/>
        <color indexed="8"/>
        <rFont val="Aptos Narrow"/>
        <family val="2"/>
        <scheme val="minor"/>
      </rPr>
      <t>Hallazgo 4 de 2022: Conciliación de bienes ente almacén y contabilidad (A)</t>
    </r>
    <r>
      <rPr>
        <sz val="11"/>
        <color indexed="8"/>
        <rFont val="Aptos Narrow"/>
        <family val="2"/>
        <scheme val="minor"/>
      </rPr>
      <t xml:space="preserve"> En la vigencia 2022 la DNBC realizó reclasificaciones desde la cuenta y a la cuenta 165511001 Herramientas y accesorios. Verificada estas operaciones se evidenció que existe una diferencia entre la conciliación con almacén y lo reportado por contabilidad en el SIIF por $4.229.091.080.</t>
    </r>
  </si>
  <si>
    <t xml:space="preserve">Debilidades de control en la realización de las conciliaciones entre almacén y contabilidad sobre los bienes que ingresan, salen o las reclasificaciones que se producen. </t>
  </si>
  <si>
    <t xml:space="preserve">Generación de cruces de información para ser contabilizados en los estados financieros de la entidad. </t>
  </si>
  <si>
    <t>Conciliaciones mensuales entre almacén y financiera de los rubros de inventarios, propiedad planta y equipo, depreciación y provisiones.</t>
  </si>
  <si>
    <t>Conciliaciones mensuales</t>
  </si>
  <si>
    <r>
      <t xml:space="preserve">Acción establecida en el Plan de Mejoramiento suscrito el 12 de enero de 2024 como resultado de la auditoría realizada a la vigencia 2022.
La acción de mejora finalizó el 31 de enero de 2025
</t>
    </r>
    <r>
      <rPr>
        <sz val="11"/>
        <color rgb="FF000000"/>
        <rFont val="Arial"/>
        <family val="2"/>
      </rPr>
      <t>Se evidenció la realización de las conciliaciones correspondientes a los meses de junio a noviembre de 2025.</t>
    </r>
    <r>
      <rPr>
        <b/>
        <sz val="11"/>
        <color rgb="FF000000"/>
        <rFont val="Arial"/>
        <family val="2"/>
      </rPr>
      <t xml:space="preserve">
No se cumplió con el plazo establecido en la acción de mejora, quedando VENCIDA.
</t>
    </r>
  </si>
  <si>
    <t>FILA_53</t>
  </si>
  <si>
    <r>
      <rPr>
        <b/>
        <u/>
        <sz val="11"/>
        <color indexed="8"/>
        <rFont val="Aptos Narrow"/>
        <family val="2"/>
        <scheme val="minor"/>
      </rPr>
      <t xml:space="preserve">Hallazgo 5 de 2022: Saldo de la cuenta 190801 en administración a 31 de diciembre de 2022 frente al Reporte Auxiliar Detallado Por PCI de SIIF(A) </t>
    </r>
    <r>
      <rPr>
        <sz val="11"/>
        <color indexed="8"/>
        <rFont val="Aptos Narrow"/>
        <family val="2"/>
        <scheme val="minor"/>
      </rPr>
      <t>Se presenta una diferencia entre el saldo de la cuenta 190801 En Admon en los EF del 2022 y el Reporte Auxiliar Detallado Por PCI de SIIF; por valor de $148.658.985 correspondiente al tercero Fondo de Desarrollo de Proyectos de Cundinamarca.</t>
    </r>
  </si>
  <si>
    <t>Debilidad en los controles al revisar que la información revelada en los estados financieros corresponde con la registrada en los Auxiliares del SIIF que son la base de los libros Contables</t>
  </si>
  <si>
    <t>Fortalecer controles para gestión contractual</t>
  </si>
  <si>
    <t>Actualizar y socializar el procedimiento de Gestión contractual PC-CO-01 incluyendo un punto de control en el Formato lista de chequeo  cuando se requiera realizar modificaciones contractuales.</t>
  </si>
  <si>
    <r>
      <t xml:space="preserve">Acción establecida en el Plan de Mejoramiento suscrito el 12 de enero de 2024 como resultado de la auditoría realizada a la vigencia 2022.
La acción de mejora finaliza el 31 de diciembre de 2024
</t>
    </r>
    <r>
      <rPr>
        <sz val="11"/>
        <color rgb="FF000000"/>
        <rFont val="Arial"/>
        <family val="2"/>
      </rPr>
      <t xml:space="preserve">No se evidenció avance.
</t>
    </r>
    <r>
      <rPr>
        <b/>
        <sz val="11"/>
        <color rgb="FF000000"/>
        <rFont val="Arial"/>
        <family val="2"/>
      </rPr>
      <t xml:space="preserve">
No se cumplió con el plazo establecido en la acción de mejora, quedando VENCIDA.
</t>
    </r>
  </si>
  <si>
    <t>FILA_54</t>
  </si>
  <si>
    <r>
      <rPr>
        <b/>
        <u/>
        <sz val="11"/>
        <color indexed="8"/>
        <rFont val="Aptos Narrow"/>
        <family val="2"/>
        <scheme val="minor"/>
      </rPr>
      <t>Hallazgo 5 de 2022: Saldo de la cuenta 190801 en administración a 31 de diciembre de 2022 frente al Reporte Auxiliar Detallado Por PCI de SIIF(A)</t>
    </r>
    <r>
      <rPr>
        <sz val="11"/>
        <color indexed="8"/>
        <rFont val="Aptos Narrow"/>
        <family val="2"/>
        <scheme val="minor"/>
      </rPr>
      <t xml:space="preserve"> Se presenta una diferencia entre el saldo de la cuenta 190801 En Admon en los EF del 2022 y el Reporte Auxiliar Detallado Por PCI de SIIF; por valor de $148.658.985 correspondiente al tercero Fondo de Desarrollo de Proyectos de Cundinamarca.</t>
    </r>
  </si>
  <si>
    <t>Archivar en el expediente contractual las listas de chequeo</t>
  </si>
  <si>
    <t>Listas de chequeo archivadas y firmadas por quién revisó</t>
  </si>
  <si>
    <r>
      <t xml:space="preserve">Acción establecida en el Plan de Mejoramiento suscrito el 12 de enero de 2024 como resultado de la auditoría realizada a la vigencia 2022.
La acción de mejora finaliza el 31 de diciembre de 2024
</t>
    </r>
    <r>
      <rPr>
        <sz val="11"/>
        <color rgb="FF000000"/>
        <rFont val="Arial"/>
        <family val="2"/>
      </rPr>
      <t xml:space="preserve">No se evidenció avance.
</t>
    </r>
    <r>
      <rPr>
        <b/>
        <sz val="11"/>
        <color rgb="FF000000"/>
        <rFont val="Arial"/>
        <family val="2"/>
      </rPr>
      <t xml:space="preserve">
Por lo tanto, no se dio cumplimiento a la acción establecida en el Plan de Mejoramiento quedando VENCIDA.
</t>
    </r>
  </si>
  <si>
    <t>FILA_55</t>
  </si>
  <si>
    <r>
      <rPr>
        <b/>
        <u/>
        <sz val="11"/>
        <color indexed="8"/>
        <rFont val="Aptos Narrow"/>
        <family val="2"/>
        <scheme val="minor"/>
      </rPr>
      <t xml:space="preserve">Hallazgo 6 de 2022: Diferencia de fecha entre el registro de la obligación presupuestal y la reclasificación del primer pago del Contrato 088-2022. (A) </t>
    </r>
    <r>
      <rPr>
        <sz val="11"/>
        <color indexed="8"/>
        <rFont val="Aptos Narrow"/>
        <family val="2"/>
        <scheme val="minor"/>
      </rPr>
      <t>Incoherencia cronológica frente a las fechas del registro y reclasificación el primer pago del Contrato 088-2022.</t>
    </r>
  </si>
  <si>
    <t>Deficiencias en la aplicación de lo dispuesto en el Marco Conceptual para la Preparación y Presentación de Información Financiera de las Entidades de Gobierno en cuanto al principio de contabilidad de Devengo y por debilidades del registro de hechos económicos de manera cronológica debido a la falta de organización del área contable de la entidad.</t>
  </si>
  <si>
    <t>Acatar el marco conceptual  para la Preparación y Presentación de Información Financiera de las Entidades de Gobierno en cuanto al principio de contabilidad de devengo</t>
  </si>
  <si>
    <t>Implementar las directrices de la Contaduria General de la Nación respecto de los ajustes contables con relación a los eventos (incidentes) reportados</t>
  </si>
  <si>
    <t>Correos y comprobante manual de eventos (incidentes) reportados a la CGN</t>
  </si>
  <si>
    <r>
      <t xml:space="preserve">Acción establecida en el Plan de Mejoramiento suscrito el 12 de enero de 2024 como resultado de la auditoría realizada a la vigencia 2022.
La acción de mejora finaliza el 31 de diciembre de 2024
</t>
    </r>
    <r>
      <rPr>
        <sz val="11"/>
        <color rgb="FF000000"/>
        <rFont val="Arial"/>
        <family val="2"/>
      </rPr>
      <t xml:space="preserve">Se evidenció el registro de correos electrónicos de fechas 20 de noviembre, 23, 29 y 30 de diciembre de 2025, dirigidos a la línea de soporte SIIF, relacionados con la gestión de correcciones contables.
</t>
    </r>
    <r>
      <rPr>
        <b/>
        <sz val="11"/>
        <color rgb="FF000000"/>
        <rFont val="Arial"/>
        <family val="2"/>
      </rPr>
      <t xml:space="preserve">
Por lo tanto, la acción de mejora queda cumplida.</t>
    </r>
  </si>
  <si>
    <t>FILA_56</t>
  </si>
  <si>
    <t>H7M12022</t>
  </si>
  <si>
    <r>
      <rPr>
        <b/>
        <sz val="11"/>
        <color indexed="8"/>
        <rFont val="Aptos Narrow"/>
        <family val="2"/>
        <scheme val="minor"/>
      </rPr>
      <t>Hallazgo 7 de 2022: Incertidumbre en cuenta contable de Activos Intangibles - Software (A)</t>
    </r>
    <r>
      <rPr>
        <sz val="11"/>
        <color indexed="8"/>
        <rFont val="Aptos Narrow"/>
        <family val="2"/>
        <scheme val="minor"/>
      </rPr>
      <t xml:space="preserve"> La DNBC adquirió un Software para la liquidación de nómina, al cierre de la vigencia 2022, este software se encuentra totalmente depreciado y está activo en los libros contables.</t>
    </r>
  </si>
  <si>
    <t>Deficiencia de controles o falta de conciliación en las partidas de los activos intangibles,  debido al no dar de baja los activos de los cuales no se espera obtener un potencial de servicio futuro por su uso</t>
  </si>
  <si>
    <t>Generar certidumbre sobre activos intangibles - software HAS-SQL</t>
  </si>
  <si>
    <t>Dar de baja previa autorización comité  de manejo de bienes el software HAS-SQL</t>
  </si>
  <si>
    <t>Baja del software</t>
  </si>
  <si>
    <r>
      <t xml:space="preserve">Acción establecida en el Plan de Mejoramiento suscrito el 12 de enero de 2024 como resultado de la auditoría realizada a la vigencia 2022.
La acción de mejora finaliza el 30 de diciembre de 2024
</t>
    </r>
    <r>
      <rPr>
        <sz val="11"/>
        <color rgb="FF000000"/>
        <rFont val="Arial"/>
        <family val="2"/>
      </rPr>
      <t xml:space="preserve">No se evidenció avance.
</t>
    </r>
    <r>
      <rPr>
        <b/>
        <sz val="11"/>
        <color rgb="FF000000"/>
        <rFont val="Arial"/>
        <family val="2"/>
      </rPr>
      <t xml:space="preserve">No se cumplió con el plazo establecido en la acción de mejora, quedando VENCIDA.
</t>
    </r>
  </si>
  <si>
    <t>FILA_57</t>
  </si>
  <si>
    <t>H8M12022</t>
  </si>
  <si>
    <r>
      <rPr>
        <b/>
        <u/>
        <sz val="11"/>
        <color indexed="8"/>
        <rFont val="Aptos Narrow"/>
        <family val="2"/>
        <scheme val="minor"/>
      </rPr>
      <t xml:space="preserve">Hallazgo 8 de 2022: Revelaciones- Notas a los Estados Financieros. (A) </t>
    </r>
    <r>
      <rPr>
        <sz val="11"/>
        <color indexed="8"/>
        <rFont val="Aptos Narrow"/>
        <family val="2"/>
        <scheme val="minor"/>
      </rPr>
      <t>Debilidades en las revelaciones de las Notas explicativas de los estados financieros.</t>
    </r>
  </si>
  <si>
    <t xml:space="preserve">Debilidades en la elaboración, seguimiento, control y revisión final de las Notas a los Estados Financieros  lo cual impide reflejar el detalle </t>
  </si>
  <si>
    <t>Fortalecer la elaboración y seguimiento de las revelraciones a los estados financieros y cuentas contables</t>
  </si>
  <si>
    <t xml:space="preserve">Ampliar las revelaciones a los estados financieros  e incluir las cuentas contables 4802, 4110 y  Nota 29 de gastos.  </t>
  </si>
  <si>
    <t>Revelaciones incluidas y ampliadas</t>
  </si>
  <si>
    <r>
      <t xml:space="preserve">Acción establecida en el Plan de Mejoramiento suscrito el 12 de enero de 2024 como resultado de la auditoría realizada a la vigencia 2022.
La acción de mejora finalizó el 30 de junio de 2025
</t>
    </r>
    <r>
      <rPr>
        <sz val="11"/>
        <color rgb="FF000000"/>
        <rFont val="Arial"/>
        <family val="2"/>
      </rPr>
      <t>Se evidenció  notas a los estados financieros en el primer semestre de cada vigencia. Las últimas notas presentadas se ampliaron las revelaciones de los estados financieros con corte a 31 de diciembre de 2024, incluyendo las cuentas contables 4802 y 4110.</t>
    </r>
    <r>
      <rPr>
        <b/>
        <sz val="11"/>
        <color rgb="FF000000"/>
        <rFont val="Arial"/>
        <family val="2"/>
      </rPr>
      <t xml:space="preserve">
Por lo tanto,  se dio cumplimiento a la acción establecida en el Plan de Mejoramiento.
</t>
    </r>
  </si>
  <si>
    <t>FILA_58</t>
  </si>
  <si>
    <t>H9M12022</t>
  </si>
  <si>
    <r>
      <rPr>
        <b/>
        <u/>
        <sz val="11"/>
        <color indexed="8"/>
        <rFont val="Aptos Narrow"/>
        <family val="2"/>
        <scheme val="minor"/>
      </rPr>
      <t>Hallazgo 9 de 2022: Constitución de reservas presupuestales (A)(D)</t>
    </r>
    <r>
      <rPr>
        <sz val="11"/>
        <color indexed="8"/>
        <rFont val="Aptos Narrow"/>
        <family val="2"/>
        <scheme val="minor"/>
      </rPr>
      <t xml:space="preserve"> La DNBC suscribió los Contratos 250 y 251 de 2022 y la OC 101321, ejecución que no se realizó dentro de los términos establecido, conllevando a la constitución de rp cuya justificación no cumple con los requisitos de “caso fortuito y/o fuerza mayor”, lo que generó una sobreestimación de las rp en $ 4.904.094.502.</t>
    </r>
  </si>
  <si>
    <t>Deficiencias en la planificación y ejecución
presupuestal, y debilidades en el proceso contractual</t>
  </si>
  <si>
    <t>Fortalecer controles en la identificación  de necesidades</t>
  </si>
  <si>
    <t>Generar el Plan Anual de Adquisiciones con las necesidades de la vigencia 2024</t>
  </si>
  <si>
    <t xml:space="preserve">Plan Anual de Adquisiciones Publicado </t>
  </si>
  <si>
    <r>
      <t xml:space="preserve">Acción establecida en el Plan de Mejoramiento suscrito el 12 de enero de 2024 como resultado de la auditoría realizada a la vigencia 2022.
</t>
    </r>
    <r>
      <rPr>
        <b/>
        <sz val="11"/>
        <color rgb="FF000000"/>
        <rFont val="Arial"/>
        <family val="2"/>
      </rPr>
      <t xml:space="preserve">La acción de mejora finaliza el 31 de enero de 2024
</t>
    </r>
    <r>
      <rPr>
        <sz val="11"/>
        <color rgb="FF000000"/>
        <rFont val="Arial"/>
        <family val="2"/>
      </rPr>
      <t>Se evidenció el registro del cargue de la información descrita por el proceso, correspondiente al Formato del PAA, las adquisiciones del PAA y el cargue en SECOP II.</t>
    </r>
    <r>
      <rPr>
        <b/>
        <sz val="11"/>
        <color rgb="FF000000"/>
        <rFont val="Arial"/>
        <family val="2"/>
      </rPr>
      <t xml:space="preserve">
No se cumplió con el plazo establecido en la acción de mejora, quedando VENCIDA.
</t>
    </r>
  </si>
  <si>
    <t>FILA_59</t>
  </si>
  <si>
    <t>H9M22022</t>
  </si>
  <si>
    <t xml:space="preserve">Adelantar las acciones disciplinarias a que haya lugar. </t>
  </si>
  <si>
    <t>Acciones administrativas y/o  disciplinarias</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</si>
  <si>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que, sobre el particular y en aplicación de la Ley 1952 de 2019, se adelantó la Indagación Previa No. 009-2024, respecto de la cual se dio traslado por competencia a la Procuraduría General de la Nación (PGN) con fecha 25 de marzo de 2025.
</t>
    </r>
    <r>
      <rPr>
        <b/>
        <sz val="11"/>
        <color rgb="FF000000"/>
        <rFont val="Arial"/>
        <family val="2"/>
      </rPr>
      <t xml:space="preserve">
Por lo tanto, la acción de mejora establecida  queda cumplida.</t>
    </r>
  </si>
  <si>
    <t>FILA_60</t>
  </si>
  <si>
    <t>H9M32022</t>
  </si>
  <si>
    <t>Realizar seguimiento mensual al cumplimiento del PAA relacionado la totalidad de las necesidades así como los cronogramas de los procesos de selección en curso, y presentarlo a la Alta Dirección y al comité de contratación para la respectiva toma de decisiones.</t>
  </si>
  <si>
    <t>Seguimiento mensual</t>
  </si>
  <si>
    <r>
      <t xml:space="preserve">Acción establecida en el Plan de Mejoramiento suscrito el 12 de enero de 2024 como resultado de la auditoría realizada a la vigencia 2022.
La acción de mejora finalizó el 31 de enero de 2025
</t>
    </r>
    <r>
      <rPr>
        <sz val="11"/>
        <color rgb="FF000000"/>
        <rFont val="Arial"/>
        <family val="2"/>
      </rPr>
      <t xml:space="preserve">No se cargaron evidencias en el repositorio relacionada con las Actas del Comite de contratacion.
</t>
    </r>
    <r>
      <rPr>
        <b/>
        <sz val="11"/>
        <color rgb="FF000000"/>
        <rFont val="Arial"/>
        <family val="2"/>
      </rPr>
      <t xml:space="preserve">
No se cumplió con el plazo establecido en la acción de mejora, quedando VENCIDA.
</t>
    </r>
  </si>
  <si>
    <t>FILA_61</t>
  </si>
  <si>
    <t>H10M12022</t>
  </si>
  <si>
    <r>
      <rPr>
        <b/>
        <u/>
        <sz val="11"/>
        <color indexed="8"/>
        <rFont val="Aptos Narrow"/>
        <family val="2"/>
        <scheme val="minor"/>
      </rPr>
      <t>Hallazgo 10 de 2022: Pérdida de apropiación - Disponibilidad presupuestal para asumir compromisos. (A)(D)</t>
    </r>
    <r>
      <rPr>
        <sz val="11"/>
        <color indexed="8"/>
        <rFont val="Aptos Narrow"/>
        <family val="2"/>
        <scheme val="minor"/>
      </rPr>
      <t>La DNBC reportó 21 vacantes para el Proceso de Selección Entidades del Orden Nacional 2020-2, cuyo proceso se encontraba en ejecución en la vigencia 2022, sin embargo, no apropió ni comprometió los recursos necesarios para transferirlos a la CNSC...</t>
    </r>
  </si>
  <si>
    <t>Debilidades en el cumplimiento de los procedimientos establecidos por la entidad y deficiencias de gestión para que se realizar oportunamente la ejecución de los recursos disponibles en el rubro presupuestal Otras transferencias Distribución</t>
  </si>
  <si>
    <t>Fortalecer controles para prevenir  pérdida de apropiación</t>
  </si>
  <si>
    <t xml:space="preserve">Actualizar y socializar el  procedimiento de expedición de certificado de disponibilidad presupuestal, incluyendo política de operación sobre el tratamiento de recursos con destinación específica y su respectiva solicitud. </t>
  </si>
  <si>
    <r>
      <t xml:space="preserve">Acción establecida en el Plan de Mejoramiento suscrito el 12 de enero de 2024 como resultado de la auditoría realizada a la vigencia 2022.
La acción de mejora finaliza el 31 de marzo de 2024
</t>
    </r>
    <r>
      <rPr>
        <sz val="11"/>
        <color rgb="FF000000"/>
        <rFont val="Arial"/>
        <family val="2"/>
      </rPr>
      <t xml:space="preserve">Se evidenció que, durante el segundo semestre de 2025, el proceso de Gestión Financiera actualizó y socializó el Procedimiento de Expedición de Certificado de Disponibilidad Presupuestal PC-GF-01 y su formato asociado, manteniendo la casilla destinada a seleccionar si los recursos son o no de destinación específica. Asimismo, se evidenció soporte de la socialización realizado en el mes de octubre.
</t>
    </r>
    <r>
      <rPr>
        <b/>
        <sz val="11"/>
        <color rgb="FF000000"/>
        <rFont val="Arial"/>
        <family val="2"/>
      </rPr>
      <t xml:space="preserve">
Por lo tanto, la acción de mejora establecida  queda cumplida.
</t>
    </r>
  </si>
  <si>
    <t>FILA_62</t>
  </si>
  <si>
    <t>H10M22022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</si>
  <si>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Acción cumplida en el primer semestre de la vigencia 2024, evidenciandose la actuacion disciplinaria IP 010-2024, con decision de archivo de fecha 1 de abril de 2025.
</t>
    </r>
    <r>
      <rPr>
        <b/>
        <sz val="11"/>
        <color rgb="FF000000"/>
        <rFont val="Arial"/>
        <family val="2"/>
      </rPr>
      <t xml:space="preserve">
Por lo tanto, la acción de mejora establecida  queda cumplida.</t>
    </r>
  </si>
  <si>
    <t>FILA_63</t>
  </si>
  <si>
    <t>H11M12022</t>
  </si>
  <si>
    <r>
      <rPr>
        <b/>
        <u/>
        <sz val="11"/>
        <color indexed="8"/>
        <rFont val="Aptos Narrow"/>
        <family val="2"/>
        <scheme val="minor"/>
      </rPr>
      <t>Hallazgo 11 de 2022:Remisión de anteproyecto de presupuesto. Administrativa (A)</t>
    </r>
    <r>
      <rPr>
        <sz val="11"/>
        <color indexed="8"/>
        <rFont val="Aptos Narrow"/>
        <family val="2"/>
        <scheme val="minor"/>
      </rPr>
      <t xml:space="preserve"> La DNBC no remitió el anteproyecto de presupuesto al Ministerio de Hacienda y Crédito Público oportunamente, conforme lo establece el artículo 2.8.1.3.1 del Decreto 1068 de 2015 y la Circular Externa 003 del Ministerio de Hacienda y Crédito Público.</t>
    </r>
  </si>
  <si>
    <t>Deficiencias en la aplicación del control en el proceso de planeación presupuestal e inobservancia de los criterios establecidos en el Anexo 2 de la Circular Externa 003 de 2021, expedida por el Ministerio de Hacienda y Crédito Público</t>
  </si>
  <si>
    <t>Fortalecer planeación presupuestal de acuerdo con los criterios establecidos por Ministerio de Hacienda y Crédito Público</t>
  </si>
  <si>
    <t>Cumplir con los términos de la Circular anual emitida por el Ministerio de Hacienda y Crédito Público para la presentación del anteproyecto de presupuesto 2025</t>
  </si>
  <si>
    <t>Anteproyecto remitido</t>
  </si>
  <si>
    <r>
      <t xml:space="preserve">Acción establecida en el Plan de Mejoramiento suscrito el 15 de enero de 2024 como resultado de la auditoria realizada a la vigencia 2022
La acción de mejora finaliza el 30 de Junio  de 2025
</t>
    </r>
    <r>
      <rPr>
        <sz val="11"/>
        <color rgb="FF000000"/>
        <rFont val="Arial"/>
        <family val="2"/>
      </rPr>
      <t xml:space="preserve">
Acción cumplida en el primer semestre de la vigencia 2025. El Anteproyecto de Presupuesto ANTEPGN, fue presentado el 28 de marzo de 2025, segun radicado No 1-2025-0311472
</t>
    </r>
    <r>
      <rPr>
        <b/>
        <sz val="11"/>
        <color rgb="FF000000"/>
        <rFont val="Arial"/>
        <family val="2"/>
      </rPr>
      <t xml:space="preserve">
Por lo tanto, la acción de mejora establecida  queda cumplida.</t>
    </r>
  </si>
  <si>
    <t>FILA_64</t>
  </si>
  <si>
    <t>H12M12022</t>
  </si>
  <si>
    <r>
      <rPr>
        <b/>
        <u/>
        <sz val="11"/>
        <color indexed="8"/>
        <rFont val="Aptos Narrow"/>
        <family val="2"/>
        <scheme val="minor"/>
      </rPr>
      <t xml:space="preserve">Hallazgo 12 de 2022: Remisión de informes de aportes Superintendencia Financiera. Administrativa (A) </t>
    </r>
    <r>
      <rPr>
        <sz val="11"/>
        <color indexed="8"/>
        <rFont val="Aptos Narrow"/>
        <family val="2"/>
        <scheme val="minor"/>
      </rPr>
      <t>La DNBC no remitió oportunamente los informes de aportes realizados por las aseguradoras a la Superintendencia Financiera, conforme lo establece el Artículo 10 del Decreto 527 de 2013.</t>
    </r>
  </si>
  <si>
    <t>Deficiencias en la aplicación de los controles para cumplir con el envío oportuno de los reportes a las entidades correspondientes e
inoportunidad en los reportes.</t>
  </si>
  <si>
    <t>Fortalecer aplicación de controles reportando oportunamente informe a las entidades correspondientes</t>
  </si>
  <si>
    <t xml:space="preserve">Reportar semestralmente a  la Superintendencia Financiera los  informes de aportes realizados por las aseguradoras, a más tardar el 20 de julio y el 20 de enero. </t>
  </si>
  <si>
    <t>Reportes</t>
  </si>
  <si>
    <r>
      <t xml:space="preserve">Acción establecida en el Plan de Mejoramiento suscrito el 15 de enero de 2024 como resultado de la auditoria realizada a la vigencia 2022
La acción de mejora finalizó el 28 de febrero  de 2025
</t>
    </r>
    <r>
      <rPr>
        <sz val="11"/>
        <color rgb="FF000000"/>
        <rFont val="Arial"/>
        <family val="2"/>
      </rPr>
      <t>Se cargó el reporte correspondiente al II semestre de 2024 el 27 de enero de 2025, segun Radicado No 2025-311-000088-1 a la Superintendencia Financiera. No se presentó evidencia de ejecución de la acción del primer semestre de 2024.</t>
    </r>
    <r>
      <rPr>
        <b/>
        <sz val="11"/>
        <color rgb="FF000000"/>
        <rFont val="Arial"/>
        <family val="2"/>
      </rPr>
      <t xml:space="preserve">
Por lo tanto, la acción de mejora establecida  queda cumplida.</t>
    </r>
  </si>
  <si>
    <t>FILA_65</t>
  </si>
  <si>
    <t>H13M12022</t>
  </si>
  <si>
    <r>
      <rPr>
        <b/>
        <u/>
        <sz val="11"/>
        <color indexed="8"/>
        <rFont val="Aptos Narrow"/>
        <family val="2"/>
        <scheme val="minor"/>
      </rPr>
      <t>Hallazgo 13 de 2022: Registro Usos Presupuestales. Administrativa (A) con presunta incidencia disciplinaria (D).</t>
    </r>
    <r>
      <rPr>
        <sz val="11"/>
        <color indexed="8"/>
        <rFont val="Aptos Narrow"/>
        <family val="2"/>
        <scheme val="minor"/>
      </rPr>
      <t xml:space="preserve"> La DNBC apropió y comprometió recursos en el rubro de funcionamiento A-02-02-02-005-004 - SERVICIOS DE CONSTRUCCIÓN, para atender compromisos relacionados con el proyecto de inversión “Fortalecimiento de los Cuerpos de Bomberos, Nacional” por $ 148.658.985.</t>
    </r>
  </si>
  <si>
    <t xml:space="preserve"> Deficiencias en las actividades de control interno para el registro y clasificación de los usos presupuestales en la ejecución presupuestal de
gastos de la DNBC, lo que genera que la información no refleje la realidad
presupuestal de la entidad</t>
  </si>
  <si>
    <t>Generar control y seguimiento en los registros de los usos presupuestales</t>
  </si>
  <si>
    <t>Realizar cruces de informacion entre Presupuesto y Contabilidad para determinar los Usos Presupuestales que afecten las obligaciones.</t>
  </si>
  <si>
    <t xml:space="preserve">Registros SIIF </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</si>
  <si>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
Se evidencian registros de usos de acuerdo a lo informado por el proceso en el SIIF
</t>
    </r>
    <r>
      <rPr>
        <b/>
        <sz val="11"/>
        <color rgb="FF000000"/>
        <rFont val="Arial"/>
        <family val="2"/>
      </rPr>
      <t xml:space="preserve">No se cumplió con el plazo establecido en la acción de mejora, quedando VENCIDA.
</t>
    </r>
  </si>
  <si>
    <t>FILA_66</t>
  </si>
  <si>
    <t>H13M22022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</si>
  <si>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verifica informe del proceso de fecha abril de 2025:
P-011-2024 - 25/06/2024 IRREGULARIDADES EN EL REGISTRO DE USOS PRESUPUESTALES AUTO DE ARCHIVO DE LA INDAGACION PREVIA.
</t>
    </r>
    <r>
      <rPr>
        <b/>
        <sz val="11"/>
        <color rgb="FF000000"/>
        <rFont val="Arial"/>
        <family val="2"/>
      </rPr>
      <t xml:space="preserve">
</t>
    </r>
    <r>
      <rPr>
        <b/>
        <sz val="11"/>
        <color rgb="FF000000"/>
        <rFont val="Arial"/>
        <family val="2"/>
      </rPr>
      <t>Por lo tanto, la acción de mejora establecida  queda cumplida.</t>
    </r>
  </si>
  <si>
    <t>FILA_67</t>
  </si>
  <si>
    <t>H14M12022</t>
  </si>
  <si>
    <r>
      <rPr>
        <b/>
        <u/>
        <sz val="11"/>
        <color indexed="8"/>
        <rFont val="Aptos Narrow"/>
        <family val="2"/>
        <scheme val="minor"/>
      </rPr>
      <t>Hallazgo 14 de 2022: Traslado de rendimientos financieros. (A) (D)</t>
    </r>
    <r>
      <rPr>
        <sz val="11"/>
        <color indexed="8"/>
        <rFont val="Aptos Narrow"/>
        <family val="2"/>
        <scheme val="minor"/>
      </rPr>
      <t xml:space="preserve"> Los rendimientos financieros generados por los recursos transferidos por la DNBC a los Municipios de La Argentina y Coveñas para el desarrollo de los Convenios 190 y 193 de 2021, respectivamente, no se reintegraron oportunamente a la DGC y del Tesoro Nacional</t>
    </r>
  </si>
  <si>
    <t>Deficiencias de control y de la gestión adelantada por parte de la supervisión e interventoría, para el cumplimiento sobre el traslado de los recursos, conforme se encuentra establecido en la normatividad. Asimismo, denota debilidades en la ejecución de los Convenios 190 y 193 de 2021.</t>
  </si>
  <si>
    <t>Ajustar control respecto del cumplimiento de los traslados de rendimientos financieros</t>
  </si>
  <si>
    <t>Designar apoyo a la supervisión  en los convenios interadministrativos para la construcción en las estaciones de los cuerpos de bomberos</t>
  </si>
  <si>
    <t>Apoyo a la supervisión designados</t>
  </si>
  <si>
    <r>
      <t xml:space="preserve">Acción establecida en el Plan de Mejoramiento suscrito el 15 de enero de 2024 como resultado de la auditoria realizada a la vigencia 2022
La acción de mejora finaliza el 28 de febrero de 2024
</t>
    </r>
    <r>
      <rPr>
        <sz val="11"/>
        <color rgb="FF000000"/>
        <rFont val="Arial"/>
        <family val="2"/>
      </rPr>
      <t xml:space="preserve">
No se evidenció avance.
</t>
    </r>
    <r>
      <rPr>
        <b/>
        <sz val="11"/>
        <color rgb="FF000000"/>
        <rFont val="Arial"/>
        <family val="2"/>
      </rPr>
      <t xml:space="preserve">No se cumplió con el plazo establecido en la acción de mejora, quedando VENCIDA.
</t>
    </r>
  </si>
  <si>
    <t>FILA_68</t>
  </si>
  <si>
    <t>H14M22022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</si>
  <si>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verifica informe del proceso de fecha abril de 2025:
P-011-2024 - 25/06/2024 IRREGULARIDADES EN EL REGISTRO DE USOS PRESUPUESTALES AUTO DE ARCHIVO DE LA INDAGACION PREVIA.
</t>
    </r>
    <r>
      <rPr>
        <b/>
        <sz val="11"/>
        <color rgb="FF000000"/>
        <rFont val="Arial"/>
        <family val="2"/>
      </rPr>
      <t xml:space="preserve">
Por lo tanto, la acción de mejora establecida  queda cumplida.</t>
    </r>
  </si>
  <si>
    <t>FILA_69</t>
  </si>
  <si>
    <t>H14M32022</t>
  </si>
  <si>
    <t>Fortalecer controles para el traslado de rendimientos financieros</t>
  </si>
  <si>
    <t>Remitir mensualmente oficios a los entes territoriales (cuerpo de bomberos) solicitando el traslado de los rendimientos financieros al igual que el  extracto bancario de soporte.</t>
  </si>
  <si>
    <t>Oficios remidorio y  remitidos</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</si>
  <si>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No se reportó avance.</t>
    </r>
    <r>
      <rPr>
        <sz val="11"/>
        <color rgb="FF000000"/>
        <rFont val="Arial"/>
        <family val="2"/>
      </rPr>
      <t xml:space="preserve">
</t>
    </r>
    <r>
      <rPr>
        <b/>
        <sz val="11"/>
        <color rgb="FF000000"/>
        <rFont val="Arial"/>
        <family val="2"/>
      </rPr>
      <t xml:space="preserve">No se cumplió con el plazo establecido en la acción de mejora, quedando VENCIDA.
</t>
    </r>
  </si>
  <si>
    <t>FILA_70</t>
  </si>
  <si>
    <t>H14M42022</t>
  </si>
  <si>
    <t>Realizar el pago a los entes territoriales (cuerpo de bomberos)  que previamente han remitido traslado de rendimientos financieros.</t>
  </si>
  <si>
    <t>Reporte de la transferencia de rendimientos financieros como anexo a la solicitud de pago</t>
  </si>
  <si>
    <r>
      <t xml:space="preserve">Acción establecida en el Plan de Mejoramiento suscrito el 15 de enero de 2024 como resultado de la auditoria realizada a la vigencia 2022
La acción de mejora finaliza el 28 de febrero de 2024
</t>
    </r>
    <r>
      <rPr>
        <sz val="11"/>
        <color rgb="FF000000"/>
        <rFont val="Arial"/>
        <family val="2"/>
      </rPr>
      <t xml:space="preserve">
Se evidenció procedimiento actualizado en elprimer semestre, se evidencia formato actualizado y los pagos realizados con los soportes de reporte de transferencia de los rendimientos financieros.
</t>
    </r>
    <r>
      <rPr>
        <b/>
        <sz val="11"/>
        <color rgb="FF000000"/>
        <rFont val="Arial"/>
        <family val="2"/>
      </rPr>
      <t xml:space="preserve">
Por lo tanto, la acción de mejora establecida  queda cumplida.
</t>
    </r>
  </si>
  <si>
    <t>FILA_71</t>
  </si>
  <si>
    <t>H15M12022</t>
  </si>
  <si>
    <t>Hallazgo 15 de 2022: Construcción del acceso peatonal y de movilidad reducida, Convenio 193 del 2021 y Contrato de Obra COV-LP-092-2022, derivado del Convenio 193 de 2021 para la construcción de la estación de bomberos en el municipio de Coveñas Sucre.(A)(D)</t>
  </si>
  <si>
    <t>Deficiencias de interventoría y supervisión, en contravía de los estipulado en los artículos 83 y 84 de la Ley 1474 de 2011 y artículo 38 de la Ley 1952 de 2019 y
demás normas citadas</t>
  </si>
  <si>
    <t>Remitir comunicados a los contratistas e interventor</t>
  </si>
  <si>
    <t xml:space="preserve">Realizar oficios a los contratistas y al interventor para el cumplimiento de lo estipulado en los estudios y diseños </t>
  </si>
  <si>
    <r>
      <t xml:space="preserve">Acción establecida en el Plan de Mejoramiento suscrito el 15 de enero de 2024 como resultado de la auditoria realizada a la vigencia 2022
La acción de mejora finaliza el 28 de febrero de 2024
</t>
    </r>
    <r>
      <rPr>
        <sz val="11"/>
        <color rgb="FF000000"/>
        <rFont val="Arial"/>
        <family val="2"/>
      </rPr>
      <t xml:space="preserve">
No se reportó avance.
</t>
    </r>
    <r>
      <rPr>
        <b/>
        <sz val="11"/>
        <color rgb="FF000000"/>
        <rFont val="Arial"/>
        <family val="2"/>
      </rPr>
      <t xml:space="preserve">
No se cumplió con el plazo establecido en la acción de mejora, quedando VENCIDA.
</t>
    </r>
  </si>
  <si>
    <t>FILA_72</t>
  </si>
  <si>
    <t>H15M22022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</si>
  <si>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que, sobre el particular y en aplicación de la Ley 1952 de 2019, se adelantó la Indagación Previa IP-013-2024, respecto de la cual se dispuso el traslado por competencia a la Procuraduría General de la Nación (PGN) con fecha 13 de mayo de 2025.
</t>
    </r>
    <r>
      <rPr>
        <b/>
        <sz val="11"/>
        <color rgb="FF000000"/>
        <rFont val="Arial"/>
        <family val="2"/>
      </rPr>
      <t xml:space="preserve">
Por lo tanto, la acción de mejora establecida  queda cumplida.</t>
    </r>
  </si>
  <si>
    <t>FILA_73</t>
  </si>
  <si>
    <t>H16M12022</t>
  </si>
  <si>
    <r>
      <rPr>
        <b/>
        <u/>
        <sz val="11"/>
        <color indexed="8"/>
        <rFont val="Aptos Narrow"/>
        <family val="2"/>
        <scheme val="minor"/>
      </rPr>
      <t>Hallazgo 16 de 2022: Convenio 186 -2021 y Contrato de Obra Pública 1244 -2023 derivado del Convenio 186 de 2021, Diseños e Ítems no Previstos (A)(D</t>
    </r>
    <r>
      <rPr>
        <sz val="11"/>
        <color indexed="8"/>
        <rFont val="Aptos Narrow"/>
        <family val="2"/>
        <scheme val="minor"/>
      </rPr>
      <t xml:space="preserve">) Dentro del objeto contractual del Contrato de Obra 1244 de 2023, derivado del Convenio Interadministrativo 186 de 2021, suscrito por un valor inicial de $1.287.268.964, y adicionado en $298.329.917 mediante Otrosí 1 del 4/10/20231
</t>
    </r>
  </si>
  <si>
    <t>Fallas  en la Gestión Efectiva de la Supervisión por parte de la Dirección Nacional de Bomberos, para velar por el cumplimiento del contrato de Obra y lo establecido en los Estudios y Diseños del Proyecto. Deficiencias en la ejecución de los convenios y contratos citados.</t>
  </si>
  <si>
    <t>Remitir comunicado a la Contraloría General de la República respecto del traslado del hallazgo</t>
  </si>
  <si>
    <t xml:space="preserve">Solicitar a la Contraloría General de la República dar traslado del hallazgo al Municipio Bello Antioquia, por ser de su competencia. </t>
  </si>
  <si>
    <t>Oficio de solicitud de traslado</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</si>
  <si>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
Se evidenció que, mediante oficio No. 20231140102341 del 28 de diciembre de 2023, la DNBC solicitó a la Contraloría General de la República el traslado del hallazgo No. 16, relacionado con el Convenio 186 de 2021 y el Contrato de Obra 1244-2023, al Municipio de Bello, Antioquia, por ser de su competencia, actuación que se ejecutó dentro del plazo establecido en el plan de mejoramiento.
</t>
    </r>
    <r>
      <rPr>
        <b/>
        <sz val="11"/>
        <color rgb="FF000000"/>
        <rFont val="Arial"/>
        <family val="2"/>
      </rPr>
      <t xml:space="preserve">
Por lo tanto, la acción de mejora establecida  queda cumplida.</t>
    </r>
  </si>
  <si>
    <t>FILA_74</t>
  </si>
  <si>
    <t>H16M22022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</si>
  <si>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que, sobre el particular y en aplicación de la Ley 1952 de 2019, se adelantó la Indagación Previa IP-014-2024, respecto de la cual se dispuso el traslado por competencia a la Procuraduría General de la Nación (PGN) con fecha 28 de febrero de 2025.
</t>
    </r>
    <r>
      <rPr>
        <b/>
        <sz val="11"/>
        <color rgb="FF000000"/>
        <rFont val="Arial"/>
        <family val="2"/>
      </rPr>
      <t>Por lo tanto, la acción de mejora establecida  queda cumplida.</t>
    </r>
  </si>
  <si>
    <t>FILA_75</t>
  </si>
  <si>
    <t>H17M12022</t>
  </si>
  <si>
    <t>Hallazgo 17 de 2022: Construcción del acceso peatonal y de movilidad reducida, Convenio 190 del 2021 y Contrato de Obra 004 de 2022, para la construcción de la estación de bomberos en el municipio de La Argentina-Huila. (A)(D)</t>
  </si>
  <si>
    <t>Fallas de DNBC, de interventoría y supervisión en la observancia y aplicación de las normas técnicas de construcción, en la ejecución del convenio para le construcción de la estación de bomberos, generando limitación
de seguridad al acceso a la población para acceso peatonal</t>
  </si>
  <si>
    <r>
      <t xml:space="preserve">Acción establecida en el Plan de Mejoramiento suscrito el 15 de enero de 2024 como resultado de la auditoria realizada a la vigencia 2022
La acción de mejora finaliza el 28 de febrero de 2024
</t>
    </r>
    <r>
      <rPr>
        <sz val="11"/>
        <color rgb="FF000000"/>
        <rFont val="Arial"/>
        <family val="2"/>
      </rPr>
      <t xml:space="preserve">
No se evidenció reporte avance.
</t>
    </r>
    <r>
      <rPr>
        <b/>
        <sz val="11"/>
        <color rgb="FF000000"/>
        <rFont val="Arial"/>
        <family val="2"/>
      </rPr>
      <t xml:space="preserve">
No se cumplió con el plazo establecido en la acción de mejora, quedando VENCIDA.
</t>
    </r>
  </si>
  <si>
    <t>FILA_76</t>
  </si>
  <si>
    <t>H17M22022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</si>
  <si>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que, sobre el particular y en aplicación de la Ley 1952 de 2019, se adelantó la Indagación Previa IP-015-2024, respecto de la cual se dispuso el traslado por competencia a la Procuraduría General de la Nación (PGN) con fecha 30 de abril de 2025.
</t>
    </r>
    <r>
      <rPr>
        <b/>
        <sz val="11"/>
        <color rgb="FF000000"/>
        <rFont val="Arial"/>
        <family val="2"/>
      </rPr>
      <t xml:space="preserve">
Por lo tanto, la acción de mejora establecida  posee efectividad.</t>
    </r>
  </si>
  <si>
    <t>FILA_77</t>
  </si>
  <si>
    <t>H18M12022</t>
  </si>
  <si>
    <r>
      <rPr>
        <b/>
        <u/>
        <sz val="11"/>
        <color indexed="8"/>
        <rFont val="Aptos Narrow"/>
        <family val="2"/>
        <scheme val="minor"/>
      </rPr>
      <t>Hallazgo 18 de 2022: Construcción del acceso peatonal y de movilidad reducida, Convenio 192 del 2021 y Contrato de Obra 1008-COP-001-2022, para la construcción de la estación de bomberos en el municipio de Guarne Antioquia. Administrativa (A) con presunta Incidencia disciplinaria (D)</t>
    </r>
    <r>
      <rPr>
        <sz val="11"/>
        <color indexed="8"/>
        <rFont val="Aptos Narrow"/>
        <family val="2"/>
        <scheme val="minor"/>
      </rPr>
      <t>.En los estudios y diseños iniciales y definitivos no se contempló el acceso peatonal</t>
    </r>
  </si>
  <si>
    <t>Deficiencias de la DNBC en seguimiento y control para la ejecución del proyecto e
inoportuna toma de acciones.</t>
  </si>
  <si>
    <r>
      <t xml:space="preserve">Acción establecida en el Plan de Mejoramiento suscrito el 15 de enero de 2024 como resultado de la auditoria realizada a la vigencia 2022
La acción de mejora finaliza el 28 de febrero de 2024
</t>
    </r>
    <r>
      <rPr>
        <sz val="11"/>
        <color rgb="FF000000"/>
        <rFont val="Arial"/>
        <family val="2"/>
      </rPr>
      <t xml:space="preserve">
No se evidenció reporte de avance.
</t>
    </r>
    <r>
      <rPr>
        <b/>
        <sz val="11"/>
        <color rgb="FF000000"/>
        <rFont val="Arial"/>
        <family val="2"/>
      </rPr>
      <t xml:space="preserve">
No se cumplió con el plazo establecido en la acción de mejora, quedando VENCIDA.
</t>
    </r>
  </si>
  <si>
    <t>FILA_78</t>
  </si>
  <si>
    <t>H18M22022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</si>
  <si>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que, sobre el particular y en aplicación de la Ley 1952 de 2019, se adelantó la Indagación Previa IP-016-2024, respecto de la cual se dispuso el traslado por competencia a la Procuraduría General de la Nación (PGN) con fecha 30 de abril de 2025.
</t>
    </r>
    <r>
      <rPr>
        <b/>
        <sz val="11"/>
        <color rgb="FF000000"/>
        <rFont val="Arial"/>
        <family val="2"/>
      </rPr>
      <t xml:space="preserve">
Por lo tanto, la acción de mejora establecida  posee efectividad.</t>
    </r>
  </si>
  <si>
    <t>FILA_79</t>
  </si>
  <si>
    <t>H19M12022</t>
  </si>
  <si>
    <r>
      <rPr>
        <b/>
        <u/>
        <sz val="11"/>
        <color indexed="8"/>
        <rFont val="Aptos Narrow"/>
        <family val="2"/>
        <scheme val="minor"/>
      </rPr>
      <t>Hallazgo 19 de 2022: Construcción del acceso peatonal y de movilidad reducida, Convenio 175 del 2021 y Contrato de Obra 135 de 2022, para la construcción de la estación de bomberos en el municipio de Mitú Vaupés. Administrativa (A) con presunta Incidencia disciplinaria (D)</t>
    </r>
    <r>
      <rPr>
        <sz val="11"/>
        <color indexed="8"/>
        <rFont val="Aptos Narrow"/>
        <family val="2"/>
        <scheme val="minor"/>
      </rPr>
      <t>..En los estudios y diseños iniciales y definitivos no se contempló el acceso peatonal</t>
    </r>
  </si>
  <si>
    <t>Debilidades de control y deficiencias de la interventoría
y supervisión, en el seguimiento de la ejecución contractual, así como por la
inobservancia, entre otras, de las normas técnicas de construcción, relacionadas
con la accesibilidad al medio físico, que establecen los estándares que deben
seguir las entidades de la Administración Pública,</t>
  </si>
  <si>
    <t>FILA_80</t>
  </si>
  <si>
    <t>H19M22022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</si>
  <si>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que, sobre el particular y en aplicación de la Ley 1952 de 2019, se adelantó la Indagación Previa IP-017-2024, respecto de la cual se dispuso el traslado por competencia a la Procuraduría General de la Nación (PGN) con fecha 4 de marzo de 2025.
</t>
    </r>
    <r>
      <rPr>
        <b/>
        <sz val="11"/>
        <color rgb="FF000000"/>
        <rFont val="Arial"/>
        <family val="2"/>
      </rPr>
      <t xml:space="preserve">
Por lo tanto, la acción de mejora establecida  posee efectividad.</t>
    </r>
  </si>
  <si>
    <t>FILA_81</t>
  </si>
  <si>
    <t>H20M12022</t>
  </si>
  <si>
    <r>
      <rPr>
        <b/>
        <u/>
        <sz val="11"/>
        <color indexed="8"/>
        <rFont val="Aptos Narrow"/>
        <family val="2"/>
        <scheme val="minor"/>
      </rPr>
      <t>Hallazgo 20 de 2022: Modificaciones del Contrato 178 de 2021. (A) (D)</t>
    </r>
    <r>
      <rPr>
        <sz val="11"/>
        <color indexed="8"/>
        <rFont val="Aptos Narrow"/>
        <family val="2"/>
        <scheme val="minor"/>
      </rPr>
      <t>. Se observan deficiencias en la planeación y ejecución que conllevaron a que se realizaran (8) modificaciones contractuales, donde se prorroga tanto en tiempo de ejecución como en valor…</t>
    </r>
  </si>
  <si>
    <t xml:space="preserve">Deficiencias en el ejercicio supervisor del Contrato 178 de 2021, por falta de gestión
en la ejecución, falta de planeación </t>
  </si>
  <si>
    <t>Fortalecer control respecto de modificaciones contractuales</t>
  </si>
  <si>
    <t>Actualizar manual de contratación incluyendo la obligatoriedad por parte del área solicitante de justificar la modificación técnica, jurídica y económicamente de los contratos y/o convenios</t>
  </si>
  <si>
    <t>Manual de contratación actualizado</t>
  </si>
  <si>
    <r>
      <t xml:space="preserve">Acción establecida en el Plan de Mejoramiento suscrito el 15 de enero de 2024 como resultado de la auditoria realizada a la vigencia 2022
La acción de mejora finaliza el 30 de marzo de 2024
</t>
    </r>
    <r>
      <rPr>
        <sz val="11"/>
        <color rgb="FF000000"/>
        <rFont val="Arial"/>
        <family val="2"/>
      </rPr>
      <t xml:space="preserve">No se evidenció avance.
</t>
    </r>
    <r>
      <rPr>
        <b/>
        <sz val="11"/>
        <color rgb="FF000000"/>
        <rFont val="Arial"/>
        <family val="2"/>
      </rPr>
      <t xml:space="preserve">
No se cumplió con el plazo establecido en la acción de mejora, quedando VENCIDA.</t>
    </r>
  </si>
  <si>
    <t>FILA_82</t>
  </si>
  <si>
    <t>H20M22022</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</si>
  <si>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que, sobre el particular y en aplicación de la Ley 1952 de 2019, se adelantó la Indagación Previa IP-018-2024, respecto de la cual se dispuso el traslado por competencia a la Procuraduría General de la Nación (PGN) con fecha 28 de febrero de 2025.
</t>
    </r>
    <r>
      <rPr>
        <b/>
        <sz val="11"/>
        <color rgb="FF000000"/>
        <rFont val="Arial"/>
        <family val="2"/>
      </rPr>
      <t xml:space="preserve">
Por lo tanto, la acción de mejora establecida  posee efectividad.</t>
    </r>
  </si>
  <si>
    <t>FILA_83</t>
  </si>
  <si>
    <t>H1M12020</t>
  </si>
  <si>
    <r>
      <t xml:space="preserve">Hallazgo No. 01 de 2020 Entrega kit de bioseguridad, Contratos 188 y 213 de 2020. Administrativo con presunta incidencia disciplinaria y para indagación
preliminar. (A-D-IP)
</t>
    </r>
    <r>
      <rPr>
        <sz val="11"/>
        <color indexed="8"/>
        <rFont val="Arial"/>
        <family val="2"/>
      </rPr>
      <t xml:space="preserve">
Entrega de los bienes y/o servicios adquiridos a los diferentes cuerpos de Bomberos del PAIS, sin las respectivas actas de entrega. Diferencias en  56 termómetros infrarrojos entre la cantidad total adquirida y el total entregados a los cuerpos de bomberos.
</t>
    </r>
    <r>
      <rPr>
        <b/>
        <sz val="11"/>
        <color rgb="FF000000"/>
        <rFont val="Arial"/>
        <family val="2"/>
      </rPr>
      <t xml:space="preserve">Acción reformulada en el Plan de Mejoramiento suscrito el 26 de Diciembre de 2022; por cuanto, no fue Cerrado el Hallazgo por parte de la CGR  en la  Auditoría Financiera realizada a la vigencia 2021. 
Acción reemplanteada CGR, visita realizada en la vogencia 2023 a la vigencia 2022. Acción incorporada en el nuevo plan de mejoramiento suscrito 12 de enero de 2024
</t>
    </r>
    <r>
      <rPr>
        <b/>
        <u/>
        <sz val="11"/>
        <color rgb="FF000000"/>
        <rFont val="Arial"/>
        <family val="2"/>
      </rPr>
      <t xml:space="preserve">
</t>
    </r>
  </si>
  <si>
    <t>Deficiencias en la aplicación del control establecido para la Administración y entrega de los bienes y/o servicios adquiridos a través de los Contratos suscritos con ocasión de la urgencia manifiesta para el suministro de elementos e insumos de Bioseguridad a suministrar a los diferentes cuerpos de bomberos del país para la prevención, contención y mitigación de los efectos de la pandemia del Coronavirus – COVID 19</t>
  </si>
  <si>
    <t xml:space="preserve">Implementar acciones de  control de los bienes y / servicios adquiridos y  entregados </t>
  </si>
  <si>
    <t>100%</t>
  </si>
  <si>
    <r>
      <t xml:space="preserve">Acción establecida en el Plan de Mejoramiento suscrito el 15 de enero de 2024 como resultado de la auditoria realizada a la vigencia 2022
La acción de mejora finalizó el 31 de marzo de 2024
</t>
    </r>
    <r>
      <rPr>
        <sz val="11"/>
        <color rgb="FF000000"/>
        <rFont val="Arial"/>
        <family val="2"/>
      </rPr>
      <t xml:space="preserve">
No se evidenció avance.
</t>
    </r>
    <r>
      <rPr>
        <b/>
        <sz val="11"/>
        <color rgb="FF000000"/>
        <rFont val="Arial"/>
        <family val="2"/>
      </rPr>
      <t xml:space="preserve">No se cumplió con el plazo establecido en la acción de mejora, quedando VENCIDA. </t>
    </r>
    <r>
      <rPr>
        <b/>
        <sz val="11"/>
        <color rgb="FF000000"/>
        <rFont val="Arial"/>
        <family val="2"/>
      </rPr>
      <t xml:space="preserve">  
</t>
    </r>
  </si>
  <si>
    <t>FILA_84</t>
  </si>
  <si>
    <t>H1M22020</t>
  </si>
  <si>
    <r>
      <t xml:space="preserve">Hallazgo No. 01 de 2020 Entrega kit de bioseguridad, Contratos 188 y 213 de 2020. Administrativo con presunta incidencia disciplinaria y para indagación
preliminar. (A-D-IP)
</t>
    </r>
    <r>
      <rPr>
        <sz val="11"/>
        <color indexed="8"/>
        <rFont val="Arial"/>
        <family val="2"/>
      </rPr>
      <t xml:space="preserve">
Entrega de los bienes y/o servicios adquiridos a los diferentes cuerpos de Bomberos del PAIS, sin las respectivas actas de entrega. Diferencias en  56 termómetros infrarrojos entre la cantidad total adquirida y el total entregados a los cuerpos de bomberos.
</t>
    </r>
    <r>
      <rPr>
        <b/>
        <sz val="11"/>
        <color rgb="FF000000"/>
        <rFont val="Arial"/>
        <family val="2"/>
      </rPr>
      <t xml:space="preserve">
Acción reformulada en el Plan de Mejoramiento suscrito el 26 de Diciembre de 2022; por cuanto, no fue Cerrado el Hallazgo por parte de la CGR  en la  Auditoría Financiera realizada a la vigencia 2021. 
Acción reemplanteada CGR, visita realizada en la vogencia 2023 a la vigencia 2022. Acción incorporada en el nuevo plan de mejoramiento suscrito 12 de enero de 2024</t>
    </r>
    <r>
      <rPr>
        <b/>
        <u/>
        <sz val="11"/>
        <color indexed="8"/>
        <rFont val="Arial"/>
        <family val="2"/>
      </rPr>
      <t xml:space="preserve">
</t>
    </r>
  </si>
  <si>
    <t>Ajustar y parametrizar la base de datos donde se lleva el registro de entradas y salidas de inventario</t>
  </si>
  <si>
    <t>Base de datos parametrizada</t>
  </si>
  <si>
    <r>
      <t xml:space="preserve">Acción establecida en el Plan de Mejoramiento suscrito el 15 de enero de 2024 como resultado de la auditoria realizada a la vigencia 2022
La acción de mejora finaliza el 31 de marzo de 2024
</t>
    </r>
    <r>
      <rPr>
        <sz val="11"/>
        <color rgb="FF000000"/>
        <rFont val="Arial"/>
        <family val="2"/>
      </rPr>
      <t xml:space="preserve">
No se evidenció avance.
</t>
    </r>
    <r>
      <rPr>
        <b/>
        <sz val="11"/>
        <color rgb="FF000000"/>
        <rFont val="Arial"/>
        <family val="2"/>
      </rPr>
      <t xml:space="preserve">
No se cumplió con el plazo establecido en la acción de mejora, quedando VENCIDA.
</t>
    </r>
  </si>
  <si>
    <t>FILA_85</t>
  </si>
  <si>
    <t>H1M32020</t>
  </si>
  <si>
    <r>
      <t xml:space="preserve">Hallazgo No. 01 de 2020 Entrega kit de bioseguridad, Contratos 188 y 213 de 2020. Administrativo con presunta incidencia disciplinaria y para indagación
preliminar. (A-D-IP)
</t>
    </r>
    <r>
      <rPr>
        <sz val="11"/>
        <color indexed="8"/>
        <rFont val="Arial"/>
        <family val="2"/>
      </rPr>
      <t xml:space="preserve">
Entrega de los bienes y/o servicios adquiridos a los diferentes cuerpos de Bomberos del PAIS, sin las respectivas actas de entrega. Diferencias en  56 termómetros infrarrojos entre la cantidad total adquirida y el total entregados a los cuerpos de bomberos.
</t>
    </r>
    <r>
      <rPr>
        <b/>
        <u/>
        <sz val="11"/>
        <color indexed="8"/>
        <rFont val="Arial"/>
        <family val="2"/>
      </rPr>
      <t xml:space="preserve">
Acción reformulada en el Plan de Mejoramiento suscrito el 26 de Diciembre de 2022; por cuanto, no fue Cerrado el Hallazgo por parte de la CGR  en la  Auditoría Financiera realizada a la vigencia 2021. 
Acción reemplanteada CGR, visita realizada en la vogencia 2023 a la vigencia 2022. Acción incorporada en el nuevo plan de mejoramiento suscrito 12 de enero de 2024</t>
    </r>
  </si>
  <si>
    <t>Generar las entradas de almacén con las correspondientes facturas emitidas por los proveedores, y remitir copia de las mismas a la Subdirección de Coordinación bomberil para realizar las Resoluciones de Adjudicación</t>
  </si>
  <si>
    <t>Ingresos de almacén</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</si>
  <si>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cargaron como evidencia copia escaneada de una sola remision con su factura, mas no se cargaron todas las entradas de almacen del semestre 2025 con su respectiva factura del proveedor y su remisio de copias a la Subdireccion de Coordinacion Bomberil para realizar las Resoluciones de Adjudicación
</t>
    </r>
    <r>
      <rPr>
        <b/>
        <sz val="11"/>
        <color rgb="FF000000"/>
        <rFont val="Arial"/>
        <family val="2"/>
      </rPr>
      <t xml:space="preserve">No se cumplió con el plazo establecido en la acción de mejora, quedando VENCIDA.
</t>
    </r>
  </si>
  <si>
    <t>FILA_86</t>
  </si>
  <si>
    <t>H1M42020</t>
  </si>
  <si>
    <t>Generación de las salidas de almacén de los bienes entregados a los CB, indicando el número de la resolución.</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</si>
  <si>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No se evidenció avance.
</t>
    </r>
    <r>
      <rPr>
        <b/>
        <sz val="11"/>
        <color rgb="FF000000"/>
        <rFont val="Arial"/>
        <family val="2"/>
      </rPr>
      <t xml:space="preserve">
No se cumplió con el plazo establecido en la acción de mejora, quedando VENCIDA.
</t>
    </r>
  </si>
  <si>
    <t>FILA_87</t>
  </si>
  <si>
    <t>H2M12020</t>
  </si>
  <si>
    <r>
      <t xml:space="preserve">Hallazgo No. 02 de 2020. Gestión contractual contratación directa urgencia manifiesta - contratos 188, 189 y 213 de 2020, con presunta incidencia disciplinaria.
</t>
    </r>
    <r>
      <rPr>
        <sz val="11"/>
        <color indexed="8"/>
        <rFont val="Arial"/>
        <family val="2"/>
      </rPr>
      <t xml:space="preserve">
No se evidencia la descripción de criterios financieros, legales y económicos  en la justificación técnica, así como los  análisis de precios no poseen fecha de elaboración, ni firma. Se evidenciaron deficiencias en la supervisión de los contratos. No se está dando  cumpliendo  a los procedimientos administrativos, Procedimiento PC-AD-01 Gestión de Bienes, Procedimiento PC-GF-10 Registro de obligaciones, Procedimiento PC-GF-11 Elaborar órdenes de pago y Procedimiento PC-GF-10 Central de cuentas.
</t>
    </r>
    <r>
      <rPr>
        <b/>
        <u/>
        <sz val="11"/>
        <color indexed="8"/>
        <rFont val="Arial"/>
        <family val="2"/>
      </rPr>
      <t xml:space="preserve">
Acción reformulada en el Plan de Mejoramiento suscrito el 26 de Diciembre de 2022; por cuanto, no fue Cerrado el Hallazgo por parte de la CGR  en la  Auditoría Financiera realizada a la vigencia 2021. 
Acción reemplanteada CGR, visita realizada en la vogencia 2023 a la vigencia 2022. Acción incorporada en el nuevo plan de mejoramiento suscrito 12 de enero de 2024</t>
    </r>
  </si>
  <si>
    <t xml:space="preserve">Deficiencias en la aplicación de los controles  e incumplimiento de los controles establecidos en el manual de supervisión,  el presunto incumplimiento de los procedimientos administrativos, Procedimiento PC-AD-01 Gestión de Bienes, Procedimiento PC-GF-10 Registro de obligaciones, Procedimiento PC-GF-11 Elaborar órdenes de pago y Procedimiento PC-GF-10 Central de cuentas. Falta de aplicación de las directrices emanadas por los Órganos de Control  
</t>
  </si>
  <si>
    <t>Generar  acciones de supervisión y control de los bienes recibidos y entregados, así como en la cancelación de los compromisos adquiridos</t>
  </si>
  <si>
    <t>Actualización del Manual de supervisión incluyendo formatos necesarios para el seguimiento de entrega de bienes y central de pagos</t>
  </si>
  <si>
    <t>Manual de supervisión actualizado</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</si>
  <si>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
No se evidenció avance.
</t>
    </r>
    <r>
      <rPr>
        <b/>
        <sz val="11"/>
        <color rgb="FF000000"/>
        <rFont val="Arial"/>
        <family val="2"/>
      </rPr>
      <t xml:space="preserve">No se cumplió con el plazo establecido en la acción de mejora, quedando VENCIDA.
</t>
    </r>
  </si>
  <si>
    <t>FILA_88</t>
  </si>
  <si>
    <t>H2M22020</t>
  </si>
  <si>
    <t xml:space="preserve">Taller de socialización semestral del Manual de Supervisión </t>
  </si>
  <si>
    <t>Taller de socialización</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</si>
  <si>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No se evidenció avance.
</t>
    </r>
    <r>
      <rPr>
        <b/>
        <sz val="11"/>
        <color rgb="FF000000"/>
        <rFont val="Arial"/>
        <family val="2"/>
      </rPr>
      <t xml:space="preserve">No se cumplió con el plazo establecido en la acción de mejora, quedando VENCIDA.
</t>
    </r>
  </si>
  <si>
    <t>FILA_89</t>
  </si>
  <si>
    <t>H2M32020</t>
  </si>
  <si>
    <r>
      <t xml:space="preserve">Acción establecida en el Plan de Mejoramiento suscrito el 15 de enero de 2024 como resultado de la auditoria realizada a la vigencia 2022
La acción de mejora finaliza el 31 de marzo de 2024
</t>
    </r>
    <r>
      <rPr>
        <sz val="11"/>
        <color rgb="FF000000"/>
        <rFont val="Arial"/>
        <family val="2"/>
      </rPr>
      <t xml:space="preserve">
No se presenta evidencia de la ejecución de la acción sobre la parametrizacion de la base de datos de entrada y salida de inventarios a junio 30 de 2025.
</t>
    </r>
    <r>
      <rPr>
        <b/>
        <sz val="11"/>
        <color rgb="FF000000"/>
        <rFont val="Arial"/>
        <family val="2"/>
      </rPr>
      <t xml:space="preserve">
No se cumplió con el plazo establecido en la acción de mejora, quedando VENCIDA.
</t>
    </r>
  </si>
  <si>
    <t>FILA_90</t>
  </si>
  <si>
    <t>H2M42020</t>
  </si>
  <si>
    <t>Taller de socialización semestral de los procedimientos actualizados del Proceso Gestión Financiera</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</si>
  <si>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Se evidenció la presentación realizada para la socialización de los procedimientos actualizados de la gestión financiera durante el segundo semestre de 2025.                                  
</t>
    </r>
    <r>
      <rPr>
        <b/>
        <sz val="11"/>
        <color rgb="FF000000"/>
        <rFont val="Arial"/>
        <family val="2"/>
      </rPr>
      <t xml:space="preserve">Por lo anterior, la acción de mejora queda cumplida.
</t>
    </r>
  </si>
  <si>
    <t>FILA_91</t>
  </si>
  <si>
    <t>H3M12020</t>
  </si>
  <si>
    <r>
      <t xml:space="preserve">Hallazgo No. 03 de 2020. Aplicación de controles gestión contractual Contratos 147, 173 y 218 de 2020. Administrativo con presunta incidencia disciplinaria.
</t>
    </r>
    <r>
      <rPr>
        <sz val="11"/>
        <color indexed="8"/>
        <rFont val="Arial"/>
        <family val="2"/>
      </rPr>
      <t>Deficiencias en la aplicación de controles establecidos en la Entidad para realizar la gestión contractual de los Contratos 147, 173 y 218 de 2020, así como inconsistencias en la denominación del producto contratado, entregado por el contratista  y el recibido por el almacén.</t>
    </r>
    <r>
      <rPr>
        <b/>
        <u/>
        <sz val="11"/>
        <color indexed="8"/>
        <rFont val="Arial"/>
        <family val="2"/>
      </rPr>
      <t xml:space="preserve">
Acción reformulada en el Plan de Mejoramiento suscrito el 26 de Diciembre de 2022; por cuanto, no fue Cerrado el Hallazgo por parte de la CGR  en la  Auditoría Financiera realizada a la vigencia 2021. 
Acción reemplanteada CGR, visita realizada en la vogencia 2023 a la vigencia 2022. Acción incorporada en el nuevo plan de mejoramiento suscrito 12 de enero de 2024</t>
    </r>
  </si>
  <si>
    <t xml:space="preserve">
Inaplicabilidad de controles establecidos en la Entidad mediante el Manual de Supervisión Contractual de la DNBC adoptado mediante Resolución 066 de 2016, procedimiento PC-GF-10 Registro de obligaciones versión 1, procedimiento PCGF-10 Central de cuentas versión 1.</t>
  </si>
  <si>
    <t>Implementar, y Aplicar acciones de supervisión y control de los bienes recibidos y  entregados</t>
  </si>
  <si>
    <t>FILA_92</t>
  </si>
  <si>
    <t>H3M22020</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</si>
  <si>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
No seevidenció avance.
</t>
    </r>
    <r>
      <rPr>
        <b/>
        <sz val="11"/>
        <color rgb="FF000000"/>
        <rFont val="Arial"/>
        <family val="2"/>
      </rPr>
      <t xml:space="preserve">
No se cumplió con el plazo establecido en la acción de mejora, quedando VENCIDA.
.
</t>
    </r>
    <r>
      <rPr>
        <sz val="11"/>
        <color rgb="FF000000"/>
        <rFont val="Arial"/>
        <family val="2"/>
      </rPr>
      <t xml:space="preserve">
</t>
    </r>
  </si>
  <si>
    <t>FILA_93</t>
  </si>
  <si>
    <t>H3M32020</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</si>
  <si>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
No seevidenció avance.
</t>
    </r>
    <r>
      <rPr>
        <b/>
        <sz val="11"/>
        <color rgb="FF000000"/>
        <rFont val="Arial"/>
        <family val="2"/>
      </rPr>
      <t xml:space="preserve">No se cumplió con el plazo establecido en la acción de mejora, quedando VENCIDA.
</t>
    </r>
  </si>
  <si>
    <t>FILA_94</t>
  </si>
  <si>
    <t>H3M42020</t>
  </si>
  <si>
    <r>
      <t xml:space="preserve">Acción establecida en el Plan de Mejoramiento suscrito el 15 de enero de 2024 como resultado de la auditoria realizada a la vigencia 2022
La acción de mejora finalizó el 31 de marzo de 2024
</t>
    </r>
    <r>
      <rPr>
        <sz val="11"/>
        <color rgb="FF000000"/>
        <rFont val="Arial"/>
        <family val="2"/>
      </rPr>
      <t xml:space="preserve">
No se evidenció avance.
</t>
    </r>
    <r>
      <rPr>
        <b/>
        <sz val="11"/>
        <color rgb="FF000000"/>
        <rFont val="Arial"/>
        <family val="2"/>
      </rPr>
      <t xml:space="preserve">
Por lo tanto, la acción de mejora establecida no posee efectividad.      
</t>
    </r>
  </si>
  <si>
    <t>FILA_95</t>
  </si>
  <si>
    <t>H3M52020</t>
  </si>
  <si>
    <r>
      <t xml:space="preserve">Acción establecida en el Plan de Mejoramiento suscrito el 15 de enero de 2024 como resultado de la auditoria realizada a la vigencia 2022
La acción de mejora finaliza el 31 de marzo de 2024
</t>
    </r>
    <r>
      <rPr>
        <sz val="11"/>
        <color rgb="FF000000"/>
        <rFont val="Arial"/>
        <family val="2"/>
      </rPr>
      <t xml:space="preserve">
No se evidenció avance.
</t>
    </r>
    <r>
      <rPr>
        <b/>
        <sz val="11"/>
        <color rgb="FF000000"/>
        <rFont val="Arial"/>
        <family val="2"/>
      </rPr>
      <t xml:space="preserve">
No se cumplió con el plazo establecido en la acción de mejora, quedando VENCIDA.
</t>
    </r>
  </si>
  <si>
    <t>FILA_96</t>
  </si>
  <si>
    <t>H6M12020</t>
  </si>
  <si>
    <r>
      <t xml:space="preserve">Hallazgo No. 06 de 2020. Aplicación de controles gestión contractual Contratos 217, 219, 228 y 229 de 2020. Administrativa con presunta incidencia disciplinaria
</t>
    </r>
    <r>
      <rPr>
        <sz val="11"/>
        <color indexed="8"/>
        <rFont val="Arial"/>
        <family val="2"/>
      </rPr>
      <t xml:space="preserve">Riesgo de adjudicación de contratos con propuestas menos favorables para la entidad, con lo cual presuntamente se vulneró el principio de Responsabilidad, Transparencia, Eficacia, Igualdad; los criterios establecidos entre las partes en los Contratos 217, 219, 228 y 229 del 2020 así como también el Manual de contratación, la Directiva 16 de 2020 de 22 de abril de 2020 de la Procuraduría General de la Nación, y los lineamientos impartidos en la Guía para el ejercicio de las funciones de supervisión e interventoría de los contratos suscritos por las Entidades Estatales G-EFSICE-02 de Colombia Compra Eficiente.
</t>
    </r>
    <r>
      <rPr>
        <b/>
        <u/>
        <sz val="11"/>
        <color rgb="FF000000"/>
        <rFont val="Arial"/>
        <family val="2"/>
      </rPr>
      <t>Acción reformulada en el Plan de Mejoramiento suscrito el 26 de Diciembre de 2022; por cuanto, no fue Cerrado el Hallazgo por parte de la CGR  en la  Auditoría Financiera realizada a la vigencia 2021. 
Acción reemplanteada CGR, visita realizada en la vogencia 2023 a la vigencia 2022. Acción incorporada en el nuevo plan de mejoramiento suscrito 12 de enero de 2024</t>
    </r>
  </si>
  <si>
    <t>Debilidades por parte de la DNBC en el análisis técnico, financiero y económico que dio origen a los Contratos 217, 219, 228 y 229 de 2020. Falta de aplicación de las directrices emanadas por los Órganos de Control.</t>
  </si>
  <si>
    <t>Actualización de manuales, procedimientos, formatos y demás documentos que hagan parte de la adquisción de bienes y servicios</t>
  </si>
  <si>
    <t>Taller de socialización semestral del Manual de Contratación.</t>
  </si>
  <si>
    <t>2</t>
  </si>
  <si>
    <r>
      <t xml:space="preserve">Acción establecida en el Plan de Mejoramiento suscrito el 15 de enero de 2024 como resultado de la auditoria realizada a la vigencia 2022
La acción de mejora finaliza el 30 de marzo de 2024
</t>
    </r>
    <r>
      <rPr>
        <sz val="11"/>
        <color rgb="FF000000"/>
        <rFont val="Arial"/>
        <family val="2"/>
      </rPr>
      <t xml:space="preserve">No se evidenció avance.
</t>
    </r>
    <r>
      <rPr>
        <b/>
        <sz val="11"/>
        <color rgb="FF000000"/>
        <rFont val="Arial"/>
        <family val="2"/>
      </rPr>
      <t xml:space="preserve">
No se cumplió con el plazo establecido en la acción de mejora, quedando VENCIDA.
</t>
    </r>
  </si>
  <si>
    <t>FILA_97</t>
  </si>
  <si>
    <t>H7M12020</t>
  </si>
  <si>
    <r>
      <t xml:space="preserve">Hallazgo No. 07 de 2020. Liquidación de los Contratos 174,188, 189, 213, 217, 219, 228, 229, 173 y 218 de 2020. Administrativo.
</t>
    </r>
    <r>
      <rPr>
        <sz val="11"/>
        <color indexed="8"/>
        <rFont val="Arial"/>
        <family val="2"/>
      </rPr>
      <t xml:space="preserve">Los Contratos 174,188, 189, 213, 217, 219, 228, 229, 173 y 218 de 2020, no se liquidaron conforme a lo pactado en los contratos ni al Manual de Contratación
</t>
    </r>
    <r>
      <rPr>
        <b/>
        <u/>
        <sz val="11"/>
        <color rgb="FF000000"/>
        <rFont val="Arial"/>
        <family val="2"/>
      </rPr>
      <t>Acción reformulada en el Plan de Mejoramiento suscrito el 26 de Diciembre de 2022; por cuanto, no fue Cerrado el Hallazgo por parte de la CGR  en la  Auditoría Financiera realizada a la vigencia 2021. 
Acción reemplanteada CGR, visita realizada en la vogencia 2023 a la vigencia 2022. Acción incorporada en el nuevo plan de mejoramiento suscrito 12 de enero de 2024</t>
    </r>
  </si>
  <si>
    <t xml:space="preserve">
Debilidad en la aplicación de controles en la gestión contractual con ocasión a la etapa pos contractual de los Contratos 174,188, 189, 213, 217, 219, 228, 229, 173 y 218 de 2020, toda vez que la liquidación no se dio conforme lo pactado en los contratos.</t>
  </si>
  <si>
    <t>Aplicación de controles en el proceso de Gestión Contractual.</t>
  </si>
  <si>
    <t>FILA_98</t>
  </si>
  <si>
    <t>H11M12021</t>
  </si>
  <si>
    <r>
      <t xml:space="preserve">Hallazgo No. 11. Denuncia 2021. Administrativo-Disciplinario Implementación Sistema de Información Planificador de Recursos Empresariales  ERP Denuncia 2021-208386-82111-SE 
</t>
    </r>
    <r>
      <rPr>
        <sz val="11"/>
        <color indexed="8"/>
        <rFont val="Arial"/>
        <family val="2"/>
      </rPr>
      <t>Falta de planeación en la estructuración de la Orden de compra 56640, así como deficiencias en el seguimiento, supervisión y control en la ejecución, teniendo en cuenta que se contrato un sistema que debía implementarse en 2,5 meses y ha sido prorrogado en 11 meses y 26 días.</t>
    </r>
    <r>
      <rPr>
        <b/>
        <u/>
        <sz val="11"/>
        <color indexed="8"/>
        <rFont val="Arial"/>
        <family val="2"/>
      </rPr>
      <t xml:space="preserve">
Acción reemplanteada CGR vigencia 2022, plan de mejoramiento suscrito el 12 de enero de 2024</t>
    </r>
  </si>
  <si>
    <t>No se realizó una adecuada planeación contractual para la estructuración de la orden de compra 56640, así como la carencia de control, seguimiento y supervisión en la ejecución contractual. Debilidades en el ejercicio de las funciones precontractuales y contractuales</t>
  </si>
  <si>
    <t>Generación de mecanismos de control y seguimiento con relación a la etapa precontractual, contractual y pos contractual</t>
  </si>
  <si>
    <t>Realizar  capacitaciones en la plataforma SECOP II con la participación y contratistas del procesos de gestión contractual, de manera trimestral</t>
  </si>
  <si>
    <t>Capacitaciones</t>
  </si>
  <si>
    <r>
      <t xml:space="preserve">Acción establecida en el Plan de Mejoramiento suscrito el 15 de enero de 2024 como resultado de la auditoria realizada a la vigencia 2022
La acción de mejora finaliza el 31 de diciembre de 2024
</t>
    </r>
    <r>
      <rPr>
        <sz val="11"/>
        <color rgb="FF000000"/>
        <rFont val="Arial"/>
        <family val="2"/>
      </rPr>
      <t xml:space="preserve">No se evidencian soportes de avance.
</t>
    </r>
    <r>
      <rPr>
        <b/>
        <sz val="11"/>
        <color rgb="FF000000"/>
        <rFont val="Arial"/>
        <family val="2"/>
      </rPr>
      <t xml:space="preserve">No se cumplió con el plazo establecido en la acción de mejora, quedando VENCIDA.
</t>
    </r>
  </si>
  <si>
    <t>FILA_99</t>
  </si>
  <si>
    <t>H11M22021</t>
  </si>
  <si>
    <t>FILA_100</t>
  </si>
  <si>
    <t>H11M32021</t>
  </si>
  <si>
    <r>
      <t xml:space="preserve">Acción establecida en el Plan de Mejoramiento suscrito el 12 de enero de 2024 como resultado de la auditoría realizada a la vigencia 2022.
La acción de mejora finalizó el 31 de enero de 2025
</t>
    </r>
    <r>
      <rPr>
        <sz val="11"/>
        <color rgb="FF000000"/>
        <rFont val="Arial"/>
        <family val="2"/>
      </rPr>
      <t xml:space="preserve">No se evidencian soportes de avance.
</t>
    </r>
    <r>
      <rPr>
        <b/>
        <sz val="11"/>
        <color rgb="FF000000"/>
        <rFont val="Arial"/>
        <family val="2"/>
      </rPr>
      <t xml:space="preserve">
No se cumplió con el plazo establecido en la acción de mejora, quedando VENCIDA.
</t>
    </r>
  </si>
  <si>
    <t>FILA_101</t>
  </si>
  <si>
    <t>H11M42021</t>
  </si>
  <si>
    <r>
      <t xml:space="preserve">Realizar el seguimiento de la ejecución presupuestal de los gastos de funcionamiento (Semáforo) y los gastos de inversión (Cadena de Valor) en forma mensual </t>
    </r>
    <r>
      <rPr>
        <sz val="10"/>
        <rFont val="Arial"/>
        <family val="2"/>
      </rPr>
      <t xml:space="preserve">y  presentarlo a la Alta Dirección y al comité de contratación para realizar el seguimiento y   evaluar los procesos contractuales  que no se hallan adelantado y los que están curso. </t>
    </r>
  </si>
  <si>
    <r>
      <t xml:space="preserve">Acción establecida en el Plan de Mejoramiento suscrito el 15 de enero de 2024 como resultado de la auditoria realizada a la vigencia 2022
La acción de mejora finalizó el 31 de enero de 2025
</t>
    </r>
    <r>
      <rPr>
        <sz val="11"/>
        <color rgb="FF000000"/>
        <rFont val="Arial"/>
        <family val="2"/>
      </rPr>
      <t>Se evidenció la existencia de informes de seguimiento a la ejecución presupuestal correspondientes al periodo comprendido entre junio y diciembre de 2025, así como las actas e informes generados en el marco de dicho seguimiento.</t>
    </r>
    <r>
      <rPr>
        <b/>
        <sz val="11"/>
        <color rgb="FF000000"/>
        <rFont val="Arial"/>
        <family val="2"/>
      </rPr>
      <t xml:space="preserve">
Por lo anterior, la acción de mejora se encuentra cumplida.
</t>
    </r>
  </si>
  <si>
    <t>FILA_102</t>
  </si>
  <si>
    <t>H11M52021</t>
  </si>
  <si>
    <t>Diseñar circular mediante la cual se establezcan fechas y requisitos para gestionar Vigencias Futuras por parte de la Entidad</t>
  </si>
  <si>
    <t>Circular remitida</t>
  </si>
  <si>
    <r>
      <t xml:space="preserve">Acción establecida en el Plan de Mejoramiento suscrito el 15 de enero de 2024 como resultado de la auditoria realizada a la vigencia 2022
La acción de mejora finaliza el 30 de junio de 2024
</t>
    </r>
    <r>
      <rPr>
        <sz val="11"/>
        <color rgb="FF000000"/>
        <rFont val="Arial"/>
        <family val="2"/>
      </rPr>
      <t xml:space="preserve">Acción cumplida en el primer semestre de la vigencia 2024.
</t>
    </r>
    <r>
      <rPr>
        <b/>
        <sz val="11"/>
        <color rgb="FF000000"/>
        <rFont val="Arial"/>
        <family val="2"/>
      </rPr>
      <t xml:space="preserve">
Por lo anterior, la acción de mejora se encuentra cumplida.</t>
    </r>
  </si>
  <si>
    <t>FILA_103</t>
  </si>
  <si>
    <t>H11M62021</t>
  </si>
  <si>
    <t>Realizar seguimiento a la circular vigencia futuras  y presentarlo al Comité de Contratación para la toma de decisiones</t>
  </si>
  <si>
    <t>Seguimiento realizado y socializado</t>
  </si>
  <si>
    <r>
      <t xml:space="preserve">Acción establecida en el Plan de Mejoramiento suscrito el 15 de enero de 2024 como resultado de la auditoria realizada a la vigencia 2022
La acción de mejora finalizó el 31 de enero de 2025
</t>
    </r>
    <r>
      <rPr>
        <sz val="11"/>
        <color rgb="FF000000"/>
        <rFont val="Arial"/>
        <family val="2"/>
      </rPr>
      <t xml:space="preserve">
Se evidenció el registro de actas de reunión y de información presentadas ante la Alta Dirección.
</t>
    </r>
    <r>
      <rPr>
        <b/>
        <sz val="11"/>
        <color rgb="FF000000"/>
        <rFont val="Arial"/>
        <family val="2"/>
      </rPr>
      <t xml:space="preserve">
Por lo anterior, la acción de mejora se encuentra cumplida.
</t>
    </r>
  </si>
  <si>
    <t>FILA_104</t>
  </si>
  <si>
    <t>H11M72021</t>
  </si>
  <si>
    <r>
      <t xml:space="preserve">Acción establecida en el Plan de Mejoramiento suscrito el 15 de enero de 2024 como resultado de la auditoria realizada a la vigencia 2022
La acción de mejora finalizó el 31 de marzo de 2024
</t>
    </r>
    <r>
      <rPr>
        <sz val="11"/>
        <color rgb="FF000000"/>
        <rFont val="Arial"/>
        <family val="2"/>
      </rPr>
      <t xml:space="preserve">
No se evidenció avance.
</t>
    </r>
    <r>
      <rPr>
        <b/>
        <sz val="11"/>
        <color rgb="FF000000"/>
        <rFont val="Arial"/>
        <family val="2"/>
      </rPr>
      <t xml:space="preserve">
No se cumplió con el plazo establecido en la acción de mejora, quedando VENCIDA.
</t>
    </r>
  </si>
  <si>
    <t>FILA_105</t>
  </si>
  <si>
    <t>H11M82021</t>
  </si>
  <si>
    <t>FILA_106</t>
  </si>
  <si>
    <t>H1M12023</t>
  </si>
  <si>
    <r>
      <t xml:space="preserve">Hallazgo No. 01 supervisión y Liquidación del Contrato de comodato 171 de 2018. Incidencia Administrativa (A) y Disciplinaria (D).Denuncia 2023-289269-80134-D / Radicado 2023ER0220799 del 20/11/2023
</t>
    </r>
    <r>
      <rPr>
        <sz val="11"/>
        <color rgb="FF000000"/>
        <rFont val="Arial"/>
        <family val="2"/>
      </rPr>
      <t>Se observan deficiencias en la Supervisión del Contrato de comodato 171 de 2018 que conllevaron a que no se cumpliera con las cláusulas contractuales Cuarta y Quinta relacionada con el seguimiento a través de la supervisión e informes. Adicionalmente se observó que también se incumplió con la obligación contractual estipulada en la cláusula vigésima donde se estipula el plazo para liquidar el contrato.</t>
    </r>
  </si>
  <si>
    <t>•Incumplimiento de los deberes del Comodatario y Comodante.
•Deficiencias en planeación y seguimiento contractual por parte del DNBC.
•Deficiencias en el ejercicio supervisor del Contrato 171 de 2018, por falta de gestión del seguimiento supervisor para el cumplimiento del objeto contractual lo que constituye falta en la planeación, ejecución y finalización.</t>
  </si>
  <si>
    <t>Generación de mecanismos de control y seguimiento con relación a ls supervisión y liquidación de los comodatos.</t>
  </si>
  <si>
    <t>Informar a la Alcaldía la finalización del Contrato de comodato No. 171 de 2018</t>
  </si>
  <si>
    <t>Oficio firmado por el Ordenador del Gasto</t>
  </si>
  <si>
    <r>
      <rPr>
        <b/>
        <sz val="11"/>
        <rFont val="Arial"/>
        <family val="2"/>
      </rPr>
      <t xml:space="preserve">Acción establecida en el Plan de Mejoramiento suscrito el 02 de julio de 2024 Denuncia 2023-289269-80134-D / Radicado 2023ER0220799 del 20/11/2023
</t>
    </r>
    <r>
      <rPr>
        <sz val="11"/>
        <rFont val="Arial"/>
        <family val="2"/>
      </rPr>
      <t xml:space="preserve">
</t>
    </r>
    <r>
      <rPr>
        <b/>
        <sz val="11"/>
        <rFont val="Arial"/>
        <family val="2"/>
      </rPr>
      <t xml:space="preserve">La acción de mejora finaliza el 18 de julio  de 2024.
</t>
    </r>
    <r>
      <rPr>
        <sz val="11"/>
        <rFont val="Arial"/>
        <family val="2"/>
      </rPr>
      <t xml:space="preserve">Se evidenció el cumplimiento de la acción generada en el periodo anterior frente al Contrato No. 171 de 2018, registrándose la totalidad de las evidencias correspondientes, tales como el acta de liquidación, las comunicaciones remitidas a la alcaldía, el vencimiento contractual y la liquidación del contrato.
</t>
    </r>
    <r>
      <rPr>
        <b/>
        <sz val="11"/>
        <rFont val="Arial"/>
        <family val="2"/>
      </rPr>
      <t>Por lo anterior, la acción de mejora se encuentra cumplida.</t>
    </r>
  </si>
  <si>
    <t>FILA_107</t>
  </si>
  <si>
    <t>H1M22023</t>
  </si>
  <si>
    <r>
      <t xml:space="preserve">Hallazgo No. 01 supervisión y Liquidación del Contrato de comodato 171 de 2018. Incidencia Administrativa (A) y Disciplinaria (D). Denuncia 2023-289269-80134-D / Radicado 2023ER0220799 del 20/11/2023
</t>
    </r>
    <r>
      <rPr>
        <sz val="11"/>
        <color rgb="FF000000"/>
        <rFont val="Arial"/>
        <family val="2"/>
      </rPr>
      <t>Se observan deficiencias en la Supervisión del Contrato de comodato 171 de 2018 que conllevaron a que no se cumpliera con las cláusulas contractuales Cuarta y Quinta relacionada con el seguimiento a través de la supervisión e informes. Adicionalmente se observó que también se incumplió con la obligación contractual estipulada en la cláusula vigésima donde se estipula el plazo para liquidar el contrato.</t>
    </r>
  </si>
  <si>
    <t>Visita técnica del supervisor del contrato para la recepción del Vehículo</t>
  </si>
  <si>
    <t>Visita tecnica</t>
  </si>
  <si>
    <t>FILA_108</t>
  </si>
  <si>
    <t>H1M32023</t>
  </si>
  <si>
    <t>Realizar el acta de liquidación  del Contrato de Comodato No.171 de 2018</t>
  </si>
  <si>
    <t>Acta de Liquidación</t>
  </si>
  <si>
    <t>FILA_109</t>
  </si>
  <si>
    <t>H1M42023</t>
  </si>
  <si>
    <t>Realizar la resolución de adjudicación o comodato del carro tanque cisterna al CB de Mangangue Bolivar</t>
  </si>
  <si>
    <t>Resolución de Adjudicación o Contrato de Comodato</t>
  </si>
  <si>
    <t>FILA_110</t>
  </si>
  <si>
    <t>H1M52023</t>
  </si>
  <si>
    <t>Verificar  la totalidad de los comodatos para identificar  el estado actual de los mismos</t>
  </si>
  <si>
    <t>Verificacion de los comodatos</t>
  </si>
  <si>
    <t>FILA_111</t>
  </si>
  <si>
    <t>Informar al Proceso de Gestión Contractual el vencimiento de los contratos para la renovación de los mismos o generación de resoluciones de adjudicación</t>
  </si>
  <si>
    <t>Informes de supervisión</t>
  </si>
  <si>
    <r>
      <rPr>
        <b/>
        <sz val="11"/>
        <rFont val="Arial"/>
        <family val="2"/>
      </rPr>
      <t xml:space="preserve">Acción establecida en el Plan de Mejoramiento suscrito el 02 de julio de 2024 Denuncia 2023-289269-80134-D / Radicado 2023ER0220799 del 20/11/2023
</t>
    </r>
    <r>
      <rPr>
        <sz val="11"/>
        <rFont val="Arial"/>
        <family val="2"/>
      </rPr>
      <t xml:space="preserve">
Se evidenció la no existencia de los informes de supervisión como soporte del seguimiento contractual.
</t>
    </r>
    <r>
      <rPr>
        <b/>
        <sz val="11"/>
        <rFont val="Arial"/>
        <family val="2"/>
      </rPr>
      <t xml:space="preserve">No se cumplió con el plazo establecido en la acción de mejora, quedando VENCIDA.
</t>
    </r>
  </si>
  <si>
    <t>FILA_112</t>
  </si>
  <si>
    <t>H2M12023</t>
  </si>
  <si>
    <r>
      <t xml:space="preserve">Hallazgo No. 02 Ejecución y Finalización del Contrato 171 de 2018. Administrativa (A) con incidencia Fiscal (F) y presunta incidencia Disciplinaria (D) y Penal (P).Denuncia 2023-289269-80134-D / Radicado 2023ER0220799 del 20/11/2023
</t>
    </r>
    <r>
      <rPr>
        <sz val="11"/>
        <color rgb="FF000000"/>
        <rFont val="Arial"/>
        <family val="2"/>
      </rPr>
      <t>Se establecieron deficiencias en el control a la ejecución del contrato de comodato 171 de 2018, producto de las cuales se evidenció el incumplimiento de obligaciones a cargo de las partes suscribientes del contrato de comodato. En este sentido, se tiene que el contrato culminó desde el 12-12-2021 y a marzo de 2024 no se ha realizado la devolución de la máquina cisterna entregada en comodato, por lo cual se establece un detrimento patrimonial de $369.500.000 correspondiente al valor del equipo registrado en el contrato.</t>
    </r>
  </si>
  <si>
    <t>*Deficiente ejecución contractual del Contrato 171 de 2018
•Deficiencias en la ejecución contractual y seguimiento por parte del DNBC
•Fallas de supervisión.</t>
  </si>
  <si>
    <t>FILA_113</t>
  </si>
  <si>
    <t>H2M22023</t>
  </si>
  <si>
    <t>Reintegro del Vehículo a la DNBC.</t>
  </si>
  <si>
    <t>Acta de entrada de almacén</t>
  </si>
  <si>
    <r>
      <rPr>
        <b/>
        <sz val="11"/>
        <rFont val="Arial"/>
        <family val="2"/>
      </rPr>
      <t>Acción establecida en el Plan de Mejoramiento suscrito el 02 de julio de 2024 Denuncia 2023-289269-80134-D / Radicado 2023ER0220799 del 20/11/2023</t>
    </r>
    <r>
      <rPr>
        <sz val="11"/>
        <rFont val="Arial"/>
        <family val="2"/>
      </rPr>
      <t xml:space="preserve">
</t>
    </r>
    <r>
      <rPr>
        <b/>
        <sz val="11"/>
        <rFont val="Arial"/>
        <family val="2"/>
      </rPr>
      <t xml:space="preserve">La acción de mejora finaliza el 30 de agosto de 2024.
</t>
    </r>
    <r>
      <rPr>
        <sz val="11"/>
        <rFont val="Arial"/>
        <family val="2"/>
      </rPr>
      <t xml:space="preserve">
Se evidenció que, para el Hallazgo No. 01 relacionado con la supervisión y liquidación del Contrato de Comodato No. 171 de 2018, con incidencia administrativa (A) y disciplinaria (D), identificado mediante la Denuncia No. 2023-289269-80134-D / Radicado No. 2023ER0220799 del 20 de noviembre de 2023
</t>
    </r>
    <r>
      <rPr>
        <b/>
        <sz val="11"/>
        <rFont val="Arial"/>
        <family val="2"/>
      </rPr>
      <t xml:space="preserve">No se cumplió con el plazo establecido en la acción de mejora, quedando VENCIDA.
</t>
    </r>
  </si>
  <si>
    <t>FILA_114</t>
  </si>
  <si>
    <t>H2M32023</t>
  </si>
  <si>
    <r>
      <rPr>
        <b/>
        <sz val="11"/>
        <rFont val="Arial"/>
        <family val="2"/>
      </rPr>
      <t xml:space="preserve">Acción establecida en el Plan de Mejoramiento suscrito el 02 de julio de 2024 Denuncia 2023-289269-80134-D / Radicado 2023ER0220799 del 20/11/2023
La acción de mejora finaliza el 30 de septiembre de 2024.
</t>
    </r>
    <r>
      <rPr>
        <sz val="11"/>
        <rFont val="Arial"/>
        <family val="2"/>
      </rPr>
      <t xml:space="preserve">
Se evidenció que la DNBC liquidó el Contrato de Comodato No. 171 de 2018 y formalizó la nueva asignación del carro tanque cisterna mediante la suscripción del Contrato de Comodato No. 196 de 2024 con el Cuerpo de Bomberos Voluntarios de Magangué, Bolívar. Como soporte, se aportó el Contrato de Comodato No. 196 de 2024, junto con su respectiva justificación técnica y jurídica, así como la evidencia de su publicación en el SECOP.
</t>
    </r>
    <r>
      <rPr>
        <b/>
        <sz val="11"/>
        <rFont val="Arial"/>
        <family val="2"/>
      </rPr>
      <t>Por lo anterior, la acción de mejora se encuentra cumplida.</t>
    </r>
  </si>
  <si>
    <t>FILA_115</t>
  </si>
  <si>
    <t>H1M12024</t>
  </si>
  <si>
    <r>
      <rPr>
        <b/>
        <u/>
        <sz val="11"/>
        <color theme="1"/>
        <rFont val="Arial"/>
        <family val="2"/>
      </rPr>
      <t>Hallazgo 1 de 2024 Administrativo (A) con Presunta Incidencia Disciplinaria (D) Publicación extemporanea SECOP ll Denuncias 2024-298024-82111/ Radicado 2024ER0042791 del 05/03/2024 y 2024-298886-82111/ Radicado 2024ER0051970 del 13/03/2024</t>
    </r>
    <r>
      <rPr>
        <b/>
        <sz val="11"/>
        <color theme="1"/>
        <rFont val="Arial"/>
        <family val="2"/>
      </rPr>
      <t xml:space="preserve">  </t>
    </r>
    <r>
      <rPr>
        <sz val="11"/>
        <color theme="1"/>
        <rFont val="Arial"/>
        <family val="2"/>
      </rPr>
      <t>Se evidenció publicación inoportuna y/o falta de publicación de documentos derivados de la actividad contractual de los siguientes contratos  No 010, 011, 012, 013, 014, 015, 016, 017, 018, 020, 021, 022, 023, 024, 025, 026, 027, 028 y 029 del 2023</t>
    </r>
    <r>
      <rPr>
        <b/>
        <sz val="11"/>
        <color rgb="FF000000"/>
        <rFont val="Arial"/>
        <family val="2"/>
      </rPr>
      <t/>
    </r>
  </si>
  <si>
    <t>1. Deficiencias por parte de la supervisión a la publicación de contratos de comodato.
2. Falta de un procedimiento estandarizado para la publicación de contratos. 
3. Falta de control en los tiempos de publicación.</t>
  </si>
  <si>
    <t>Diseñar e implementar  mecanismos de control y seguimiento para los tiempos de publicación de contratos en SECOP II, que combine herramientas  y capacitaciones al personal responsable</t>
  </si>
  <si>
    <t>Realizar la publicación de los siguientes contratos No 010, 011, 012, 013, 014, 015, 016, 017, 018, 020, 021, 022, 023, 024, 025, 026, 027, 028 y 029 del 2023</t>
  </si>
  <si>
    <t xml:space="preserve">Publicaciones realizadas </t>
  </si>
  <si>
    <r>
      <rPr>
        <b/>
        <sz val="11"/>
        <rFont val="Arial"/>
        <family val="2"/>
      </rPr>
      <t xml:space="preserve">Acción establecida en el Plan de Mejoramiento suscrito el 16 de Octubre de 2024 Publicación extemporanea SECOP ll Denuncias 2024-298024-82111/ Radicado 2024ER0042791 del 05/03/2024 y 2024-298886-82111/ Radicado 2024ER0051970 del 13/03/2024
</t>
    </r>
    <r>
      <rPr>
        <sz val="11"/>
        <rFont val="Arial"/>
        <family val="2"/>
      </rPr>
      <t xml:space="preserve">
</t>
    </r>
    <r>
      <rPr>
        <b/>
        <sz val="11"/>
        <rFont val="Arial"/>
        <family val="2"/>
      </rPr>
      <t xml:space="preserve">La acción de mejora finaliza el 30 de octubre de 2024.
</t>
    </r>
    <r>
      <rPr>
        <sz val="11"/>
        <rFont val="Arial"/>
        <family val="2"/>
      </rPr>
      <t xml:space="preserve">
Se verificó que, en el periodo anterior, se dio cumplimiento a la publicación completa y oportuna en la plataforma SECOP II de los contratos Nos. 010, 011, 012, 013, 014, 015, 016, 017, 018, 020, 021, 022, 023, 024, 025, 026, 027, 028 y 029 de 2023.</t>
    </r>
    <r>
      <rPr>
        <b/>
        <sz val="11"/>
        <rFont val="Arial"/>
        <family val="2"/>
      </rPr>
      <t xml:space="preserve">
Por lo anterior, la acción de mejora se encuentra cumplida.
</t>
    </r>
  </si>
  <si>
    <t>FILA_116</t>
  </si>
  <si>
    <t>H1M22024</t>
  </si>
  <si>
    <t>Establecer un cronograma mensual  de seguimiento para la publicación de documentos, designando un responsable que revise periódicamente los plazos y realice reportes semanales sobre el estado de cumplimiento.</t>
  </si>
  <si>
    <r>
      <t xml:space="preserve">Cronograma </t>
    </r>
    <r>
      <rPr>
        <b/>
        <sz val="11"/>
        <color theme="1"/>
        <rFont val="Arial"/>
        <family val="2"/>
      </rPr>
      <t>mensual</t>
    </r>
    <r>
      <rPr>
        <sz val="11"/>
        <color theme="1"/>
        <rFont val="Arial"/>
        <family val="2"/>
      </rPr>
      <t xml:space="preserve"> con sus respectivos reportes de cumplimiento </t>
    </r>
  </si>
  <si>
    <r>
      <rPr>
        <b/>
        <sz val="11"/>
        <rFont val="Arial"/>
        <family val="2"/>
      </rPr>
      <t>Acción establecida en el Plan de Mejoramiento suscrito el 16 de Octubre de 2024 Publicación extemporanea SECOP ll Denuncias 2024-298024-82111/ Radicado 2024ER0042791 del 05/03/2024 y 2024-298886-82111/ Radicado 2024ER0051970 del 13/03/2024</t>
    </r>
    <r>
      <rPr>
        <sz val="11"/>
        <rFont val="Arial"/>
        <family val="2"/>
      </rPr>
      <t xml:space="preserve">
</t>
    </r>
    <r>
      <rPr>
        <b/>
        <sz val="11"/>
        <rFont val="Arial"/>
        <family val="2"/>
      </rPr>
      <t>La acción de mejora finalizó el 30 de junio de 2025.</t>
    </r>
    <r>
      <rPr>
        <sz val="11"/>
        <rFont val="Arial"/>
        <family val="2"/>
      </rPr>
      <t xml:space="preserve">
No se evidenció avance.
</t>
    </r>
    <r>
      <rPr>
        <b/>
        <sz val="11"/>
        <rFont val="Arial"/>
        <family val="2"/>
      </rPr>
      <t xml:space="preserve">No se cumplió con el plazo establecido en la acción de mejora, quedando VENCIDA.
</t>
    </r>
  </si>
  <si>
    <t>FILA_117</t>
  </si>
  <si>
    <t>H1M32024</t>
  </si>
  <si>
    <t>Revisar y actualizar las políticas y procedimientos internos establecidos en el Manual de Contratación  y procedimiento de Gestión Contractual relacionados con la contratación y publicación de documentos en las plataformas, para asegurarse de que estén alineadas con la normativa vigente. Además, establecer un protocolo claro para los casos excepcionales o imprevistos.</t>
  </si>
  <si>
    <t>Politicas y procedimientos internos actualizados</t>
  </si>
  <si>
    <r>
      <rPr>
        <b/>
        <sz val="11"/>
        <rFont val="Arial"/>
        <family val="2"/>
      </rPr>
      <t xml:space="preserve">Acción establecida en el Plan de Mejoramiento suscrito el 16 de Octubre de 2024 Publicación extemporanea SECOP ll Denuncias 2024-298024-82111/ Radicado 2024ER0042791 del 05/03/2024 y 2024-298886-82111/ Radicado 2024ER0051970 del 13/03/2024
</t>
    </r>
    <r>
      <rPr>
        <sz val="11"/>
        <rFont val="Arial"/>
        <family val="2"/>
      </rPr>
      <t xml:space="preserve">
</t>
    </r>
    <r>
      <rPr>
        <b/>
        <sz val="11"/>
        <rFont val="Arial"/>
        <family val="2"/>
      </rPr>
      <t>La acción de mejora finaliza el 30 de diciembre de 2024.</t>
    </r>
    <r>
      <rPr>
        <sz val="11"/>
        <rFont val="Arial"/>
        <family val="2"/>
      </rPr>
      <t xml:space="preserve">
No se evidenció avance.
</t>
    </r>
    <r>
      <rPr>
        <b/>
        <sz val="11"/>
        <rFont val="Arial"/>
        <family val="2"/>
      </rPr>
      <t xml:space="preserve">No se cumplió con el plazo establecido en la acción de mejora, quedando VENCIDA.
</t>
    </r>
  </si>
  <si>
    <t>FILA_118</t>
  </si>
  <si>
    <t>H1M42024</t>
  </si>
  <si>
    <t>Asignar a una persona o equipo específico con la responsabilidad exclusiva de gestionar y supervisar todas las publicaciones en SECOP II y otras plataformas relacionadas. Esta persona se encargará de asegurar que todos los contratos y documentos derivados sean publicados de manera oportuna y cumpliendo con los requisitos legales y emitirá el respectivo informe de seguimiento mensualmente.</t>
  </si>
  <si>
    <t>Persona o equipo asignado que verifique el estado de las publicaciones en el SECOP ll e informe de seguimiento de publicación</t>
  </si>
  <si>
    <r>
      <rPr>
        <b/>
        <sz val="11"/>
        <rFont val="Arial"/>
        <family val="2"/>
      </rPr>
      <t xml:space="preserve">Acción establecida en el Plan de Mejoramiento suscrito el 16 de Octubre de 2024 Publicación extemporanea SECOP ll Denuncias 2024-298024-82111/ Radicado 2024ER0042791 del 05/03/2024 y 2024-298886-82111/ Radicado 2024ER0051970 del 13/03/2024
La acción de mejora finaliza el 30 de octubre de 2024.
</t>
    </r>
    <r>
      <rPr>
        <sz val="11"/>
        <rFont val="Arial"/>
        <family val="2"/>
      </rPr>
      <t xml:space="preserve">No se evidenció avance.
</t>
    </r>
    <r>
      <rPr>
        <b/>
        <sz val="11"/>
        <rFont val="Arial"/>
        <family val="2"/>
      </rPr>
      <t xml:space="preserve">No se cumplió con el plazo establecido en la acción de mejora, quedando VENCIDA.
</t>
    </r>
  </si>
  <si>
    <t>FILA_119</t>
  </si>
  <si>
    <t>H1M52024</t>
  </si>
  <si>
    <r>
      <rPr>
        <b/>
        <sz val="11"/>
        <rFont val="Arial"/>
        <family val="2"/>
      </rPr>
      <t>Acción establecida en el Plan de Mejoramiento suscrito el 16 de Octubre de 2024 Publicación extemporanea SECOP ll Denuncias 2024-298024-82111/ Radicado 2024ER0042791 del 05/03/2024 y 2024-298886-82111/ Radicado 2024ER0051970 del 13/03/2024</t>
    </r>
    <r>
      <rPr>
        <sz val="11"/>
        <rFont val="Arial"/>
        <family val="2"/>
      </rPr>
      <t xml:space="preserve">
</t>
    </r>
    <r>
      <rPr>
        <b/>
        <sz val="11"/>
        <rFont val="Arial"/>
        <family val="2"/>
      </rPr>
      <t>La acción de mejora finalizó el 30 de junio de 2025.</t>
    </r>
    <r>
      <rPr>
        <sz val="11"/>
        <rFont val="Arial"/>
        <family val="2"/>
      </rPr>
      <t xml:space="preserve">
Se evidenció que, sobre el particular y en aplicación de la Ley 1952 de 2019, se adelanta la Indagación Previa IP-001-2025, iniciada el 16 de enero de 2025.
</t>
    </r>
    <r>
      <rPr>
        <b/>
        <sz val="11"/>
        <rFont val="Arial"/>
        <family val="2"/>
      </rPr>
      <t>Por lo tanto,  la acción de mejora se encuentra cumplida.</t>
    </r>
  </si>
  <si>
    <t>FILA_120</t>
  </si>
  <si>
    <t>H2M12024</t>
  </si>
  <si>
    <r>
      <t xml:space="preserve">Hallazgo 2 de 2024  Administrativo (A) con Presunta Incidencia Disciplinaria (D) Perfeccionamiento de los contratos de comodato Precario.  Denuncias 2024-298024-82111/ Radicado 2024ER0042791 del 05/03/2024 y 2024-298886-82111/ Radicado 2024ER0051970 del 13/03/2024
</t>
    </r>
    <r>
      <rPr>
        <sz val="11"/>
        <color theme="1"/>
        <rFont val="Arial"/>
        <family val="2"/>
      </rPr>
      <t>Los siguientes contratos 12,15,16,17,18,19,20,21,22,23,24,25,26,27 y 28 del 2024, se identificó que fueron entregaron las respectivas  camionetas tipo cisterna sin las respectivas suscripciones y firmas de minutas</t>
    </r>
    <r>
      <rPr>
        <b/>
        <u/>
        <sz val="11"/>
        <color theme="1"/>
        <rFont val="Arial"/>
        <family val="2"/>
      </rPr>
      <t xml:space="preserve">
</t>
    </r>
  </si>
  <si>
    <t>1. No se realizó un seguimiento efectivo en la verificacioón de entregas en el SECOP II
2.  Falta de congruencia en la relación de la firma del ordenador del gasto con lo que se registra en el SECOP II 
3. Inadecuada supervisión de documentos y revisiones de comodato precario</t>
  </si>
  <si>
    <t>Implementar un sistema de control y supervisión para la gestión contractual, que verifique contratos, regularice pendientes en SECOP II, realice revisiones periódicas, inicie procesos disciplinarios, y capacite al personal en normativas y buenas prácticas</t>
  </si>
  <si>
    <t>Solicitar de inmediato a las partes involucradas que suscriban formalmente los contratos de comodato pendientes en la plataforma SECOP II, y actualizar la documentación correspondiente para regularizar la situación contractual antes de continuar con la operación de los bienes entregados de los contratos  12,15,16,17,18,19,20,21,22,23,24,25,26,27 y 28 del 2024.</t>
  </si>
  <si>
    <t>Número de contratos suscritos y formalizados</t>
  </si>
  <si>
    <r>
      <rPr>
        <b/>
        <sz val="11"/>
        <rFont val="Arial"/>
        <family val="2"/>
      </rPr>
      <t xml:space="preserve">Acción establecida en el Plan de Mejoramiento suscrito el 16 de Octubre de 2024 Publicación extemporanea SECOP ll Denuncias 2024-298024-82111/ Radicado 2024ER0042791 del 05/03/2024 y 2024-298886-82111/ Radicado 2024ER0051970 del 13/03/2024.
</t>
    </r>
    <r>
      <rPr>
        <sz val="11"/>
        <rFont val="Arial"/>
        <family val="2"/>
      </rPr>
      <t xml:space="preserve">
</t>
    </r>
    <r>
      <rPr>
        <b/>
        <sz val="11"/>
        <rFont val="Arial"/>
        <family val="2"/>
      </rPr>
      <t>La acción de mejora finaliza el 30 de diciembre de 2024.</t>
    </r>
    <r>
      <rPr>
        <sz val="11"/>
        <rFont val="Arial"/>
        <family val="2"/>
      </rPr>
      <t xml:space="preserve">
Se verificó que, desde el periodo anterior, se efectuó la formalización y publicación de los contratos de comodato Nos. 12, 15, 16, 17, 18, 19, 20, 21, 22, 23, 24, 25, 26, 27 y 28 de 2024. Así mismo, para la vigencia 2025 se dispone de una base de datos de los contratos suscritos durante dicha vigencia..
</t>
    </r>
    <r>
      <rPr>
        <b/>
        <sz val="11"/>
        <rFont val="Arial"/>
        <family val="2"/>
      </rPr>
      <t xml:space="preserve">
No se cumplió con el plazo establecido en la acción de mejora, quedando VENCIDA.
</t>
    </r>
  </si>
  <si>
    <t>FILA_121</t>
  </si>
  <si>
    <t>H2M22024</t>
  </si>
  <si>
    <t>Actualizar el  Manual de Contratación  y procedimiento de Gestión Contractual donde  incluya la verificación exhaustiva del perfeccionamiento del contrato antes de la entrega de los bienes. Este proceso debe incluir la validación formal en la plataforma SECOP II para asegurarse de que todas las partes han aceptado y suscrito los contratos.</t>
  </si>
  <si>
    <r>
      <rPr>
        <b/>
        <sz val="11"/>
        <rFont val="Arial"/>
        <family val="2"/>
      </rPr>
      <t>Acción establecida en el Plan de Mejoramiento suscrito el 16 de Octubre de 2024 Publicación extemporanea SECOP ll Denuncias 2024-298024-82111/ Radicado 2024ER0042791 del 05/03/2024 y 2024-298886-82111/ Radicado 2024ER0051970 del 13/03/2024
La acción de mejora finaliza el 30 de diciembre de 2024.</t>
    </r>
    <r>
      <rPr>
        <sz val="11"/>
        <rFont val="Arial"/>
        <family val="2"/>
      </rPr>
      <t xml:space="preserve">
No se evidenció avance.
</t>
    </r>
    <r>
      <rPr>
        <b/>
        <sz val="11"/>
        <rFont val="Arial"/>
        <family val="2"/>
      </rPr>
      <t xml:space="preserve">No se cumplió con el plazo establecido en la acción de mejora, quedando VENCIDA.
</t>
    </r>
  </si>
  <si>
    <t>FILA_122</t>
  </si>
  <si>
    <t>H2M32024</t>
  </si>
  <si>
    <r>
      <rPr>
        <b/>
        <sz val="11"/>
        <rFont val="Arial"/>
        <family val="2"/>
      </rPr>
      <t xml:space="preserve">Acción establecida en el Plan de Mejoramiento suscrito el 16 de Octubre de 2024 Publicación extemporanea SECOP ll Denuncias 2024-298024-82111/ Radicado 2024ER0042791 del 05/03/2024 y 2024-298886-82111/ Radicado 2024ER0051970 del 13/03/2024
La acción de mejora finalizó el 30 de junio de 2025.
</t>
    </r>
    <r>
      <rPr>
        <sz val="11"/>
        <rFont val="Arial"/>
        <family val="2"/>
      </rPr>
      <t xml:space="preserve">Se evidenció que, sobre el particular y en aplicación de la Ley 1952 de 2019, se adelanta la Indagación Previa IP-001-2025, iniciada el 16 de enero de 2025.
</t>
    </r>
    <r>
      <rPr>
        <b/>
        <sz val="11"/>
        <rFont val="Arial"/>
        <family val="2"/>
      </rPr>
      <t>Por lo tanto,  la acción de mejora se encuentra cumplida.</t>
    </r>
  </si>
  <si>
    <t>FILA_123</t>
  </si>
  <si>
    <t>H2M42024</t>
  </si>
  <si>
    <t>Actualizar el manual de supervisión donde se  incluya revisiones periódicas de los contratos de comodato, asegurando que se cumplan todos los requisitos y protocolos establecidos, así como la formación del personal encargado en normativas y buenas prácticas de gestión contractual</t>
  </si>
  <si>
    <t xml:space="preserve">Actualización del manual de supervisión  y capacitaciones </t>
  </si>
  <si>
    <r>
      <rPr>
        <b/>
        <sz val="11"/>
        <color rgb="FF000000"/>
        <rFont val="Arial"/>
        <family val="2"/>
      </rPr>
      <t xml:space="preserve">Acción establecida en el Plan de Mejoramiento suscrito el 16 de Octubre de 2024 Publicación extemporanea SECOP ll Denuncias 2024-298024-82111/ Radicado 2024ER0042791 del 05/03/2024 y 2024-298886-82111/ Radicado 2024ER0051970 del 13/03/2024
</t>
    </r>
    <r>
      <rPr>
        <sz val="11"/>
        <color rgb="FF000000"/>
        <rFont val="Arial"/>
        <family val="2"/>
      </rPr>
      <t xml:space="preserve">
</t>
    </r>
    <r>
      <rPr>
        <b/>
        <sz val="11"/>
        <color rgb="FF000000"/>
        <rFont val="Arial"/>
        <family val="2"/>
      </rPr>
      <t>La acción de mejora finaliza el 30 de diciembre de 2024.</t>
    </r>
    <r>
      <rPr>
        <sz val="11"/>
        <color rgb="FF000000"/>
        <rFont val="Arial"/>
        <family val="2"/>
      </rPr>
      <t xml:space="preserve">
No se evidenció avance.
</t>
    </r>
    <r>
      <rPr>
        <b/>
        <sz val="11"/>
        <color rgb="FF000000"/>
        <rFont val="Arial"/>
        <family val="2"/>
      </rPr>
      <t xml:space="preserve">No se cumplió con el plazo establecido en la acción de mejora, quedando VENCIDA.
</t>
    </r>
  </si>
  <si>
    <t>FILA_124</t>
  </si>
  <si>
    <r>
      <rPr>
        <b/>
        <u/>
        <sz val="11"/>
        <color theme="1"/>
        <rFont val="Aptos Narrow"/>
        <family val="2"/>
        <scheme val="minor"/>
      </rPr>
      <t xml:space="preserve">HALLAZGO 1 de 2023. </t>
    </r>
    <r>
      <rPr>
        <sz val="11"/>
        <color theme="1"/>
        <rFont val="Aptos Narrow"/>
        <family val="2"/>
        <scheme val="minor"/>
      </rPr>
      <t xml:space="preserve">REGISTRO CONTABLE RESERVAS PRESUPUESTALES INDUCIDAS POR FALTA DE PAC. ADMINISTRATIVO CON PRESUNTA INCIDENCIA DISCIPLINARIA. (A-D).
</t>
    </r>
    <r>
      <rPr>
        <b/>
        <u/>
        <sz val="11"/>
        <color theme="1"/>
        <rFont val="Aptos Narrow"/>
        <family val="2"/>
        <scheme val="minor"/>
      </rPr>
      <t xml:space="preserve">
Suscrito el 17 de diciembre de 2024</t>
    </r>
  </si>
  <si>
    <t>Las incorrecciones evidenciadas se generan por deficiencias en los controles establecidos para el reconocimiento de los hechos económicos generados por la DNBC, procedimientos desactualizados y/o mal estructurados en el Sistema de Gestión de la Calidad, por el desconocimiento de los principios contables y de la normatividad establecida por la Contaduría General de la Nación.</t>
  </si>
  <si>
    <t xml:space="preserve">Actualizar la Politica Contable en el Capitulo de CONSTITUCION DE RESERVAS PRESUPUESTALES. </t>
  </si>
  <si>
    <t>Incorporar en las Politicas Contables los procedimientos establecidos en el instructivo 001 de 2023 emitido por la CGN.</t>
  </si>
  <si>
    <t>Política contable actualizada</t>
  </si>
  <si>
    <r>
      <rPr>
        <b/>
        <sz val="11"/>
        <color rgb="FF000000"/>
        <rFont val="Arial"/>
        <family val="2"/>
      </rPr>
      <t xml:space="preserve">Accion establecida en el plan de mejoramiento suscrito el 17 de diciembre de 2024, como resultado de la auditoria realizada a la vigencia 2023.
La acción finalizó el 30 de junio de 2025.  </t>
    </r>
    <r>
      <rPr>
        <sz val="11"/>
        <color rgb="FF000000"/>
        <rFont val="Arial"/>
        <family val="2"/>
      </rPr>
      <t xml:space="preserve">
Se evidenció el cargue del Manual de Políticas Contables actualizado, adoptado mediante la Resolución No. 148 de 2025 del 26 de junio de 2025.
</t>
    </r>
    <r>
      <rPr>
        <b/>
        <sz val="11"/>
        <color rgb="FF000000"/>
        <rFont val="Arial"/>
        <family val="2"/>
      </rPr>
      <t xml:space="preserve">
Por lo tanto,  la acción de mejora se encuentra cumplida.</t>
    </r>
  </si>
  <si>
    <t>FILA_125</t>
  </si>
  <si>
    <t>Revelar en las Notas a los EstadosFinancieros, las Reservas Presupuestales  constituidas por PAC, informado las razones de no afectacion del gasto en el 2023.</t>
  </si>
  <si>
    <t>Revelación en notas a los estados financieros</t>
  </si>
  <si>
    <r>
      <rPr>
        <b/>
        <sz val="11"/>
        <color rgb="FF000000"/>
        <rFont val="Arial"/>
        <family val="2"/>
      </rPr>
      <t xml:space="preserve">Accion establecida en el plan de mejoramiento suscrito el 17 de diciembre de 2024, como resultado de la auditoria realizada a la vigencia 2023.
La acción finalizó el 30 de marzo de 2025               </t>
    </r>
    <r>
      <rPr>
        <sz val="11"/>
        <color rgb="FF000000"/>
        <rFont val="Arial"/>
        <family val="2"/>
      </rPr>
      <t xml:space="preserve">                      
Se evidenció que las notas a los estados financieros se elaboran únicamente en el primer semestre de cada vigencia. Así mismo, en las últimas notas presentadas se revelaron las Reservas Presupuestales constituidas por PAC, para lo cual se anexan las notas a los Estados Financieros correspondientes a la vigencia 2024.
</t>
    </r>
    <r>
      <rPr>
        <b/>
        <sz val="11"/>
        <color rgb="FF000000"/>
        <rFont val="Arial"/>
        <family val="2"/>
      </rPr>
      <t>Por lo tanto,  la acción de mejora se encuentra cumplida.</t>
    </r>
    <r>
      <rPr>
        <sz val="11"/>
        <color rgb="FF000000"/>
        <rFont val="Arial"/>
        <family val="2"/>
      </rPr>
      <t xml:space="preserve">
</t>
    </r>
  </si>
  <si>
    <t>FILA_126</t>
  </si>
  <si>
    <t>Revelar en las Notas a los EstadosFinancieros, el rezago presupuestal  constituido para cada vigencia detallando la justificación del mismo</t>
  </si>
  <si>
    <r>
      <t xml:space="preserve">Accion establecida en el plan de mejoramiento suscrito el 17 de diciembre de 2024, como resultado de la auditoria realizada a la vigencia 2023.
</t>
    </r>
    <r>
      <rPr>
        <b/>
        <sz val="11"/>
        <color rgb="FF000000"/>
        <rFont val="Arial"/>
        <family val="2"/>
      </rPr>
      <t xml:space="preserve">
La acción finalizó el 30 de marzo de 2025</t>
    </r>
    <r>
      <rPr>
        <sz val="11"/>
        <color rgb="FF000000"/>
        <rFont val="Arial"/>
        <family val="2"/>
      </rPr>
      <t xml:space="preserve">
Se evidenció que las notas a los estados financieros se elaboran únicamente en el primer semestre de cada vigencia y que, en las últimas notas presentadas, se incluyeron las revelaciones correspondientes al rezago presupuestal.
</t>
    </r>
    <r>
      <rPr>
        <b/>
        <sz val="11"/>
        <color rgb="FF000000"/>
        <rFont val="Arial"/>
        <family val="2"/>
      </rPr>
      <t xml:space="preserve">Por lo tanto,  se dio cumplimiento a la acción establecida en el Plan de Mejoramiento.
</t>
    </r>
  </si>
  <si>
    <t>FILA_127</t>
  </si>
  <si>
    <t xml:space="preserve">Fortalecimiento de cotroles en la contabilización de los hechos económicos, producto de las reservas presupuestales constituidas.
</t>
  </si>
  <si>
    <t>Actualizar el formato FO-GF-03-01 Justificacion para constituir Reservas Presupuestales incluyendo casillas que indiquen Faltante de PAC y Caso fortuito o fuerza mayor</t>
  </si>
  <si>
    <t>Formato FO-GF-03-01 Actualizado</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</si>
  <si>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evidenció actualización del  formato FO-GF-03-01 “Justificación para constituir Reservas Presupuestales”, incorporando las casillas correspondientes a “Faltante de PAC” y “Caso fortuito o fuerza mayor”.
</t>
    </r>
    <r>
      <rPr>
        <b/>
        <sz val="11"/>
        <color rgb="FF000000"/>
        <rFont val="Arial"/>
        <family val="2"/>
      </rPr>
      <t>Por lo tanto,  se dio cumplimiento a la acción establecida en el Plan de Mejoramiento.</t>
    </r>
  </si>
  <si>
    <t>FILA_128</t>
  </si>
  <si>
    <t>Determinar la relevancia disciplinaria de los hallazgos remitidos al Proceso de Gestión de asuntos disciplinarios</t>
  </si>
  <si>
    <t>Trasladar al proceso de Gestión de asuntos disciplinarios de la DNBC el informe de auditoria de la CGR para que se determine la procedencia o no de acción disciplinaria, por ser de su competencia de acuerdo con el manual de funciones.</t>
  </si>
  <si>
    <t>Oficio remisorio de informe de auditoria</t>
  </si>
  <si>
    <t xml:space="preserve">Accion establecida en el plan de mejoramiento suscrito el 17 de diciembre de 2024, como resultado de la auditoria realizada a la vigencia 2023.
La acción finalizó el 31 de enero de 2025. 
Se remitio el Informe de Auditoria emitido por la CGR. con el fin de  adelantar las acciones adminsitrativas y/o disciplinarias a hubiera lugar
Por lo tanto, se dio cumplimiento a la acción establecida en el Plan de Mejoramiento.
</t>
  </si>
  <si>
    <t>FILA_129</t>
  </si>
  <si>
    <r>
      <rPr>
        <b/>
        <u/>
        <sz val="11"/>
        <color theme="1"/>
        <rFont val="Aptos Narrow"/>
        <family val="2"/>
        <scheme val="minor"/>
      </rPr>
      <t>HALLAZGO 2 de 2023.</t>
    </r>
    <r>
      <rPr>
        <b/>
        <sz val="11"/>
        <color theme="1"/>
        <rFont val="Aptos Narrow"/>
        <family val="2"/>
        <scheme val="minor"/>
      </rPr>
      <t xml:space="preserve"> S</t>
    </r>
    <r>
      <rPr>
        <sz val="11"/>
        <color theme="1"/>
        <rFont val="Aptos Narrow"/>
        <family val="2"/>
        <scheme val="minor"/>
      </rPr>
      <t xml:space="preserve">ALDOS CONTABLES DE LA PROPIEDAD PLANTA Y EQUIPO. ADMINISTRATIVO CON PRESUNTA INCIDENCIA DISCIPLINARIA. (A-D).
</t>
    </r>
    <r>
      <rPr>
        <b/>
        <u/>
        <sz val="11"/>
        <color theme="1"/>
        <rFont val="Aptos Narrow"/>
        <family val="2"/>
        <scheme val="minor"/>
      </rPr>
      <t>Suscrito el 17 de diciembre de 2024</t>
    </r>
  </si>
  <si>
    <t>La incorrección se debe a deficiencias en los controles para reconocer hechos económicos de la DNBC, procedimientos desactualizados o mal estructurados en el Sistema de Gestión de la Calidad, y falta de sistemas de información (software y procedimientos) para gestionar la propiedad, planta y equipo, incluyendo bienes en uso y en bodega, de la DNBC.</t>
  </si>
  <si>
    <t xml:space="preserve">Fortalecimiento de controles y procedimientos en el manejo de la propiedad planta y equipo de la entidad por parte del proceso de Gestión administrativa para registrar en los estados financieros la realidad de los hechos económicos
</t>
  </si>
  <si>
    <t xml:space="preserve">Actualización y socialización del Manual de Gestión de Bienes de la entidad Resolución 0381 de 2015 , Procedimiento Gestión de Bienes PC-AD-PGD-01-UV5 y formatos asociados </t>
  </si>
  <si>
    <t>Documentos actualizados y socializados</t>
  </si>
  <si>
    <r>
      <rPr>
        <b/>
        <sz val="11"/>
        <color rgb="FF000000"/>
        <rFont val="Arial"/>
        <family val="2"/>
      </rPr>
      <t xml:space="preserve">Accion establecida en el plan de mejoramiento suscrito el 17 de diciembre de 2024, como resultado de la auditoria realizada a la vigencia 2023.
La acción finalizó el 30 de junio de 2025.  </t>
    </r>
    <r>
      <rPr>
        <sz val="11"/>
        <color rgb="FF000000"/>
        <rFont val="Arial"/>
        <family val="2"/>
      </rPr>
      <t xml:space="preserve">     
No se evidencieron soportes de avance.
</t>
    </r>
    <r>
      <rPr>
        <b/>
        <sz val="11"/>
        <color rgb="FF000000"/>
        <rFont val="Arial"/>
        <family val="2"/>
      </rPr>
      <t xml:space="preserve">No se cumplió con el plazo establecido en la acción de mejora, quedando VENCIDA.
</t>
    </r>
  </si>
  <si>
    <t>FILA_130</t>
  </si>
  <si>
    <t>Actualización de los saldos contables de la propiedad, planta y equipo (PPE) mediante un 'ajuste por situación financiera', basado en la información real de inventarios físicos (ingresos y salidas) reportados por almacén y presentados al Comité de Manejo de Bienes y Sostenibilidad Contable, con el objetivo de reflejar el saldo real de la PPE conforme al resultado del inventario físico</t>
  </si>
  <si>
    <t>Actualización saldos contables de propiedad planta y equipos</t>
  </si>
  <si>
    <r>
      <rPr>
        <b/>
        <sz val="11"/>
        <color rgb="FF000000"/>
        <rFont val="Arial"/>
        <family val="2"/>
      </rPr>
      <t xml:space="preserve">Accion establecida en el plan de mejoramiento suscrito el 17 de diciembre de 2024, como resultado de la auditoria realizada a la vigencia 2023.
La acción finalizó el 30 de marzo de 2025. </t>
    </r>
    <r>
      <rPr>
        <sz val="11"/>
        <color rgb="FF000000"/>
        <rFont val="Arial"/>
        <family val="2"/>
      </rPr>
      <t xml:space="preserve">                       
Se evidenció el Acta No. 001 de 2025, los estados financieros de las vigencias 2024 y 2023, el archivo en Excel con el detalle del inventario de la bodega de la DNBC, el correo electrónico relacionado con el conteo de inventarios y el inventario con corte al 30 de diciembre de 2024, los cuales se constituyen en soporte para la actualización de los saldos contables de propiedad, planta y equipo.
</t>
    </r>
    <r>
      <rPr>
        <b/>
        <sz val="11"/>
        <color rgb="FF000000"/>
        <rFont val="Arial"/>
        <family val="2"/>
      </rPr>
      <t xml:space="preserve">Por lo tanto,  se dio cumplimiento a la acción establecida en el Plan de Mejoramiento.
</t>
    </r>
    <r>
      <rPr>
        <sz val="11"/>
        <color rgb="FF000000"/>
        <rFont val="Arial"/>
        <family val="2"/>
      </rPr>
      <t xml:space="preserve">
</t>
    </r>
  </si>
  <si>
    <t>FILA_131</t>
  </si>
  <si>
    <t>Realizar un inventario físico, registrando los ingresos y salidas de los bienes, el cual será  reportado al Proceso de Gestión Financiera para la generasción del Ajuste por Situación Financiera</t>
  </si>
  <si>
    <r>
      <rPr>
        <b/>
        <sz val="11"/>
        <color rgb="FF000000"/>
        <rFont val="Arial"/>
        <family val="2"/>
      </rPr>
      <t xml:space="preserve">Accion establecida en el plan de mejoramiento suscrito el 17 de diciembre de 2024, como resultado de la auditoria realizada a la vigencia 2023.
La acción finalizó el 30 de marzo de 2025.     </t>
    </r>
    <r>
      <rPr>
        <sz val="11"/>
        <color rgb="FF000000"/>
        <rFont val="Arial"/>
        <family val="2"/>
      </rPr>
      <t xml:space="preserve">                   
Se realizó la actualización de los saldos contables del componente de Propiedad, Planta y Equipo (PPE) mediante un ajuste por situación financiera con base en inventarios físicos valorizados reportados por Almacén. Dichos ajustes fueron aprobados por el Comité de Manejo de Bienes (acta del 23 de enero de 2025), presentados y respaldados en el Comité de Sostenibilidad Contable (acta 001-2025), y reflejados en los estados financieros con corte a 31 de diciembre de 2024. 
</t>
    </r>
    <r>
      <rPr>
        <b/>
        <sz val="11"/>
        <color rgb="FF000000"/>
        <rFont val="Arial"/>
        <family val="2"/>
      </rPr>
      <t xml:space="preserve">
Por lo tanto,  se dio cumplimiento a la acción establecida en el Plan de Mejoramiento.</t>
    </r>
    <r>
      <rPr>
        <sz val="11"/>
        <color rgb="FF000000"/>
        <rFont val="Arial"/>
        <family val="2"/>
      </rPr>
      <t xml:space="preserve">
</t>
    </r>
  </si>
  <si>
    <t>FILA_132</t>
  </si>
  <si>
    <t>H2M42023</t>
  </si>
  <si>
    <t>Actualización trimestral del inventario de bienes en servicio y en bodega previo a la transmisión de los EEFF a la Contaduría</t>
  </si>
  <si>
    <t>Inventario actualizado de bienes en servicio y en bodega</t>
  </si>
  <si>
    <r>
      <rPr>
        <b/>
        <sz val="11"/>
        <color rgb="FF000000"/>
        <rFont val="Arial"/>
        <family val="2"/>
      </rPr>
      <t xml:space="preserve">Accion establecida en el plan de mejoramiento suscrito el 17 de diciembre de 2024, como resultado de la auditoria realizada a la vigencia 2023.
La acción finalizó el 31 de diciembre de 2025.                   
</t>
    </r>
    <r>
      <rPr>
        <sz val="11"/>
        <color rgb="FF000000"/>
        <rFont val="Arial"/>
        <family val="2"/>
      </rPr>
      <t xml:space="preserve">
Se evidenció la existencia de archivos en Excel correspondientes al conteo e inventarios realizados durante el periodo comprendido entre junio y noviembre de 2025.
</t>
    </r>
    <r>
      <rPr>
        <b/>
        <sz val="11"/>
        <color rgb="FF000000"/>
        <rFont val="Arial"/>
        <family val="2"/>
      </rPr>
      <t>Por lo tanto,  se dio cumplimiento a la acción establecida en el Plan de Mejoramiento.</t>
    </r>
    <r>
      <rPr>
        <sz val="11"/>
        <color rgb="FF000000"/>
        <rFont val="Arial"/>
        <family val="2"/>
      </rPr>
      <t xml:space="preserve">
</t>
    </r>
  </si>
  <si>
    <t>FILA_133</t>
  </si>
  <si>
    <t>H2M52023</t>
  </si>
  <si>
    <t>Implementación de una base de datos para el registro y control de la propiedad planta y equipo, que contenga toda la información necesaria (nombre, codigo, ubicación, registro, costo historico, depreciacion entre otros)</t>
  </si>
  <si>
    <t>Base de datos implementada</t>
  </si>
  <si>
    <r>
      <rPr>
        <b/>
        <sz val="11"/>
        <color rgb="FF000000"/>
        <rFont val="Arial"/>
        <family val="2"/>
      </rPr>
      <t xml:space="preserve">Accion establecida en el plan de mejoramiento suscrito el 17 de diciembre de 2024, como resultado de la auditoria realizada a la vigencia 2023.
La acción finalizó el 31 de diciembre de 2025.    </t>
    </r>
    <r>
      <rPr>
        <sz val="11"/>
        <color rgb="FF000000"/>
        <rFont val="Arial"/>
        <family val="2"/>
      </rPr>
      <t xml:space="preserve">               
No se evidenció reporte de avance.
</t>
    </r>
    <r>
      <rPr>
        <b/>
        <sz val="11"/>
        <color rgb="FF000000"/>
        <rFont val="Arial"/>
        <family val="2"/>
      </rPr>
      <t>Por lo tanto, no se ha dado cumplimiento a la acción establecida en el Plan de Mejoramiento.</t>
    </r>
  </si>
  <si>
    <t>FILA_134</t>
  </si>
  <si>
    <t>H2M62023</t>
  </si>
  <si>
    <t>Seguimiento y actualización de la base de datos de registro y control de la propiedad planta y equipo .</t>
  </si>
  <si>
    <t>Informes de seguimiento mensual</t>
  </si>
  <si>
    <r>
      <rPr>
        <b/>
        <sz val="11"/>
        <color rgb="FF000000"/>
        <rFont val="Arial"/>
        <family val="2"/>
      </rPr>
      <t xml:space="preserve">Accion establecida en el plan de mejoramiento suscrito el 17 de diciembre de 2024, como resultado de la auditoria realizada a la vigencia 2023.
La acción finalizó el 31 de diciembre de 2025.          </t>
    </r>
    <r>
      <rPr>
        <sz val="11"/>
        <color rgb="FF000000"/>
        <rFont val="Arial"/>
        <family val="2"/>
      </rPr>
      <t xml:space="preserve">
No se evidenció reporte de avance.
</t>
    </r>
    <r>
      <rPr>
        <b/>
        <sz val="11"/>
        <color rgb="FF000000"/>
        <rFont val="Arial"/>
        <family val="2"/>
      </rPr>
      <t xml:space="preserve">Por lo tanto, no se ha dado cumplimiento a la acción establecida en el Plan de Mejoramiento.
</t>
    </r>
  </si>
  <si>
    <t>FILA_135</t>
  </si>
  <si>
    <t>H2M72023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</si>
  <si>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evidenció que, en cumplimiento de la Ley 1952 de 2019, se aperturó la Indagación Previa IP-007-2025 con fecha 12 de mayo de 2025.
</t>
    </r>
    <r>
      <rPr>
        <b/>
        <sz val="11"/>
        <color rgb="FF000000"/>
        <rFont val="Arial"/>
        <family val="2"/>
      </rPr>
      <t xml:space="preserve">Por lo tanto, se dio cumplimiento a la acción establecida en el Plan de Mejoramiento.
</t>
    </r>
    <r>
      <rPr>
        <sz val="11"/>
        <color rgb="FF000000"/>
        <rFont val="Arial"/>
        <family val="2"/>
      </rPr>
      <t xml:space="preserve">
</t>
    </r>
  </si>
  <si>
    <t>FILA_136</t>
  </si>
  <si>
    <t>H3M12023</t>
  </si>
  <si>
    <r>
      <rPr>
        <b/>
        <u/>
        <sz val="11"/>
        <color theme="1"/>
        <rFont val="Aptos Narrow"/>
        <family val="2"/>
        <scheme val="minor"/>
      </rPr>
      <t xml:space="preserve">HALLAZGO 3 de 2023. </t>
    </r>
    <r>
      <rPr>
        <sz val="11"/>
        <color theme="1"/>
        <rFont val="Aptos Narrow"/>
        <family val="2"/>
        <scheme val="minor"/>
      </rPr>
      <t xml:space="preserve">INFORMACIÓN CUALITATIVA Y CUANTITATIVA REVELADA EN LAS NOTAS A LOS ESTADOS FINANCIEROS DE LA DNBC A 31 DE DICIEMBRE DE 2023. ADMINISTRATIVO CON PRESUNTA INCIDENCIA DISCIPLINARIA. (A-D).
</t>
    </r>
    <r>
      <rPr>
        <b/>
        <u/>
        <sz val="11"/>
        <color theme="1"/>
        <rFont val="Aptos Narrow"/>
        <family val="2"/>
        <scheme val="minor"/>
      </rPr>
      <t>Suscrito el 17 de diciembre de 2024</t>
    </r>
  </si>
  <si>
    <t>Las deficiencias en la revelación de información cualitativa y cuantitativa en las notas contables se deben al incumplimiento de los requerimientos del Marco Normativo Contable, las normas de reconocimiento, medición, revelación y presentación de hechos económicos para entidades de gobierno, la Resolución 038 de 2024 y fallas en el control interno contable al cierre de la vigencia 2023.</t>
  </si>
  <si>
    <t xml:space="preserve">Fortalecer la calidad y transparencia de la información cualitativa y cuantitativa en la elaboración de las notas a los estados financieros en cumplimiento a lo establecido en el marco normativo contable.
</t>
  </si>
  <si>
    <t>Complementar la información revelada en las notas a los estados financieros ajustando la presentación y clasificación  de los elementos contables, en cumplimiento a lo establecidos en la Resolución 038 de 2024 y demas lineamientos establecidos por la Contaduría General de la Nación</t>
  </si>
  <si>
    <t>Notas a los estados financieros ajustados</t>
  </si>
  <si>
    <r>
      <rPr>
        <b/>
        <sz val="11"/>
        <color rgb="FF000000"/>
        <rFont val="Arial"/>
        <family val="2"/>
      </rPr>
      <t xml:space="preserve">Accion establecida en el plan de mejoramiento suscrito el 17 de diciembre de 2024, como resultado de la auditoria realizada a la vigencia 2023.
La acción finalizó el 30 de marzo de 2025. </t>
    </r>
    <r>
      <rPr>
        <sz val="11"/>
        <color rgb="FF000000"/>
        <rFont val="Arial"/>
        <family val="2"/>
      </rPr>
      <t xml:space="preserve">
Se registraron como evidencia los estados financieros correspondientes a las vigencias 2024 y 2023, en los cuales se ajustó la presentación y clasificación de los elementos contables.
</t>
    </r>
    <r>
      <rPr>
        <b/>
        <sz val="11"/>
        <color rgb="FF000000"/>
        <rFont val="Arial"/>
        <family val="2"/>
      </rPr>
      <t xml:space="preserve">
Por lo tanto,  se dio cumplimiento a la acción establecida en el Plan de Mejoramiento.</t>
    </r>
    <r>
      <rPr>
        <sz val="11"/>
        <color rgb="FF000000"/>
        <rFont val="Arial"/>
        <family val="2"/>
      </rPr>
      <t xml:space="preserve">
</t>
    </r>
  </si>
  <si>
    <t>FILA_137</t>
  </si>
  <si>
    <t>H3M22023</t>
  </si>
  <si>
    <t>Revisión  de las notas a los estados financieros por parte del Coordinador del grupo de trabajo de Gestión Financiera</t>
  </si>
  <si>
    <t xml:space="preserve">Acta de revisión de  las Notas a los estados financieros </t>
  </si>
  <si>
    <r>
      <rPr>
        <b/>
        <sz val="11"/>
        <color rgb="FF000000"/>
        <rFont val="Arial"/>
        <family val="2"/>
      </rPr>
      <t xml:space="preserve">Accion establecida en el plan de mejoramiento suscrito el 17 de diciembre de 2024, como resultado de la auditoria realizada a la vigencia 2023.
La acción finalizó el 30 de marzo de 2025. 
</t>
    </r>
    <r>
      <rPr>
        <sz val="11"/>
        <color rgb="FF000000"/>
        <rFont val="Arial"/>
        <family val="2"/>
      </rPr>
      <t xml:space="preserve">
Se anexaron los estados financieros y el Acta No. 001 del 27 de febrero de 2025, mediante la cual se realizó la revisión de las notas a los estados financieros.
</t>
    </r>
    <r>
      <rPr>
        <b/>
        <sz val="11"/>
        <color rgb="FF000000"/>
        <rFont val="Arial"/>
        <family val="2"/>
      </rPr>
      <t>Por lo tanto,  se dio cumplimiento a la acción establecida en el Plan de Mejoramiento.</t>
    </r>
    <r>
      <rPr>
        <sz val="11"/>
        <color rgb="FF000000"/>
        <rFont val="Arial"/>
        <family val="2"/>
      </rPr>
      <t xml:space="preserve">
</t>
    </r>
  </si>
  <si>
    <t>FILA_138</t>
  </si>
  <si>
    <t>H3M32023</t>
  </si>
  <si>
    <t>FILA_139</t>
  </si>
  <si>
    <t>H4M12023</t>
  </si>
  <si>
    <r>
      <rPr>
        <b/>
        <u/>
        <sz val="11"/>
        <color theme="1"/>
        <rFont val="Aptos Narrow"/>
        <family val="2"/>
        <scheme val="minor"/>
      </rPr>
      <t>HALLAZGO 4 de 2023</t>
    </r>
    <r>
      <rPr>
        <sz val="11"/>
        <color theme="1"/>
        <rFont val="Aptos Narrow"/>
        <family val="2"/>
        <scheme val="minor"/>
      </rPr>
      <t xml:space="preserve">. ADQUISICIÓN DE COMPRESORES DE AIRE RESPIRABLE PARA RECARGAR CILINDROS (BOTELLAS) DE EQUIPOS SCBA DE CONFORMIDAD CON LAS ESPECIFICACIONES TÉCNICAS ESTABLECIDAS POR LA DNBC, EN EL MARCO DEL PROYECTO DE “FORTALECIMIENTO DE LOS CUERPOS DE BOMBEROS DEL PAÍS”. ADMINISTRATIVO CON PRESUNTA INCIDENCIA DISCIPLINARIA Y PARA INDAGACIÒN PRELIMINAR
</t>
    </r>
    <r>
      <rPr>
        <b/>
        <u/>
        <sz val="11"/>
        <color theme="1"/>
        <rFont val="Aptos Narrow"/>
        <family val="2"/>
        <scheme val="minor"/>
      </rPr>
      <t xml:space="preserve">
Suscrito el 17 de diciembre de 2024</t>
    </r>
  </si>
  <si>
    <t>Se identifican debilidades en la gestión de la Dirección Nacional de Bomberos de Colombia (DNBC) debido a demoras en la entrega y puesta en funcionamiento de los seis (6) Compresores de Aire Respirable destinados a los Cuerpos de Bomberos beneficiarios, pese a la necesidad de contratación evidenciada en el estudio previo y el análisis de necesidades realizado por la DNBC.</t>
  </si>
  <si>
    <t xml:space="preserve">Fortalecer el Proceso de gestión para la entrega de bienes asignados a los Cuerpos de Bomberos del País con recursos del Fondo Nacional de Bomberos
</t>
  </si>
  <si>
    <t>Formular procedimiento para la asignación  y reasignación de fortalecimiento (bienes) a entregar a los Cuerpos de Bomberos del País con recursos del Fondo Nacional de Bomberos</t>
  </si>
  <si>
    <t>Procedimiento Formulado</t>
  </si>
  <si>
    <r>
      <rPr>
        <b/>
        <sz val="11"/>
        <color rgb="FF000000"/>
        <rFont val="Arial"/>
        <family val="2"/>
      </rPr>
      <t xml:space="preserve">Accion establecida en el plan de mejoramiento suscrito el 17 de diciembre de 2024, como resultado de la auditoria realizada a la vigencia 2023.
</t>
    </r>
    <r>
      <rPr>
        <sz val="11"/>
        <color rgb="FF000000"/>
        <rFont val="Arial"/>
        <family val="2"/>
      </rPr>
      <t xml:space="preserve">
</t>
    </r>
    <r>
      <rPr>
        <b/>
        <sz val="11"/>
        <color rgb="FF000000"/>
        <rFont val="Arial"/>
        <family val="2"/>
      </rPr>
      <t xml:space="preserve">La acción finalizó el 30 de marzo de 2025. </t>
    </r>
    <r>
      <rPr>
        <sz val="11"/>
        <color rgb="FF000000"/>
        <rFont val="Arial"/>
        <family val="2"/>
      </rPr>
      <t xml:space="preserve">
Se evidencia procedimiento PC-FB-02 del 25-03-2025 Procedimiento de asignación y reasignación de fortalecimiento (bienes) a entregar a los Cuerpos de Bomberos del País con recursos del Fondo Nacional de Bomberos
</t>
    </r>
    <r>
      <rPr>
        <b/>
        <sz val="11"/>
        <color rgb="FF000000"/>
        <rFont val="Arial"/>
        <family val="2"/>
      </rPr>
      <t xml:space="preserve">Por lo tanto,  se dio cumplimiento a la acción establecida en el Plan de Mejoramiento.
</t>
    </r>
    <r>
      <rPr>
        <sz val="11"/>
        <color rgb="FF000000"/>
        <rFont val="Arial"/>
        <family val="2"/>
      </rPr>
      <t xml:space="preserve">
</t>
    </r>
  </si>
  <si>
    <t>FILA_140</t>
  </si>
  <si>
    <t>H4M22023</t>
  </si>
  <si>
    <t>Presentar ante la Junta Nacional de Bomberos la propuesta de reasignación de bienes a los Cuerpos de Bomberos, cuando estos no cumplan los requisitos para entrega,  en un termino de tiempo no superior a tres meses; autorizando al Comité Técnico de la DNBC seleccionar el nuevo beneficiario.</t>
  </si>
  <si>
    <t>Propuesta presentada a Junta Nacional de Bomberos</t>
  </si>
  <si>
    <r>
      <rPr>
        <b/>
        <sz val="11"/>
        <color rgb="FF000000"/>
        <rFont val="Arial"/>
        <family val="2"/>
      </rPr>
      <t xml:space="preserve">Accion establecida en el plan de mejoramiento suscrito el 17 de diciembre de 2024, como resultado de la auditoria realizada a la vigencia 2023.
La acción finaliza el 31 de diciembre de 2025.  </t>
    </r>
    <r>
      <rPr>
        <sz val="11"/>
        <color rgb="FF000000"/>
        <rFont val="Arial"/>
        <family val="2"/>
      </rPr>
      <t xml:space="preserve">
No se evidencia avance.
</t>
    </r>
    <r>
      <rPr>
        <b/>
        <sz val="11"/>
        <color rgb="FF000000"/>
        <rFont val="Arial"/>
        <family val="2"/>
      </rPr>
      <t>Por lo tanto, no se ha dado cumplimiento a la acción establecida en el Plan de Mejoramiento</t>
    </r>
    <r>
      <rPr>
        <sz val="11"/>
        <color rgb="FF000000"/>
        <rFont val="Arial"/>
        <family val="2"/>
      </rPr>
      <t xml:space="preserve">
</t>
    </r>
  </si>
  <si>
    <t>FILA_141</t>
  </si>
  <si>
    <t>H4M32023</t>
  </si>
  <si>
    <t>Asignación y entrega inmediata de los Compresores de Aire Respirable</t>
  </si>
  <si>
    <t xml:space="preserve">Actas de entrega </t>
  </si>
  <si>
    <r>
      <rPr>
        <b/>
        <sz val="11"/>
        <color rgb="FF000000"/>
        <rFont val="Arial"/>
        <family val="2"/>
      </rPr>
      <t>Accion establecida en el plan de mejoramiento suscrito el 17 de diciembre de 2024, como resultado de la auditoria realizada a la vigencia 2023.
La acción finalizó el 30 de junio de 2025</t>
    </r>
    <r>
      <rPr>
        <sz val="11"/>
        <color rgb="FF000000"/>
        <rFont val="Arial"/>
        <family val="2"/>
      </rPr>
      <t xml:space="preserve">. 
Se presentaron las salidas de almacén 2055, 2056, 2062, 2085, 2097 y 2112, las cuales incluyen la firma del responsable del despacho y del funcionario receptor, así como la identificación de los equipos de aire respirable objeto del hallazgo.
</t>
    </r>
    <r>
      <rPr>
        <b/>
        <sz val="11"/>
        <color rgb="FF000000"/>
        <rFont val="Arial"/>
        <family val="2"/>
      </rPr>
      <t xml:space="preserve">
Por lo tanto,  se dio cumplimiento a la acción establecida en el Plan de Mejoramiento.</t>
    </r>
    <r>
      <rPr>
        <sz val="11"/>
        <color rgb="FF000000"/>
        <rFont val="Arial"/>
        <family val="2"/>
      </rPr>
      <t xml:space="preserve">
</t>
    </r>
  </si>
  <si>
    <t>FILA_142</t>
  </si>
  <si>
    <t>H4M42023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</si>
  <si>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Se evidenció que, en cumplimiento de la Ley 1952 de 2019, se aperturó la Indagación Previa IP-007-2025 con fecha 12 de mayo de 2025.
</t>
    </r>
    <r>
      <rPr>
        <b/>
        <sz val="11"/>
        <color rgb="FF000000"/>
        <rFont val="Arial"/>
        <family val="2"/>
      </rPr>
      <t xml:space="preserve">Por lo tanto, se dio cumplimiento a la acción establecida en el Plan de Mejoramiento.
</t>
    </r>
    <r>
      <rPr>
        <sz val="11"/>
        <color rgb="FF000000"/>
        <rFont val="Arial"/>
        <family val="2"/>
      </rPr>
      <t xml:space="preserve">
</t>
    </r>
  </si>
  <si>
    <t>FILA_143</t>
  </si>
  <si>
    <t>H5M12023</t>
  </si>
  <si>
    <r>
      <rPr>
        <b/>
        <u/>
        <sz val="11"/>
        <color theme="1"/>
        <rFont val="Aptos Narrow"/>
        <family val="2"/>
        <scheme val="minor"/>
      </rPr>
      <t>HALLAZGO 5 de 2023.</t>
    </r>
    <r>
      <rPr>
        <sz val="11"/>
        <color theme="1"/>
        <rFont val="Aptos Narrow"/>
        <family val="2"/>
        <scheme val="minor"/>
      </rPr>
      <t xml:space="preserve"> ADQUISICIÓN DE HERRAMIENTAS ESPECIALIZADAS DE RESCATE VEHICULAR EN EL MARCO DEL PROYECTO DE “FORTALECIMIENTO DE LOS CUERPOS DE BOMBEROS DEL PAÍS”. ADMINISTRATIVO CON PRESUNTA INCIDENCIA DISCIPLINARIA Y PARA INDAGACIÒN PRELIMINAR (A-D-IP).
</t>
    </r>
    <r>
      <rPr>
        <b/>
        <u/>
        <sz val="11"/>
        <color theme="1"/>
        <rFont val="Aptos Narrow"/>
        <family val="2"/>
        <scheme val="minor"/>
      </rPr>
      <t xml:space="preserve">
Suscrito el 17 de diciembre de 2024</t>
    </r>
  </si>
  <si>
    <t>Se identifican debilidades en la gestión de la Dirección Nacional de Bomberos de Colombia (DNBC) debido a demoras en la entrega y puesta en funcionamiento de los tres (3) kits de rescate vehicular destinados a los Cuerpos de Bomberos beneficiarios, pese a la necesidad de contratación evidenciada en el estudio previo y el análisis de necesidades realizado por la DNBC.</t>
  </si>
  <si>
    <r>
      <rPr>
        <b/>
        <sz val="11"/>
        <color rgb="FF000000"/>
        <rFont val="Arial"/>
        <family val="2"/>
      </rPr>
      <t xml:space="preserve">Accion establecida en el plan de mejoramiento suscrito el 17 de diciembre de 2024, como resultado de la auditoria realizada a la vigencia 2023.
</t>
    </r>
    <r>
      <rPr>
        <sz val="11"/>
        <color rgb="FF000000"/>
        <rFont val="Arial"/>
        <family val="2"/>
      </rPr>
      <t xml:space="preserve">
</t>
    </r>
    <r>
      <rPr>
        <b/>
        <sz val="11"/>
        <color rgb="FF000000"/>
        <rFont val="Arial"/>
        <family val="2"/>
      </rPr>
      <t xml:space="preserve">La acción finalizó el 30 de marzo de 2025. </t>
    </r>
    <r>
      <rPr>
        <sz val="11"/>
        <color rgb="FF000000"/>
        <rFont val="Arial"/>
        <family val="2"/>
      </rPr>
      <t xml:space="preserve">
Se evidencia procedimiento PC-FB-02 del 25-03-2025 Procedimiento de asignación y reasignación de fortalecimiento (bienes) a entregar a los Cuerpos de Bomberos del País con recursos del Fondo Nacional de Bomberos
</t>
    </r>
    <r>
      <rPr>
        <b/>
        <sz val="11"/>
        <color rgb="FF000000"/>
        <rFont val="Arial"/>
        <family val="2"/>
      </rPr>
      <t>Por lo tanto,  se dio cumplimiento a la acción establecida en el Plan de Mejoramiento.</t>
    </r>
    <r>
      <rPr>
        <sz val="11"/>
        <color rgb="FF000000"/>
        <rFont val="Arial"/>
        <family val="2"/>
      </rPr>
      <t xml:space="preserve">
</t>
    </r>
  </si>
  <si>
    <t>FILA_144</t>
  </si>
  <si>
    <t>H5M22023</t>
  </si>
  <si>
    <r>
      <rPr>
        <b/>
        <sz val="11"/>
        <color rgb="FF000000"/>
        <rFont val="Arial"/>
        <family val="2"/>
      </rPr>
      <t>Accion establecida en el plan de mejoramiento suscrito el 17 de diciembre de 2024, como resultado de la auditoria realizada a la vigencia 2023.
La acción finaliza el 31 de diciembre de 2025.</t>
    </r>
    <r>
      <rPr>
        <sz val="11"/>
        <color rgb="FF000000"/>
        <rFont val="Arial"/>
        <family val="2"/>
      </rPr>
      <t xml:space="preserve">
No se evidenció reporte de avance.
</t>
    </r>
    <r>
      <rPr>
        <b/>
        <sz val="11"/>
        <color rgb="FF000000"/>
        <rFont val="Arial"/>
        <family val="2"/>
      </rPr>
      <t>Por lo tanto, no se ha dado cumplimiento a la acción establecida en el Plan de Mejoramiento.</t>
    </r>
  </si>
  <si>
    <t>FILA_145</t>
  </si>
  <si>
    <t>H5M32023</t>
  </si>
  <si>
    <t>Asignación y entrega inmediata de los kits de Rescate Vehicular</t>
  </si>
  <si>
    <r>
      <rPr>
        <b/>
        <sz val="11"/>
        <color rgb="FF000000"/>
        <rFont val="Arial"/>
        <family val="2"/>
      </rPr>
      <t xml:space="preserve">Accion establecida en el plan de mejoramiento suscrito el 17 de diciembre de 2024, como resultado de la auditoria realizada a la vigencia 2023.
La acción finalizó el 30 de junio de 2025. 
</t>
    </r>
    <r>
      <rPr>
        <sz val="11"/>
        <color rgb="FF000000"/>
        <rFont val="Arial"/>
        <family val="2"/>
      </rPr>
      <t xml:space="preserve">Se evidenció la presentación de soportes correspondientes a tres (3) salidas de almacén realizadas en las siguientes fechas y destinos: 13 de marzo de 2025 al municipio de Ciénaga, Magdalena; 4 de abril de 2025 al Cuerpo de Bomberos de Tierralta; y 4 de abril de 2025 al Cuerpo de Bomberos de Tolú Viejo.
</t>
    </r>
    <r>
      <rPr>
        <b/>
        <sz val="11"/>
        <color rgb="FF000000"/>
        <rFont val="Arial"/>
        <family val="2"/>
      </rPr>
      <t xml:space="preserve">Por lo tanto, no se ha dado cumplimiento a la acción establecida en el Plan de Mejoramiento.
</t>
    </r>
    <r>
      <rPr>
        <sz val="11"/>
        <color rgb="FF000000"/>
        <rFont val="Arial"/>
        <family val="2"/>
      </rPr>
      <t xml:space="preserve">
</t>
    </r>
  </si>
  <si>
    <t>FILA_146</t>
  </si>
  <si>
    <t>H5M42023</t>
  </si>
  <si>
    <t>FILA_147</t>
  </si>
  <si>
    <t>H6M12023</t>
  </si>
  <si>
    <r>
      <rPr>
        <b/>
        <u/>
        <sz val="11"/>
        <color theme="1"/>
        <rFont val="Aptos Narrow"/>
        <family val="2"/>
        <scheme val="minor"/>
      </rPr>
      <t>HALLAZGO 6 de 2023</t>
    </r>
    <r>
      <rPr>
        <sz val="11"/>
        <color theme="1"/>
        <rFont val="Aptos Narrow"/>
        <family val="2"/>
        <scheme val="minor"/>
      </rPr>
      <t xml:space="preserve">. ATRASO EN LA ENTREGA DE LA ESTACIÓN DE BOMBEROS EN EL MUNICIPIO DE CARTAGENA DEL CHAIRÁ (CAQUETÁ) CONVENIO INTERADMINISTRATIVO NO. 188 DE 2021. ADMINISTRATIVO CON PRESUNTA INCIDENCIA DISCIPLINARIA (A-D).
</t>
    </r>
    <r>
      <rPr>
        <b/>
        <u/>
        <sz val="11"/>
        <color theme="1"/>
        <rFont val="Aptos Narrow"/>
        <family val="2"/>
        <scheme val="minor"/>
      </rPr>
      <t>Suscrito el 17 de diciembre de 2024</t>
    </r>
  </si>
  <si>
    <t xml:space="preserve">La suspensión del Contrato Interadministrativo de Gerencia de la Interventoría No. 178 de 2021, según acta No. 01 del 28 de diciembre de 2023, llevó a que el Municipio y la Unión Temporal Bomberos Cartagena 2023 prorrogaran el contrato de obra pública tres meses más, totalizando seis (6) meses y 26 días, y solicitaran una suspensión de un mes para asegurar la interventoría.
</t>
  </si>
  <si>
    <t xml:space="preserve">Fortalecer los mecanismos de planeación, supervisión y seguimiento de contratos relacionados con la construcción de estaciones de bomberos a través de la implementación de un sistema de control integral para mitigar riesgos y garantizar el cumplimiento de los tiempos de ejecución
</t>
  </si>
  <si>
    <t>Entrega de la estación de bomberos de Cartagena del Chairá al Cuerpo de Bomberos del municipio</t>
  </si>
  <si>
    <t>Entrega de estacion de bomberos al Cuerpo de Bomberos del municipio</t>
  </si>
  <si>
    <r>
      <rPr>
        <b/>
        <sz val="11"/>
        <color rgb="FF000000"/>
        <rFont val="Arial"/>
        <family val="2"/>
      </rPr>
      <t>Accion establecida en el plan de mejoramiento suscrito el 17 de diciembre de 2024, como resultado de la auditoria realizada a la vigencia 2023.
La acción finalizó el 31 de Diciembre de 2024.</t>
    </r>
    <r>
      <rPr>
        <sz val="11"/>
        <color rgb="FF000000"/>
        <rFont val="Arial"/>
        <family val="2"/>
      </rPr>
      <t xml:space="preserve"> 
Entrega de la estación de bomberos de Cartagena del Chairá al Cuerpo de Bomberos del municipio la cual se entregó el 06 de diciembre de 2024.
</t>
    </r>
    <r>
      <rPr>
        <b/>
        <sz val="11"/>
        <color rgb="FF000000"/>
        <rFont val="Arial"/>
        <family val="2"/>
      </rPr>
      <t>Por lo tanto,  se dio cumplimiento a la acción establecida en el Plan de Mejoramiento.</t>
    </r>
  </si>
  <si>
    <t>FILA_148</t>
  </si>
  <si>
    <t>H6M22023</t>
  </si>
  <si>
    <t>La suspensión del Contrato Interadministrativo de Gerencia de la Interventoría No. 178 de 2021, según acta No. 01 del 28 de diciembre de 2023, llevó a que el Municipio y la Unión Temporal Bomberos Cartagena 2023 prorrogaran el contrato de obra pública tres meses más, totalizando seis (6) meses y 26 días, y solicitaran una suspensión de un mes para asegurar la interventoría.</t>
  </si>
  <si>
    <t>Implementar reuniones de seguimiento financiero, técnico y jurídico con periodicidad trimestral que permita identificar posibles incidencias que afecten la ejecución de los contratos o convenios relacionados con los proyectos de construcción de estaciones de bomberos suscritos por la entidad</t>
  </si>
  <si>
    <t>Actas de reuniones de seguimiento trimestral</t>
  </si>
  <si>
    <r>
      <rPr>
        <b/>
        <sz val="11"/>
        <color rgb="FF000000"/>
        <rFont val="Arial"/>
        <family val="2"/>
      </rPr>
      <t>Accion establecida en el plan de mejoramiento suscrito el 17 de diciembre de 2024, como resultado de la auditoria realizada a la vigencia 2023.
La acción finalizó el 31 de diciembre de 2025.</t>
    </r>
    <r>
      <rPr>
        <sz val="11"/>
        <color rgb="FF000000"/>
        <rFont val="Arial"/>
        <family val="2"/>
      </rPr>
      <t xml:space="preserve">
No se evidenció reporte de avance.
</t>
    </r>
    <r>
      <rPr>
        <b/>
        <sz val="11"/>
        <color rgb="FF000000"/>
        <rFont val="Arial"/>
        <family val="2"/>
      </rPr>
      <t>Por lo tanto, no se ha dado cumplimiento a la acción establecida en el Plan de Mejoramiento.</t>
    </r>
    <r>
      <rPr>
        <sz val="11"/>
        <color rgb="FF000000"/>
        <rFont val="Arial"/>
        <family val="2"/>
      </rPr>
      <t xml:space="preserve">
</t>
    </r>
  </si>
  <si>
    <t>FILA_149</t>
  </si>
  <si>
    <t>H6M32023</t>
  </si>
  <si>
    <t>Ajustar las minutas de los nuevos procesos contractuales con herramientas juridicas que permitan mayor control sobre la ejecución de los contratos derivados relacionados con la construcción de estaciones de bomberos</t>
  </si>
  <si>
    <t>Minutas actualizadas</t>
  </si>
  <si>
    <r>
      <rPr>
        <b/>
        <sz val="11"/>
        <color rgb="FF000000"/>
        <rFont val="Arial"/>
        <family val="2"/>
      </rPr>
      <t xml:space="preserve">Accion establecida en el plan de mejoramiento suscrito el 17 de diciembre de 2024, como resultado de la auditoria realizada a la vigencia 2023.
La acción finalizó el 31 de diciembre de 2025. 
</t>
    </r>
    <r>
      <rPr>
        <sz val="11"/>
        <color rgb="FF000000"/>
        <rFont val="Arial"/>
        <family val="2"/>
      </rPr>
      <t>No se evidenció reporte de avance.</t>
    </r>
    <r>
      <rPr>
        <sz val="11"/>
        <color rgb="FF000000"/>
        <rFont val="Arial"/>
        <family val="2"/>
      </rPr>
      <t xml:space="preserve">
</t>
    </r>
    <r>
      <rPr>
        <b/>
        <sz val="11"/>
        <color rgb="FF000000"/>
        <rFont val="Arial"/>
        <family val="2"/>
      </rPr>
      <t>Por lo tanto, no se ha dado cumplimiento a la acción establecida en el Plan de Mejoramiento.</t>
    </r>
    <r>
      <rPr>
        <sz val="11"/>
        <color rgb="FF000000"/>
        <rFont val="Arial"/>
        <family val="2"/>
      </rPr>
      <t xml:space="preserve">
</t>
    </r>
  </si>
  <si>
    <t>FILA_150</t>
  </si>
  <si>
    <t>H6M42023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</si>
  <si>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remitio el Informe de Auditoria emitido por la CGR. con el fin de  adelantar las acciones adminsitrativas y/o disciplinarias a hubiera lugar
</t>
    </r>
    <r>
      <rPr>
        <b/>
        <sz val="11"/>
        <color rgb="FF000000"/>
        <rFont val="Arial"/>
        <family val="2"/>
      </rPr>
      <t xml:space="preserve">Por lo tanto, se dio cumplimiento a la acción  establecida en el Plan de Mejoramiento.
</t>
    </r>
    <r>
      <rPr>
        <sz val="11"/>
        <color rgb="FF000000"/>
        <rFont val="Arial"/>
        <family val="2"/>
      </rPr>
      <t xml:space="preserve">
</t>
    </r>
  </si>
  <si>
    <t>FILA_151</t>
  </si>
  <si>
    <t>H7M12023</t>
  </si>
  <si>
    <r>
      <rPr>
        <b/>
        <u/>
        <sz val="11"/>
        <color theme="1"/>
        <rFont val="Aptos Narrow"/>
        <family val="2"/>
        <scheme val="minor"/>
      </rPr>
      <t>HALLAZGO 7 de 2023</t>
    </r>
    <r>
      <rPr>
        <sz val="11"/>
        <color theme="1"/>
        <rFont val="Aptos Narrow"/>
        <family val="2"/>
        <scheme val="minor"/>
      </rPr>
      <t xml:space="preserve">. BAJA EJECUCIÓN DEL PRESUPUESTO DE LA DNBC. ADMINISTRATIVO. (A).
</t>
    </r>
    <r>
      <rPr>
        <b/>
        <u/>
        <sz val="11"/>
        <color theme="1"/>
        <rFont val="Aptos Narrow"/>
        <family val="2"/>
        <scheme val="minor"/>
      </rPr>
      <t xml:space="preserve">
Suscrito el 17 de diciembre de 2024</t>
    </r>
  </si>
  <si>
    <t>Lo descrito, se generó por deficiencias administrativas y de seguimiento y control de los procedimientos de la Entidad para la oportuna ejecución presupuestal, así como a deficiencias en la gestión eficiente de los recursos asignados a los proyectos de inversión.</t>
  </si>
  <si>
    <t>Generar acciones de monitoreo y control que permitan gestionar oportuna, eficiente  y adecuadamente los recursos asignados a la entidad,</t>
  </si>
  <si>
    <t>Seguimiento mensual a la ejecución presupuestal informando al Comité Directivo los procesos con bajos indicadores en su ejecución, generando alertas para la toma de desiciones de la alta dirección.</t>
  </si>
  <si>
    <t xml:space="preserve">Informe acumulado de los gastos de funcionamiento e inversión </t>
  </si>
  <si>
    <r>
      <rPr>
        <b/>
        <sz val="11"/>
        <color rgb="FF000000"/>
        <rFont val="Arial"/>
        <family val="2"/>
      </rPr>
      <t>Accion establecida en el plan de mejoramiento suscrito el 17 de diciembre de 2024, como resultado de la auditoria realizada a la vigencia 2023.
La acción finaliza el 31 de diciembre de 2025</t>
    </r>
    <r>
      <rPr>
        <sz val="11"/>
        <color rgb="FF000000"/>
        <rFont val="Arial"/>
        <family val="2"/>
      </rPr>
      <t xml:space="preserve">. 
Se evidenció la existencia de informes financieros correspondientes a los meses de julio a diciembre, que incluyen la ejecución presupuestal y el Plan Anual de Caja (PAC).
</t>
    </r>
    <r>
      <rPr>
        <b/>
        <sz val="11"/>
        <color rgb="FF000000"/>
        <rFont val="Arial"/>
        <family val="2"/>
      </rPr>
      <t>Por lo tanto, se ha dado cumplimiento a la acción establecida en el Plan de Mejoramiento.</t>
    </r>
  </si>
  <si>
    <t>FILA_152</t>
  </si>
  <si>
    <t>H7M22023</t>
  </si>
  <si>
    <t>Seguimiento mensual al PAA informando el avance y cumplimiento en su ejecución, generando alertas para la toma de desiciones de la alta dirección.</t>
  </si>
  <si>
    <t>Acta de comité de contratación con seguimiento al PAA</t>
  </si>
  <si>
    <r>
      <rPr>
        <b/>
        <sz val="11"/>
        <color rgb="FF000000"/>
        <rFont val="Arial"/>
        <family val="2"/>
      </rPr>
      <t>Accion establecida en el plan de mejoramiento suscrito el 17 de diciembre de 2024, como resultado de la auditoria realizada a la vigencia 2023.
La acción finalizó el 31 de diciembre de 2025.</t>
    </r>
    <r>
      <rPr>
        <sz val="11"/>
        <color rgb="FF000000"/>
        <rFont val="Arial"/>
        <family val="2"/>
      </rPr>
      <t xml:space="preserve"> 
Se evidenció que se efectuó el seguimiento mensual al Plan Anual de Adquisiciones (PAA) en el marco de las reuniones del Comité de Contratación, en las cuales se informó el avance y el estado de su ejecución durante el periodo correspondiente. No se evidencian las actas del ultimo semestre.
</t>
    </r>
    <r>
      <rPr>
        <b/>
        <sz val="11"/>
        <color rgb="FF000000"/>
        <rFont val="Arial"/>
        <family val="2"/>
      </rPr>
      <t xml:space="preserve">
Por lo tanto, no se ha dado cumplimiento a la acción establecida en el Plan de Mejoramiento.</t>
    </r>
  </si>
  <si>
    <t>FILA_153</t>
  </si>
  <si>
    <t>H7M32023</t>
  </si>
  <si>
    <t>Seuimiento mensual en la plataforma PIIP de los recursos de Inversión.</t>
  </si>
  <si>
    <t>Reportes mensuales realizados en la plataformaPIIP del DNP</t>
  </si>
  <si>
    <r>
      <rPr>
        <b/>
        <sz val="11"/>
        <color rgb="FF000000"/>
        <rFont val="Arial"/>
        <family val="2"/>
      </rPr>
      <t>Accion establecida en el plan de mejoramiento suscrito el 17 de diciembre de 2024, como resultado de la auditoria realizada a la vigencia 2023.
La acción finaliza el 31 de diciembre de 2025.</t>
    </r>
    <r>
      <rPr>
        <sz val="11"/>
        <color rgb="FF000000"/>
        <rFont val="Arial"/>
        <family val="2"/>
      </rPr>
      <t xml:space="preserve"> 
Se evidenció que, desde el proceso de Planeación Estratégica, se realizaron de manera mensual los reportes de avance en el sistema PIIP sobre la ejecución de los recursos de inversión, así como el avance físico de las actividades propuestas.
</t>
    </r>
    <r>
      <rPr>
        <b/>
        <sz val="11"/>
        <color rgb="FF000000"/>
        <rFont val="Arial"/>
        <family val="2"/>
      </rPr>
      <t>Por lo tanto, no se ha dado cumplimiento a la acción establecida en el Plan de Mejoramiento.</t>
    </r>
  </si>
  <si>
    <t>FILA_154</t>
  </si>
  <si>
    <t>H8M12023</t>
  </si>
  <si>
    <r>
      <rPr>
        <b/>
        <u/>
        <sz val="11"/>
        <color theme="1"/>
        <rFont val="Aptos Narrow"/>
        <family val="2"/>
        <scheme val="minor"/>
      </rPr>
      <t>HALLAZGO 8 de 2023</t>
    </r>
    <r>
      <rPr>
        <sz val="11"/>
        <color theme="1"/>
        <rFont val="Aptos Narrow"/>
        <family val="2"/>
        <scheme val="minor"/>
      </rPr>
      <t xml:space="preserve">. ACTUALIZACIÓN DEL PLAN ANUAL DE ADQUISICIONES CONTRATO INTERADMINISTRATIVO NO. 178 DE 2021. ADMINISTRATIVO CON PRESUNTA INCIDENCIA DISCIPLINARIA. (A-D)
</t>
    </r>
    <r>
      <rPr>
        <b/>
        <u/>
        <sz val="11"/>
        <color theme="1"/>
        <rFont val="Aptos Narrow"/>
        <family val="2"/>
        <scheme val="minor"/>
      </rPr>
      <t>Suscrito el 17 de diciembre de 2024</t>
    </r>
  </si>
  <si>
    <t>Se identifican debilidades en las gestiones de la Dirección Nacional de Bomberos, ya que no se actualizó el Plan Anual de Adquisiciones (PAA) respecto al cambio de modalidad para la selección de los 'Servicios de interventoría' que deben ejercer el seguimiento técnico, financiero y jurídico de los contratos de obra para la construcción de estaciones de bomberos.</t>
  </si>
  <si>
    <t>Implementar un sistema de gestión integral para la planeación y actualización del PAA que garantice la alineación entre los procesos de Planeaciónn, ejecución contractual y modificaciones necesarias, cumpliendo con la normativa vigente y evitando inconsistencias administrativas</t>
  </si>
  <si>
    <t>Seguimiento mensual al PAA en reunón del Comité de Contratación informando el avance y cumplimiento en su ejecución</t>
  </si>
  <si>
    <r>
      <rPr>
        <b/>
        <sz val="11"/>
        <color rgb="FF000000"/>
        <rFont val="Arial"/>
        <family val="2"/>
      </rPr>
      <t>Accion establecida en el plan de mejoramiento suscrito el 17 de diciembre de 2024, como resultado de la auditoria realizada a la vigencia 2023.
La acción finalizó el 31 de diciembre de 2025.</t>
    </r>
    <r>
      <rPr>
        <sz val="11"/>
        <color rgb="FF000000"/>
        <rFont val="Arial"/>
        <family val="2"/>
      </rPr>
      <t xml:space="preserve"> 
Se evidenció que se efectuó el seguimiento mensual al Plan Anual de Adquisiciones (PAA) en el marco de las reuniones del Comité de Contratación, en las cuales se informó el avance y el estado de su ejecución durante el periodo correspondiente. No se evidencian las actas del ultimo semestre.
</t>
    </r>
    <r>
      <rPr>
        <b/>
        <sz val="11"/>
        <color rgb="FF000000"/>
        <rFont val="Arial"/>
        <family val="2"/>
      </rPr>
      <t>Por lo tanto, no se ha dado cumplimiento a la acción establecida en el Plan de Mejoramiento.</t>
    </r>
  </si>
  <si>
    <t>FILA_155</t>
  </si>
  <si>
    <t>H8M22023</t>
  </si>
  <si>
    <t xml:space="preserve">Modificar el PAA cuando se detecte alguna justificación de cambio de modalidad de contratación o aspecto derivado que requiera su actualización </t>
  </si>
  <si>
    <t xml:space="preserve">PAA modificado y cargado en SECOP </t>
  </si>
  <si>
    <r>
      <rPr>
        <b/>
        <sz val="11"/>
        <color rgb="FF000000"/>
        <rFont val="Arial"/>
        <family val="2"/>
      </rPr>
      <t>Accion establecida en el plan de mejoramiento suscrito el 17 de diciembre de 2024, como resultado de la auditoria realizada a la vigencia 2023.</t>
    </r>
    <r>
      <rPr>
        <sz val="11"/>
        <color rgb="FF000000"/>
        <rFont val="Arial"/>
        <family val="2"/>
      </rPr>
      <t xml:space="preserve">
</t>
    </r>
    <r>
      <rPr>
        <b/>
        <sz val="11"/>
        <color rgb="FF000000"/>
        <rFont val="Arial"/>
        <family val="2"/>
      </rPr>
      <t xml:space="preserve">
La acción finaliza el 31 de diciembre de 2025. </t>
    </r>
    <r>
      <rPr>
        <sz val="11"/>
        <color rgb="FF000000"/>
        <rFont val="Arial"/>
        <family val="2"/>
      </rPr>
      <t xml:space="preserve">
Se evidenció el formato del Plan Anual de Adquisiciones (PAA), el archivo en Excel con el detalle de las adquisiciones de la vigencia y la gestión de publicación correspondiente en la plataforma SECOP.
</t>
    </r>
    <r>
      <rPr>
        <b/>
        <sz val="11"/>
        <color rgb="FF000000"/>
        <rFont val="Arial"/>
        <family val="2"/>
      </rPr>
      <t xml:space="preserve">
Por lo tanto, no se ha dado cumplimiento a la acción establecida en el Plan de Mejoramiento.</t>
    </r>
    <r>
      <rPr>
        <sz val="11"/>
        <color rgb="FF000000"/>
        <rFont val="Arial"/>
        <family val="2"/>
      </rPr>
      <t xml:space="preserve">
</t>
    </r>
  </si>
  <si>
    <t>FILA_156</t>
  </si>
  <si>
    <t>H8M32023</t>
  </si>
  <si>
    <r>
      <rPr>
        <b/>
        <sz val="11"/>
        <color rgb="FF000000"/>
        <rFont val="Arial"/>
        <family val="2"/>
      </rPr>
      <t>Accion establecida en el plan de mejoramiento suscrito el 17 de diciembre de 2024, como resultado de la auditoria realizada a la vigencia 2023.
La acción finalizó el 31 de enero de 2025.</t>
    </r>
    <r>
      <rPr>
        <sz val="11"/>
        <color rgb="FF000000"/>
        <rFont val="Arial"/>
        <family val="2"/>
      </rPr>
      <t xml:space="preserve"> 
Se evidenció que, en cumplimiento de la Ley 1952 de 2019, se aperturó la Indagación Previa IP-007-2025 con fecha 12 de mayo de 2025.
</t>
    </r>
    <r>
      <rPr>
        <b/>
        <sz val="11"/>
        <color rgb="FF000000"/>
        <rFont val="Arial"/>
        <family val="2"/>
      </rPr>
      <t>Por lo tanto, se dio cumplimiento a la acción establecida en el Plan de Mejoramiento.</t>
    </r>
    <r>
      <rPr>
        <sz val="11"/>
        <color rgb="FF000000"/>
        <rFont val="Arial"/>
        <family val="2"/>
      </rPr>
      <t xml:space="preserve">
</t>
    </r>
  </si>
  <si>
    <t>FILA_157</t>
  </si>
  <si>
    <t>H9M12023</t>
  </si>
  <si>
    <r>
      <rPr>
        <b/>
        <u/>
        <sz val="11"/>
        <color theme="1"/>
        <rFont val="Aptos Narrow"/>
        <family val="2"/>
        <scheme val="minor"/>
      </rPr>
      <t>HALLAZGO 9 de 2023.</t>
    </r>
    <r>
      <rPr>
        <sz val="11"/>
        <color theme="1"/>
        <rFont val="Aptos Narrow"/>
        <family val="2"/>
        <scheme val="minor"/>
      </rPr>
      <t xml:space="preserve"> ADQUISICIÓN DE EQUIPOS CONSISTENTES EN BOMBAS DE INCENDIOS MARK 3 CON TANQUE DE COMBUSTIBLE Y DEMÁS  ACCESORIOS PARA LA EXTINCIÓN DE INCENDIOS FORESTALES.
ADMINISTRATIVO CON PRESUNTA INCIDENCIA DISCIPLINARIA Y PARA INDAGACIÓN PRELIMINAR (A-D-IP).
</t>
    </r>
    <r>
      <rPr>
        <b/>
        <u/>
        <sz val="11"/>
        <color theme="1"/>
        <rFont val="Aptos Narrow"/>
        <family val="2"/>
        <scheme val="minor"/>
      </rPr>
      <t>Suscrito el 17 de diciembre de 2024</t>
    </r>
  </si>
  <si>
    <t>De acuerdo con la situación antes descrita, se identifican debilidades por parte de la Dirección Nacional de Bomberos de Colombia – DNBC con relación a la falta de gestión por demoras para la entrega y puesta en funcionamiento de los tres (3) Kits contra incendios a los cuerpos de bomberos beneficiarios, teniendo en cuenta la necesidad de contratación de estos elementos.</t>
  </si>
  <si>
    <t>FILA_158</t>
  </si>
  <si>
    <t>H9M22023</t>
  </si>
  <si>
    <r>
      <rPr>
        <b/>
        <sz val="11"/>
        <color rgb="FF000000"/>
        <rFont val="Arial"/>
        <family val="2"/>
      </rPr>
      <t>Accion establecida en el plan de mejoramiento suscrito el 17 de diciembre de 2024, como resultado de la auditoria realizada a la vigencia 2023.
La acción finaliza el 31 de diciembre de 2025.</t>
    </r>
    <r>
      <rPr>
        <sz val="11"/>
        <color rgb="FF000000"/>
        <rFont val="Arial"/>
        <family val="2"/>
      </rPr>
      <t xml:space="preserve">
No se evidencia reporte de avance.
</t>
    </r>
    <r>
      <rPr>
        <b/>
        <sz val="11"/>
        <color rgb="FF000000"/>
        <rFont val="Arial"/>
        <family val="2"/>
      </rPr>
      <t>Por lo tanto, no se ha dado cumplimiento a la acción establecida en el Plan de Mejoramiento</t>
    </r>
  </si>
  <si>
    <t>FILA_159</t>
  </si>
  <si>
    <t>H9M32023</t>
  </si>
  <si>
    <t>Asignación y entrega inmediata de Kits contra incendios</t>
  </si>
  <si>
    <r>
      <rPr>
        <b/>
        <sz val="11"/>
        <color rgb="FF000000"/>
        <rFont val="Arial"/>
        <family val="2"/>
      </rPr>
      <t>Accion establecida en el plan de mejoramiento suscrito el 17 de diciembre de 2024, como resultado de la auditoria realizada a la vigencia 2023.
La acción finalizó el 31 de enero de 2025.</t>
    </r>
    <r>
      <rPr>
        <sz val="11"/>
        <color rgb="FF000000"/>
        <rFont val="Arial"/>
        <family val="2"/>
      </rPr>
      <t xml:space="preserve"> 
Se evidenció la existencia de actas correspondientes al 1 de abril de 2025, relacionadas con entregas al Cuerpo de Bomberos Voluntarios de La Jagua de Ibirico, Puerto Concordia y San Antonio de Jamundí, Valle del Cauca.
</t>
    </r>
    <r>
      <rPr>
        <b/>
        <sz val="11"/>
        <color rgb="FF000000"/>
        <rFont val="Arial"/>
        <family val="2"/>
      </rPr>
      <t xml:space="preserve">
Por lo tanto,  se dio cumplimiento a la acción establecida en el Plan de Mejoramiento.
</t>
    </r>
  </si>
  <si>
    <t>FILA_160</t>
  </si>
  <si>
    <t>H9M42023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</si>
  <si>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evidenció que, en cumplimiento de la Ley 1952 de 2019, se aperturó la Indagación Previa IP-007-2025 con fecha 12 de mayo de 2025.
</t>
    </r>
    <r>
      <rPr>
        <b/>
        <sz val="11"/>
        <color rgb="FF000000"/>
        <rFont val="Arial"/>
        <family val="2"/>
      </rPr>
      <t xml:space="preserve">
Por lo tanto, se dio cumplimiento a la acción establecida en el Plan de Mejoramiento.</t>
    </r>
    <r>
      <rPr>
        <sz val="11"/>
        <color rgb="FF000000"/>
        <rFont val="Arial"/>
        <family val="2"/>
      </rPr>
      <t xml:space="preserve">
</t>
    </r>
  </si>
  <si>
    <t>FILA_161</t>
  </si>
  <si>
    <t>H10M12023</t>
  </si>
  <si>
    <r>
      <rPr>
        <b/>
        <u/>
        <sz val="11"/>
        <color theme="1"/>
        <rFont val="Aptos Narrow"/>
        <family val="2"/>
        <scheme val="minor"/>
      </rPr>
      <t>HALLAZGO 10 de 2023</t>
    </r>
    <r>
      <rPr>
        <sz val="11"/>
        <color theme="1"/>
        <rFont val="Aptos Narrow"/>
        <family val="2"/>
        <scheme val="minor"/>
      </rPr>
      <t xml:space="preserve">. AMPLIACIÓN DEL ACTA DE SUSPENSIÓN 2 DEL CONTRATO DE OBRA NRO. 057-SOP DE 2022 EN EL MARCO DEL CONVENIO DE COFINANCIACIÓN NRO. 167 DE 2023. ADMINISTRATIVO CON PRESUNTA INCIDENCIA DISCIPLINARIA. (A-D).
</t>
    </r>
    <r>
      <rPr>
        <b/>
        <u/>
        <sz val="11"/>
        <color theme="1"/>
        <rFont val="Aptos Narrow"/>
        <family val="2"/>
        <scheme val="minor"/>
      </rPr>
      <t>Suscrito el 17 de diciembre de 2024</t>
    </r>
  </si>
  <si>
    <t>Se identifican deficiencias en la gestión y controles de la supervisión designada por la Dirección Nacional de Bomberos de Colombia, particularmente en la vigilancia del cumplimiento del cronograma para la instalación de la red contra incendios. Además, se requiere seguimiento a los atrasos y a las solicitudes de adiciones o prórrogas presentadas por el Municipio.</t>
  </si>
  <si>
    <r>
      <t xml:space="preserve">Accion establecida en el plan de mejoramiento suscrito el 17 de diciembre de 2024, como resultado de la auditoria realizada a la vigencia 2023.
La acción finalizó el 31 de diciembre de 2025. 
</t>
    </r>
    <r>
      <rPr>
        <sz val="11"/>
        <color rgb="FF000000"/>
        <rFont val="Arial"/>
        <family val="2"/>
      </rPr>
      <t>No se evidencia reporte de avance.</t>
    </r>
    <r>
      <rPr>
        <b/>
        <sz val="11"/>
        <color rgb="FF000000"/>
        <rFont val="Arial"/>
        <family val="2"/>
      </rPr>
      <t xml:space="preserve">
Por lo tanto, no se ha dado cumplimiento a la acción establecida en el Plan de Mejoramiento</t>
    </r>
  </si>
  <si>
    <t>FILA_162</t>
  </si>
  <si>
    <t>H10M22023</t>
  </si>
  <si>
    <t>Actualizar el acto administrativo que conforma el comité de infraestructura de la DNBC con la finalidad de ampliar el alcance de las funciones del mismo, hacia actividades de indole juridicas, técnicas y administrativas, con la finanlidad de generar alertas ante incidencias que puedad afectar la ejecución del contrato</t>
  </si>
  <si>
    <t>Acto administrativo actualizado</t>
  </si>
  <si>
    <r>
      <rPr>
        <b/>
        <sz val="11"/>
        <color rgb="FF000000"/>
        <rFont val="Arial"/>
        <family val="2"/>
      </rPr>
      <t>Accion establecida en el plan de mejoramiento suscrito el 17 de diciembre de 2024, como resultado de la auditoria realizada a la vigencia 2023.
La acción finalizó el 30 de marzo de 2025</t>
    </r>
    <r>
      <rPr>
        <sz val="11"/>
        <color rgb="FF000000"/>
        <rFont val="Arial"/>
        <family val="2"/>
      </rPr>
      <t xml:space="preserve">. 
No se evidencia reporte de avance.
</t>
    </r>
    <r>
      <rPr>
        <b/>
        <sz val="11"/>
        <color rgb="FF000000"/>
        <rFont val="Arial"/>
        <family val="2"/>
      </rPr>
      <t xml:space="preserve">No se cumplió con el plazo establecido en la acción de mejora, quedando VENCIDA.
</t>
    </r>
    <r>
      <rPr>
        <sz val="11"/>
        <color rgb="FF000000"/>
        <rFont val="Arial"/>
        <family val="2"/>
      </rPr>
      <t xml:space="preserve">
</t>
    </r>
  </si>
  <si>
    <t>FILA_163</t>
  </si>
  <si>
    <t>H10M32023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</si>
  <si>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evidenció que, en cumplimiento de la Ley 1952 de 2019, se aperturó la Indagación Previa IP-007-2025 con fecha 12 de mayo de 2025.
</t>
    </r>
    <r>
      <rPr>
        <b/>
        <sz val="11"/>
        <color rgb="FF000000"/>
        <rFont val="Arial"/>
        <family val="2"/>
      </rPr>
      <t xml:space="preserve">
Por lo tanto, se dio cumplimiento a la acción establecida en el Plan de Mejoramiento.</t>
    </r>
    <r>
      <rPr>
        <sz val="11"/>
        <color rgb="FF000000"/>
        <rFont val="Arial"/>
        <family val="2"/>
      </rPr>
      <t xml:space="preserve">
</t>
    </r>
  </si>
  <si>
    <t>FILA_164</t>
  </si>
  <si>
    <t>H11M12023</t>
  </si>
  <si>
    <r>
      <rPr>
        <b/>
        <u/>
        <sz val="11"/>
        <color theme="1"/>
        <rFont val="Aptos Narrow"/>
        <family val="2"/>
        <scheme val="minor"/>
      </rPr>
      <t xml:space="preserve">HALLAZGO 11 de 2023. </t>
    </r>
    <r>
      <rPr>
        <sz val="11"/>
        <color theme="1"/>
        <rFont val="Aptos Narrow"/>
        <family val="2"/>
        <scheme val="minor"/>
      </rPr>
      <t xml:space="preserve">CUMPLIMIENTO POLÍTICA Y PLAN DE AUSTERIDAD DE GASTO VIGENCIA 2023, DIRECCIÓN NACIONAL DE BOMBEROS DE COLOMBIA DNBC. ADMINISTRATIVO. (A).
</t>
    </r>
    <r>
      <rPr>
        <b/>
        <u/>
        <sz val="11"/>
        <color theme="1"/>
        <rFont val="Aptos Narrow"/>
        <family val="2"/>
        <scheme val="minor"/>
      </rPr>
      <t>Suscrito el 17 de diciembre de 2024</t>
    </r>
  </si>
  <si>
    <t>Se presentan debilidades en la programación, revisión y ajuste oportuno de la austeridad del gasto. Aunque la Oficina de Control Interno realiza seguimiento al Plan de Austeridad, no se evidencia que sus informes sean analizados por la alta dirección ni que se implementen acciones de mejora para tomar decisiones y realizar ajustes oportunos.</t>
  </si>
  <si>
    <t>Diseñar e implementar acciones qu epermitan garantizar la adopción efectiva de las directrices de austeridad establecer metas cuantificables de ahorro y promover la eficiencia en la gestión de recursos públicos.</t>
  </si>
  <si>
    <t>Presentar al Comité Directivo la propuesta de las metas de ahorro anual y austeridad del gasto, con el análisis y justificación de cada una de las metas propuestas por concepto de gasto por funcionaiento e inversión</t>
  </si>
  <si>
    <t>Informe de presentación de propuesta al comité directivo con los gastos de ahorro</t>
  </si>
  <si>
    <r>
      <rPr>
        <b/>
        <sz val="11"/>
        <color rgb="FF000000"/>
        <rFont val="Arial"/>
        <family val="2"/>
      </rPr>
      <t>Accion establecida en el plan de mejoramiento suscrito el 17 de diciembre de 2024, como resultado de la auditoria realizada a la vigencia 2023.
La acción finalizó el 28 de febereo de 2025.</t>
    </r>
    <r>
      <rPr>
        <sz val="11"/>
        <color rgb="FF000000"/>
        <rFont val="Arial"/>
        <family val="2"/>
      </rPr>
      <t xml:space="preserve"> 
Se evidenció que el proceso adjuntó un archivo en Excel correspondiente al plan de austeridad, con metas de ahorro, así como un informe con la justificación de las variaciones del primer trimestre de 2025; no obstante, no se evidenció, conforme a lo señalado en la acción, el informe de propuesta de ahorro presentado al Comité Directivo.
</t>
    </r>
    <r>
      <rPr>
        <b/>
        <sz val="11"/>
        <color rgb="FF000000"/>
        <rFont val="Arial"/>
        <family val="2"/>
      </rPr>
      <t xml:space="preserve">
No se cumplió con el plazo establecido en la acción de mejora, quedando VENCIDA.
</t>
    </r>
    <r>
      <rPr>
        <sz val="11"/>
        <color rgb="FF000000"/>
        <rFont val="Arial"/>
        <family val="2"/>
      </rPr>
      <t xml:space="preserve">
</t>
    </r>
  </si>
  <si>
    <t>FILA_165</t>
  </si>
  <si>
    <t>H11M22023</t>
  </si>
  <si>
    <t>Seguimiento mensual al cumplimiento de las metas de austeridad propuestas</t>
  </si>
  <si>
    <r>
      <rPr>
        <b/>
        <sz val="11"/>
        <color rgb="FF000000"/>
        <rFont val="Arial"/>
        <family val="2"/>
      </rPr>
      <t>Accion establecida en el plan de mejoramiento suscrito el 17 de diciembre de 2024, como resultado de la auditoria realizada a la vigencia 2023.
La acción finaliza el 31 de diciembre de 2025</t>
    </r>
    <r>
      <rPr>
        <sz val="11"/>
        <color rgb="FF000000"/>
        <rFont val="Arial"/>
        <family val="2"/>
      </rPr>
      <t xml:space="preserve">. 
Se evidenció la presentación de un informe de justificación de variaciones correspondiente al primer trimestre de 2025; sin embargo, dicho informe no da cuenta del seguimiento mensual ni se evidencia la existencia de informes mensuales con una validación detallada de los avances. En consecuencia, no se identifica un seguimiento mensual al cumplimiento de las metas de austeridad propuestas, conforme a lo requerido en la acción de mejora definida.
</t>
    </r>
    <r>
      <rPr>
        <b/>
        <sz val="11"/>
        <color rgb="FF000000"/>
        <rFont val="Arial"/>
        <family val="2"/>
      </rPr>
      <t xml:space="preserve">
Por lo tanto, no se ha dado cumplimiento a la acción establecida en el Plan de Mejoramiento</t>
    </r>
    <r>
      <rPr>
        <sz val="11"/>
        <color rgb="FF000000"/>
        <rFont val="Arial"/>
        <family val="2"/>
      </rPr>
      <t xml:space="preserve">
</t>
    </r>
  </si>
  <si>
    <t>FILA_166</t>
  </si>
  <si>
    <t>H12M12023</t>
  </si>
  <si>
    <r>
      <rPr>
        <b/>
        <u/>
        <sz val="11"/>
        <color theme="1"/>
        <rFont val="Aptos Narrow"/>
        <family val="2"/>
        <scheme val="minor"/>
      </rPr>
      <t>HALLAZGO 12 de 2023.</t>
    </r>
    <r>
      <rPr>
        <sz val="11"/>
        <color theme="1"/>
        <rFont val="Aptos Narrow"/>
        <family val="2"/>
        <scheme val="minor"/>
      </rPr>
      <t xml:space="preserve"> EJECUCIÓN CONTRATO N.º 51- ADQUISICIÓN DE KIT BOMBA FORESTAL ESPECIALIZADA PARA FORTALECER LA CAPACIDAD DE RESPUESTA DE LAS BRIGADAS FORESTALES, EN EL MARCO DEL PROYECTO DE FORTALECIMIENTO DE LOS CUERPOS DE BOMBEROS DEL PAIS. ADMINISTRATIVO CON PRESUNTA INCIDENCIA DISCIPLINARIA Y PARA INDAGACIÒN PRELIMINAR. (A-D-IP).
</t>
    </r>
    <r>
      <rPr>
        <b/>
        <u/>
        <sz val="11"/>
        <color theme="1"/>
        <rFont val="Aptos Narrow"/>
        <family val="2"/>
        <scheme val="minor"/>
      </rPr>
      <t>Suscrito el 17 de diciembre de 2024</t>
    </r>
  </si>
  <si>
    <t>Se identifican deficiencias en la planificación de la adquisición de kits de bomba forestal especializada, ya que el Contrato N.º 51 de 2023 se realizó sin destinación específica, a pesar de las necesidades presentadas por las Juntas Departamentales. Además, hay falta de gestión e incumplimiento de funciones de la Junta Nacional de Bomberos en la aprobación de los proyectos.</t>
  </si>
  <si>
    <r>
      <rPr>
        <b/>
        <sz val="11"/>
        <color rgb="FF000000"/>
        <rFont val="Arial"/>
        <family val="2"/>
      </rPr>
      <t xml:space="preserve">Accion establecida en el plan de mejoramiento suscrito el 17 de diciembre de 2024, como resultado de la auditoria realizada a la vigencia 2023.
</t>
    </r>
    <r>
      <rPr>
        <sz val="11"/>
        <color rgb="FF000000"/>
        <rFont val="Arial"/>
        <family val="2"/>
      </rPr>
      <t xml:space="preserve">
</t>
    </r>
    <r>
      <rPr>
        <b/>
        <sz val="11"/>
        <color rgb="FF000000"/>
        <rFont val="Arial"/>
        <family val="2"/>
      </rPr>
      <t xml:space="preserve">La acción finalizó el 30 de marzo de 2025. </t>
    </r>
    <r>
      <rPr>
        <sz val="11"/>
        <color rgb="FF000000"/>
        <rFont val="Arial"/>
        <family val="2"/>
      </rPr>
      <t xml:space="preserve">
Se evidencia procedimiento PC-FB-02 del 25-03-2025 Procedimiento de asignación y reasignación de fortalecimiento (bienes) a entregar a los Cuerpos de Bomberos del País con recursos del Fondo Nacional de Bomberos.
</t>
    </r>
    <r>
      <rPr>
        <b/>
        <sz val="11"/>
        <color rgb="FF000000"/>
        <rFont val="Arial"/>
        <family val="2"/>
      </rPr>
      <t>Por lo tanto,  se dio cumplimiento a la acción establecida en el Plan de Mejoramiento.</t>
    </r>
    <r>
      <rPr>
        <b/>
        <sz val="11"/>
        <color rgb="FF000000"/>
        <rFont val="Arial"/>
        <family val="2"/>
      </rPr>
      <t xml:space="preserve">
</t>
    </r>
    <r>
      <rPr>
        <sz val="11"/>
        <color rgb="FF000000"/>
        <rFont val="Arial"/>
        <family val="2"/>
      </rPr>
      <t xml:space="preserve">
</t>
    </r>
  </si>
  <si>
    <t>FILA_167</t>
  </si>
  <si>
    <t>H12M22023</t>
  </si>
  <si>
    <t>FILA_168</t>
  </si>
  <si>
    <t>H12M32023</t>
  </si>
  <si>
    <t>Asignación y entrega inmediata de Kit Bomba Forestal especializada</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</si>
  <si>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aportaron 22 salidas de almacén (consecutivos: 2059, 2094, 2106, 1476, 1477, 1479, 1478, 1480, 2078, 1481, 1482, 1483, 2108, 2107, 2053, 2109, 1428, 2067, 2117, 2118, 2121 y 1577), pero no se adjunta un desglose que relacione detalladamente esos consecutivos con los 15 entregables requeridos.
</t>
    </r>
    <r>
      <rPr>
        <b/>
        <sz val="11"/>
        <color rgb="FF000000"/>
        <rFont val="Arial"/>
        <family val="2"/>
      </rPr>
      <t xml:space="preserve">
No se cumplió con el plazo establecido en la acción de mejora, quedando VENCIDA.
</t>
    </r>
    <r>
      <rPr>
        <sz val="11"/>
        <color rgb="FF000000"/>
        <rFont val="Arial"/>
        <family val="2"/>
      </rPr>
      <t xml:space="preserve">
</t>
    </r>
  </si>
  <si>
    <t>FILA_169</t>
  </si>
  <si>
    <t>H12M42023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</si>
  <si>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evidenció que, en cumplimiento de la Ley 1952 de 2019, se aperturó la Indagación Previa IP-007-2025 con fecha 12 de mayo de 2025.
</t>
    </r>
    <r>
      <rPr>
        <b/>
        <sz val="11"/>
        <color rgb="FF000000"/>
        <rFont val="Arial"/>
        <family val="2"/>
      </rPr>
      <t xml:space="preserve">
Por lo tanto, se dio cumplimiento a la acción establecida en el Plan de Mejoramiento.
</t>
    </r>
    <r>
      <rPr>
        <sz val="11"/>
        <color rgb="FF000000"/>
        <rFont val="Arial"/>
        <family val="2"/>
      </rPr>
      <t xml:space="preserve">
</t>
    </r>
  </si>
  <si>
    <t>FILA_170</t>
  </si>
  <si>
    <t>H13M12023</t>
  </si>
  <si>
    <r>
      <rPr>
        <b/>
        <u/>
        <sz val="11"/>
        <color theme="1"/>
        <rFont val="Aptos Narrow"/>
        <family val="2"/>
        <scheme val="minor"/>
      </rPr>
      <t>HALLAZGO 13 de 2023.</t>
    </r>
    <r>
      <rPr>
        <sz val="11"/>
        <color theme="1"/>
        <rFont val="Aptos Narrow"/>
        <family val="2"/>
        <scheme val="minor"/>
      </rPr>
      <t xml:space="preserve"> EJECUCIÓN CONTRATO N.º 117 DE 2023 - CONTRATAR LA ADQUISICIÓN EQUIPOS DE PROTECCIÓN PERSONAL ESPECIALIZADOS EN EXTINCIÓN DE INCENDIOS ESTRUCTURALES EN EL MARCO DEL PROYECTO DE FORTALECIMIENTO A LOS CUERPOS DE BOMBEROS DEL PAÍS. ADMINISTRATIVO CON PRESUNTA INCIDENCIA DISCIPLINARIA Y PARA INDAGACIÒN PRELIMINAR. (A-D-IP).
</t>
    </r>
    <r>
      <rPr>
        <b/>
        <u/>
        <sz val="11"/>
        <color theme="1"/>
        <rFont val="Aptos Narrow"/>
        <family val="2"/>
        <scheme val="minor"/>
      </rPr>
      <t>Suscrito el 17 de diciembre de 2024</t>
    </r>
    <r>
      <rPr>
        <sz val="11"/>
        <color theme="1"/>
        <rFont val="Aptos Narrow"/>
        <family val="2"/>
        <scheme val="minor"/>
      </rPr>
      <t xml:space="preserve">
</t>
    </r>
  </si>
  <si>
    <t>Se identifican deficiencias en la planificación de la adquisición de EPPS para extinción de incendios, ya que el Contrato N117 de 2023 se realizó sin destinación específica, a pesar de las necesidades presentadas por las Juntas Departamentales. Además, hay falta de gestión e incumplimiento de funciones de la Junta Nacional de Bomberos en la aprobación de proyectos</t>
  </si>
  <si>
    <t>FILA_171</t>
  </si>
  <si>
    <t>H13M22023</t>
  </si>
  <si>
    <t>FILA_172</t>
  </si>
  <si>
    <t>H13M32023</t>
  </si>
  <si>
    <t xml:space="preserve">Asignación y entrega inmediata de equipos de protección personal </t>
  </si>
  <si>
    <r>
      <rPr>
        <b/>
        <sz val="11"/>
        <color rgb="FF000000"/>
        <rFont val="Arial"/>
        <family val="2"/>
      </rPr>
      <t>Accion establecida en el plan de mejoramiento suscrito el 17 de diciembre de 2024, como resultado de la auditoria realizada a la vigencia 2023.
La acción finalizó el 31 de enero de 2025</t>
    </r>
    <r>
      <rPr>
        <sz val="11"/>
        <color rgb="FF000000"/>
        <rFont val="Arial"/>
        <family val="2"/>
      </rPr>
      <t xml:space="preserve">
Se evidencian las actas de entrega de equipos de protección personal asi:
2017, 2069, 2070, 2071, 2072, 2076, 2081, 2086, 2088, 2089, 2090, 2091, 2092 y 2093, (Vigencia 2024).
</t>
    </r>
    <r>
      <rPr>
        <b/>
        <sz val="11"/>
        <color rgb="FF000000"/>
        <rFont val="Arial"/>
        <family val="2"/>
      </rPr>
      <t>Por lo tanto,  se dio cumplimiento a la acción establecida en el Plan de Mejoramiento.</t>
    </r>
  </si>
  <si>
    <t>FILA_173</t>
  </si>
  <si>
    <t>H13M42023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</si>
  <si>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evidenció que, en cumplimiento de la Ley 1952 de 2019, se aperturó la Indagación Previa IP-007-2025 con fecha 12 de mayo de 2025.
</t>
    </r>
    <r>
      <rPr>
        <b/>
        <sz val="11"/>
        <color rgb="FF000000"/>
        <rFont val="Arial"/>
        <family val="2"/>
      </rPr>
      <t xml:space="preserve">Por lo tanto, se dio cumplimiento a la acción establecida en el Plan de Mejoramiento.
</t>
    </r>
    <r>
      <rPr>
        <sz val="11"/>
        <color rgb="FF000000"/>
        <rFont val="Arial"/>
        <family val="2"/>
      </rPr>
      <t xml:space="preserve">
</t>
    </r>
  </si>
  <si>
    <t>FILA_174</t>
  </si>
  <si>
    <t>H14M12023</t>
  </si>
  <si>
    <r>
      <rPr>
        <b/>
        <u/>
        <sz val="11"/>
        <color theme="1"/>
        <rFont val="Aptos Narrow"/>
        <family val="2"/>
        <scheme val="minor"/>
      </rPr>
      <t>HALLAZGO 14 de 2023.</t>
    </r>
    <r>
      <rPr>
        <sz val="11"/>
        <color theme="1"/>
        <rFont val="Aptos Narrow"/>
        <family val="2"/>
        <scheme val="minor"/>
      </rPr>
      <t xml:space="preserve"> EJECUCIÓN CONTRATO N.º 258 DE 2023 - ADQUISICIÓN DE	COMPRESORES DE AIRE RESPIRABLE DE ALTA PRESIÓNMULTIFUNCIONALES (CASCADA – 2 BOTELLAS) CON EL FIN DEFORTALECER LA CAPACIDAD DE RESPUESTA DE LOS CUERPOS DE BOMBEROS ANTE SITUACIONES DE EMERGENCIAS EN EL MARCO DE PROYECTO DE FORTALECIMIENTO DE LOS CUERPOS DE BOMBEROS DEL PAÍS. ADMINISTRATIVO CON PRESUNTA INCIDENCIA DISCIPLINARIA Y BENEFICIO DE AUDITORÍA (A-D-BA)
</t>
    </r>
    <r>
      <rPr>
        <b/>
        <u/>
        <sz val="11"/>
        <color theme="1"/>
        <rFont val="Aptos Narrow"/>
        <family val="2"/>
        <scheme val="minor"/>
      </rPr>
      <t xml:space="preserve">
Suscrito el 17 de diciembre de 2024</t>
    </r>
    <r>
      <rPr>
        <sz val="11"/>
        <color theme="1"/>
        <rFont val="Aptos Narrow"/>
        <family val="2"/>
        <scheme val="minor"/>
      </rPr>
      <t xml:space="preserve">
</t>
    </r>
  </si>
  <si>
    <t>Se identifican deficiencias en la adquisición de compresores de aire respirable (Contrato N.º 258 de 2023), realizada sin destinación específica, a pesar de las necesidades presentadas por las Juntas Departamentales. Además, hay falta de gestión de la Junta Nacional de Bomberos, ya que los elementos adquiridos no cumplen su fin y permanecen en almacén.</t>
  </si>
  <si>
    <r>
      <rPr>
        <b/>
        <sz val="11"/>
        <color rgb="FF000000"/>
        <rFont val="Arial"/>
        <family val="2"/>
      </rPr>
      <t xml:space="preserve">Accion establecida en el plan de mejoramiento suscrito el 17 de diciembre de 2024, como resultado de la auditoria realizada a la vigencia 2023.
</t>
    </r>
    <r>
      <rPr>
        <sz val="11"/>
        <color rgb="FF000000"/>
        <rFont val="Arial"/>
        <family val="2"/>
      </rPr>
      <t xml:space="preserve">
</t>
    </r>
    <r>
      <rPr>
        <b/>
        <sz val="11"/>
        <color rgb="FF000000"/>
        <rFont val="Arial"/>
        <family val="2"/>
      </rPr>
      <t xml:space="preserve">La acción finalizó el 30 de marzo de 2025. </t>
    </r>
    <r>
      <rPr>
        <sz val="11"/>
        <color rgb="FF000000"/>
        <rFont val="Arial"/>
        <family val="2"/>
      </rPr>
      <t xml:space="preserve">
Se evidencia procedimiento PC-FB-02 del 25-03-2025 Procedimiento de asignación y reasignación de fortalecimiento (bienes) a entregar a los Cuerpos de Bomberos del País con recursos del Fondo Nacional de Bomberos.
</t>
    </r>
    <r>
      <rPr>
        <b/>
        <sz val="11"/>
        <color rgb="FF000000"/>
        <rFont val="Arial"/>
        <family val="2"/>
      </rPr>
      <t>Por lo tanto,  se dio cumplimiento a la acción establecida en el Plan de Mejoramiento.</t>
    </r>
    <r>
      <rPr>
        <sz val="11"/>
        <color rgb="FF000000"/>
        <rFont val="Arial"/>
        <family val="2"/>
      </rPr>
      <t xml:space="preserve">
</t>
    </r>
  </si>
  <si>
    <t>FILA_175</t>
  </si>
  <si>
    <t>H14M22023</t>
  </si>
  <si>
    <r>
      <rPr>
        <b/>
        <sz val="11"/>
        <color rgb="FF000000"/>
        <rFont val="Arial"/>
        <family val="2"/>
      </rPr>
      <t xml:space="preserve">Accion establecida en el plan de mejoramiento suscrito el 17 de diciembre de 2024, como resultado de la auditoria realizada a la vigencia 2023.
La acción finaliza el 31 de diciembre de 2025.
</t>
    </r>
    <r>
      <rPr>
        <sz val="11"/>
        <color rgb="FF000000"/>
        <rFont val="Arial"/>
        <family val="2"/>
      </rPr>
      <t xml:space="preserve">
No se evidencia reporte de avance.
</t>
    </r>
    <r>
      <rPr>
        <b/>
        <sz val="11"/>
        <color rgb="FF000000"/>
        <rFont val="Arial"/>
        <family val="2"/>
      </rPr>
      <t xml:space="preserve">
Por lo tanto, no se ha dado cumplimiento a la acción establecida en el Plan de Mejoramiento</t>
    </r>
  </si>
  <si>
    <t>FILA_176</t>
  </si>
  <si>
    <t>H14M32023</t>
  </si>
  <si>
    <t>Asignación y entrega inmediata de compresores de aire respirable de alta presión multifuncionales cascada con dos botellas</t>
  </si>
  <si>
    <r>
      <rPr>
        <b/>
        <sz val="11"/>
        <color rgb="FF000000"/>
        <rFont val="Arial"/>
        <family val="2"/>
      </rPr>
      <t>Accion establecida en el plan de mejoramiento suscrito el 17 de diciembre de 2024, como resultado de la auditoria realizada a la vigencia 2023.
La acción finalizó el 31 de enero de 2025.</t>
    </r>
    <r>
      <rPr>
        <sz val="11"/>
        <color rgb="FF000000"/>
        <rFont val="Arial"/>
        <family val="2"/>
      </rPr>
      <t xml:space="preserve">  
Se evidenció  las salidas de almacén 1820, 1869, 1958 y 2024, que tratan de la entrega de 4 comrpesores de aire (vigencia 2024).
</t>
    </r>
    <r>
      <rPr>
        <b/>
        <sz val="11"/>
        <color rgb="FF000000"/>
        <rFont val="Arial"/>
        <family val="2"/>
      </rPr>
      <t>Por lo tanto,  se dio cumplimiento a la acción establecida en el Plan de Mejoramiento.</t>
    </r>
  </si>
  <si>
    <t>FILA_177</t>
  </si>
  <si>
    <t>H14M42023</t>
  </si>
  <si>
    <t>Trasladar al proceso de Gestión F62:F64de asuntos disciplinarios de la DNBC el informe de auditoria de la CGR para que se determine la procedencia o no de acción disciplinaria, por ser de su competencia de acuerdo con el manual de funciones.</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</si>
  <si>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evidenció que, en cumplimiento de la Ley 1952 de 2019, se aperturó la Indagación Previa IP-007-2025 con fecha 12 de mayo de 2025.
P</t>
    </r>
    <r>
      <rPr>
        <b/>
        <sz val="11"/>
        <color rgb="FF000000"/>
        <rFont val="Arial"/>
        <family val="2"/>
      </rPr>
      <t xml:space="preserve">or lo tanto, se dio cumplimiento a la acción establecida en el Plan de Mejoramiento.
</t>
    </r>
    <r>
      <rPr>
        <sz val="11"/>
        <color rgb="FF000000"/>
        <rFont val="Arial"/>
        <family val="2"/>
      </rPr>
      <t xml:space="preserve">
</t>
    </r>
  </si>
  <si>
    <t>FILA_178</t>
  </si>
  <si>
    <t>H15M12023</t>
  </si>
  <si>
    <r>
      <rPr>
        <b/>
        <u/>
        <sz val="11"/>
        <color theme="1"/>
        <rFont val="Aptos Narrow"/>
        <family val="2"/>
        <scheme val="minor"/>
      </rPr>
      <t>HALLAZGO 15 de 2023.</t>
    </r>
    <r>
      <rPr>
        <sz val="11"/>
        <color theme="1"/>
        <rFont val="Aptos Narrow"/>
        <family val="2"/>
        <scheme val="minor"/>
      </rPr>
      <t xml:space="preserve"> EJECUCIÓN CONTRATO N.º 268 de 2023- ADQUISICIÓN DE EQUIPOS DE RESCATE VERTICAL Y HERRAMIENTAS PARA LA ATENCIÓN DE INCENDIOS FORESTALES EN EL MARCO DEL PROYECTO DE FORTALECIMIENTO DE LOS CUERPOS DE BOMBEROS DEL PAÍS. ADMINISTRATIVO CON PRESUNTA INCIDENCIA DISCIPLINARIA Y PARA INDAGACIÓN PRELIMINAR. (A-D-IP).
</t>
    </r>
    <r>
      <rPr>
        <b/>
        <u/>
        <sz val="11"/>
        <color theme="1"/>
        <rFont val="Aptos Narrow"/>
        <family val="2"/>
        <scheme val="minor"/>
      </rPr>
      <t>Suscrito el 17 de diciembre de 2024</t>
    </r>
    <r>
      <rPr>
        <sz val="11"/>
        <color theme="1"/>
        <rFont val="Aptos Narrow"/>
        <family val="2"/>
        <scheme val="minor"/>
      </rPr>
      <t xml:space="preserve">
</t>
    </r>
  </si>
  <si>
    <t>Se identifican deficiencias en el control de inventarios, como la falta de un software actualizado, incumplimiento de procedimientos de almacén e inconsistencias en actas de traslado. También hay falencias en la adquisición de equipos de rescate y herramientas (Contrato N.º 268 de 2023) sin destinación específica, con falta de gestión de la Junta Nacional de Bomberos.</t>
  </si>
  <si>
    <t>FILA_179</t>
  </si>
  <si>
    <t>H15M22023</t>
  </si>
  <si>
    <r>
      <rPr>
        <b/>
        <sz val="11"/>
        <color rgb="FF000000"/>
        <rFont val="Arial"/>
        <family val="2"/>
      </rPr>
      <t>Accion establecida en el plan de mejoramiento suscrito el 17 de diciembre de 2024, como resultado de la auditoria realizada a la vigencia 2023.</t>
    </r>
    <r>
      <rPr>
        <sz val="11"/>
        <color rgb="FF000000"/>
        <rFont val="Arial"/>
        <family val="2"/>
      </rPr>
      <t xml:space="preserve">
</t>
    </r>
    <r>
      <rPr>
        <b/>
        <sz val="11"/>
        <color rgb="FF000000"/>
        <rFont val="Arial"/>
        <family val="2"/>
      </rPr>
      <t>La acción finaliza el 31 de diciembre de 2025.</t>
    </r>
    <r>
      <rPr>
        <sz val="11"/>
        <color rgb="FF000000"/>
        <rFont val="Arial"/>
        <family val="2"/>
      </rPr>
      <t xml:space="preserve">
No se evidencia reporte de avance.
</t>
    </r>
    <r>
      <rPr>
        <b/>
        <sz val="11"/>
        <color rgb="FF000000"/>
        <rFont val="Arial"/>
        <family val="2"/>
      </rPr>
      <t>Por lo tanto, no se ha dado cumplimiento a la acción establecida en el Plan de Mejoramiento</t>
    </r>
  </si>
  <si>
    <t>FILA_180</t>
  </si>
  <si>
    <t>H15M32023</t>
  </si>
  <si>
    <t>Asignación y entrega inmediata de equipos de rescate vertical</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</si>
  <si>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Se evidenció el cumplimiento mediante las actas de salida 2117 (CB La Jagua de Ibirico), 2118 (CB Puerto Concordia) y 2121 (CB San Antonio de Jamundí) (vigencia 2024)
</t>
    </r>
    <r>
      <rPr>
        <b/>
        <sz val="11"/>
        <color rgb="FF000000"/>
        <rFont val="Arial"/>
        <family val="2"/>
      </rPr>
      <t xml:space="preserve">
Por lo tanto,  se dio cumplimiento a la acción establecida en el Plan de Mejoramiento.</t>
    </r>
    <r>
      <rPr>
        <sz val="11"/>
        <color rgb="FF000000"/>
        <rFont val="Arial"/>
        <family val="2"/>
      </rPr>
      <t xml:space="preserve">
</t>
    </r>
  </si>
  <si>
    <t>FILA_181</t>
  </si>
  <si>
    <t>H15M42023</t>
  </si>
  <si>
    <r>
      <rPr>
        <b/>
        <sz val="11"/>
        <color rgb="FF000000"/>
        <rFont val="Arial"/>
        <family val="2"/>
      </rPr>
      <t xml:space="preserve">Accion establecida en el plan de mejoramiento suscrito el 17 de diciembre de 2024, como resultado de la auditoria realizada a la vigencia 2023.
La acción finalizó el 31 de enero de 2025. </t>
    </r>
    <r>
      <rPr>
        <sz val="11"/>
        <color rgb="FF000000"/>
        <rFont val="Arial"/>
        <family val="2"/>
      </rPr>
      <t xml:space="preserve">
Se remitio el Informe de Auditoria emitido por la CGR. con el fin de  adelantar las acciones adminsitrativas y/o disciplinarias a hubiera lugar
</t>
    </r>
    <r>
      <rPr>
        <b/>
        <sz val="11"/>
        <color rgb="FF000000"/>
        <rFont val="Arial"/>
        <family val="2"/>
      </rPr>
      <t xml:space="preserve">Por lo tanto, se dio cumplimiento a la acción establecida en el Plan de Mejoramiento.
</t>
    </r>
    <r>
      <rPr>
        <sz val="11"/>
        <color rgb="FF000000"/>
        <rFont val="Arial"/>
        <family val="2"/>
      </rPr>
      <t xml:space="preserve">
</t>
    </r>
  </si>
  <si>
    <t>FILA_182</t>
  </si>
  <si>
    <t>H10M12020</t>
  </si>
  <si>
    <r>
      <rPr>
        <b/>
        <u/>
        <sz val="11"/>
        <color theme="1"/>
        <rFont val="Aptos Narrow"/>
        <family val="2"/>
        <scheme val="minor"/>
      </rPr>
      <t xml:space="preserve">Hallazgo No. 10 de 2020. Administración y entrega de bienes Contrato 218 de 2020. Administrativo.
</t>
    </r>
    <r>
      <rPr>
        <sz val="11"/>
        <color theme="1"/>
        <rFont val="Aptos Narrow"/>
        <family val="2"/>
        <scheme val="minor"/>
      </rPr>
      <t xml:space="preserve">
La Dirección Nacional de Bomberos de Colombia no ejerció un adecuado control en la salida de almacén y entrega final a los cuerpos de bomberos del país de los elementos contratados conforme se establece en el  “Procedimiento PC-AD-01 Gestión de Bienes”.  
</t>
    </r>
    <r>
      <rPr>
        <b/>
        <sz val="11"/>
        <color theme="1"/>
        <rFont val="Aptos Narrow"/>
        <family val="2"/>
        <scheme val="minor"/>
      </rPr>
      <t xml:space="preserve">
Acción reemplanteada CGR, visita realizada en la vigencia 2024 a la vigencia 2023. Acción incorporada en el nuevo plan de mejoramiento suscrito 17 de diciembre de 2024</t>
    </r>
  </si>
  <si>
    <t xml:space="preserve">
Deficiencias en la aplicación de controles para la administración y entrega de los bienes adquiridos en el Contrato 218 de 2020, con destino a los cuerpos de bomberos del país.
Falencias pueden ser producto de llevar un inventario manual en la Entidad, por cuanto este no se encuentra sistematizado y se lleva solo en hojas de Excel.</t>
  </si>
  <si>
    <r>
      <rPr>
        <b/>
        <sz val="11"/>
        <color rgb="FF000000"/>
        <rFont val="Arial"/>
        <family val="2"/>
      </rPr>
      <t>Acción establecida en el Plan de Mejoramiento suscrito el 15 de enero de 2024 como resultado de la auditoria realizada a la vigencia 2022
Acción reemplanteada CGR, visita realizada en la vigencia 2024 a la vigencia 2023. Acción incorporada en el nuevo plan de mejoramiento suscrito 17 de diciembre de 2024
La acción de mejora finalizó el 30 de marzo de  2025.</t>
    </r>
    <r>
      <rPr>
        <sz val="11"/>
        <color rgb="FF000000"/>
        <rFont val="Arial"/>
        <family val="2"/>
      </rPr>
      <t xml:space="preserve"> 
No se evidencia reporte de avance.
</t>
    </r>
    <r>
      <rPr>
        <b/>
        <sz val="11"/>
        <color rgb="FF000000"/>
        <rFont val="Arial"/>
        <family val="2"/>
      </rPr>
      <t xml:space="preserve">
No se cumplió con el plazo establecido en la acción de mejora, quedando VENCIDA.
</t>
    </r>
  </si>
  <si>
    <t>FILA_183</t>
  </si>
  <si>
    <t>H10M22020</t>
  </si>
  <si>
    <r>
      <rPr>
        <b/>
        <sz val="11"/>
        <color theme="1"/>
        <rFont val="Arial"/>
        <family val="2"/>
      </rPr>
      <t>Acción establecida en el Plan de Mejoramiento suscrito el 15 de enero de 2024 como resultado de la auditoria realizada a la vigencia 2022.
La acción de mejora finaliza el 31 de diciembre de 2025
Acción reemplanteada CGR, visita realizada en la vigencia 2024 a la vigencia 2023. Acción incorporada en el nuevo plan de mejoramiento suscrito 17 de diciembre de 2024</t>
    </r>
    <r>
      <rPr>
        <sz val="11"/>
        <color theme="1"/>
        <rFont val="Arial"/>
        <family val="2"/>
      </rPr>
      <t xml:space="preserve">
No se evidencia reporte de avance.
</t>
    </r>
    <r>
      <rPr>
        <b/>
        <sz val="11"/>
        <color theme="1"/>
        <rFont val="Arial"/>
        <family val="2"/>
      </rPr>
      <t>Por lo tanto, no se ha dado cumplimiento a la acción establecida en el Plan de Mejoramiento</t>
    </r>
  </si>
  <si>
    <t>FILA_184</t>
  </si>
  <si>
    <r>
      <rPr>
        <b/>
        <u/>
        <sz val="11"/>
        <color theme="1"/>
        <rFont val="Aptos Narrow"/>
        <family val="2"/>
        <scheme val="minor"/>
      </rPr>
      <t>Hallazgo 01 de 2021 Uniformidad en los registros contables Administrativo</t>
    </r>
    <r>
      <rPr>
        <sz val="11"/>
        <color theme="1"/>
        <rFont val="Aptos Narrow"/>
        <family val="2"/>
        <scheme val="minor"/>
      </rPr>
      <t xml:space="preserve">
Los Contratos 282 2020 y 195 2021 fueron contabilizados en cuentas diferentes 510804001 Dotación y suministro a trabajadores y 152030001 Inventarios Prendas de vestir y calzado a pesar de que corresponden al mismo objeto contractual no existe uniformidad en los registros contables
</t>
    </r>
    <r>
      <rPr>
        <b/>
        <sz val="11"/>
        <color theme="1"/>
        <rFont val="Aptos Narrow"/>
        <family val="2"/>
        <scheme val="minor"/>
      </rPr>
      <t xml:space="preserve">
Acción reemplanteada CGR, visita realizada en la vigencia 2024 a la vigencia 2023. Acción incorporada en el nuevo plan de mejoramiento suscrito 17 de diciembre de 2024</t>
    </r>
  </si>
  <si>
    <t>Ausencia de una  política contable para el tratamiento de la cuenta de Inventarios, así mismo, por la falta de lineamientos en el reconocimiento de la adquisición de elementos de identificación institucional para los Cuerpos de Bomberos del país</t>
  </si>
  <si>
    <t>Actualización de los saldos contables de la propiedad, planta y equipo mediante un 'ajuste por situación financiera', basado en los inventarios físicos (ingresos y salidas) reportados por almacén y presentados al Comité de manejo de bienes y sostenibilidad contable, para reflejar el saldo real de la PPE conforme al resultado del inventario físico.</t>
  </si>
  <si>
    <r>
      <rPr>
        <b/>
        <sz val="11"/>
        <color rgb="FF000000"/>
        <rFont val="Arial"/>
        <family val="2"/>
      </rPr>
      <t xml:space="preserve">Accion establecida en el plan de mejoramiento suscrito el 17 de diciembre de 2024, como resultado de la auditoria realizada a la vigencia 2023.
La acción finalizó el 30 de marzo de 2025.               </t>
    </r>
    <r>
      <rPr>
        <sz val="11"/>
        <color rgb="FF000000"/>
        <rFont val="Arial"/>
        <family val="2"/>
      </rPr>
      <t xml:space="preserve">         
Se realizó la actualización de los saldos contables del componente de Propiedad, Planta y Equipo (PPE) mediante un ajuste por situación financiera con base en inventarios físicos valorizados reportados por Almacén. Dichos ajustes fueron aprobados por el Comité de Manejo de Bienes (acta del 23 de enero de 2025), presentados y respaldados en el Comité de Sostenibilidad Contable (acta 001-2025), y reflejados en los estados financieros con corte a 31 de diciembre de 2024. 
</t>
    </r>
    <r>
      <rPr>
        <b/>
        <sz val="11"/>
        <color rgb="FF000000"/>
        <rFont val="Arial"/>
        <family val="2"/>
      </rPr>
      <t xml:space="preserve">
Por lo tanto,  se dio cumplimiento a la acción establecida en el Plan de Mejoramiento.</t>
    </r>
  </si>
  <si>
    <t>FILA_185</t>
  </si>
  <si>
    <r>
      <rPr>
        <b/>
        <sz val="11"/>
        <color rgb="FF000000"/>
        <rFont val="Arial"/>
        <family val="2"/>
      </rPr>
      <t>Acción establecida en el Plan de Mejoramiento suscrito el 26 de Diciembre de 2022,  como resultado de la Auditoría Financiera realizada por la CGR a la vigencia 2021.
Acción reemplanteada CGR, visita realizada en la vigencia 2024 a la vigencia 2023. Acción incorporada en el nuevo plan de mejoramiento suscrito 17 de diciembre de 2024. 
La acción de mejora finalizó el 30 de junio de 2025.</t>
    </r>
    <r>
      <rPr>
        <sz val="11"/>
        <color rgb="FF000000"/>
        <rFont val="Arial"/>
        <family val="2"/>
      </rPr>
      <t xml:space="preserve"> 
No se evidencia soporte de avance.
</t>
    </r>
    <r>
      <rPr>
        <b/>
        <sz val="11"/>
        <color rgb="FF000000"/>
        <rFont val="Arial"/>
        <family val="2"/>
      </rPr>
      <t xml:space="preserve">
No se cumplió con el plazo establecido en la acción de mejora, quedando VENCIDA.
</t>
    </r>
  </si>
  <si>
    <t>FILA_186</t>
  </si>
  <si>
    <t>H4M12021</t>
  </si>
  <si>
    <r>
      <rPr>
        <b/>
        <u/>
        <sz val="11"/>
        <color theme="1"/>
        <rFont val="Aptos Narrow"/>
        <family val="2"/>
        <scheme val="minor"/>
      </rPr>
      <t xml:space="preserve">Hallazgo 04 de 2021  Política Contable de Inventarios Administrativa con posible incidencia disciplinaria </t>
    </r>
    <r>
      <rPr>
        <sz val="11"/>
        <color theme="1"/>
        <rFont val="Aptos Narrow"/>
        <family val="2"/>
        <scheme val="minor"/>
      </rPr>
      <t xml:space="preserve">La entidad uso en la vigencia 2021 la cuenta de inventarios 152030001 Prendas de Vestir y Calzado y no incluyó una política contable para el uso y manejo de ésta
</t>
    </r>
    <r>
      <rPr>
        <b/>
        <sz val="11"/>
        <color theme="1"/>
        <rFont val="Aptos Narrow"/>
        <family val="2"/>
        <scheme val="minor"/>
      </rPr>
      <t>Acción reemplanteada CGR, visita realizada en la vigencia 2024 a la vigencia 2023. Acción incorporada en el nuevo plan de mejoramiento suscrito 17 de diciembre de 2024</t>
    </r>
  </si>
  <si>
    <t>Falta de previsión del área contable sobre el uso de las cuentas que la entidad va a requeriri en sus operaciones y formular, antes de usar la cuenta una política contable que indique el reconocimiento de los hechos en ella.</t>
  </si>
  <si>
    <r>
      <rPr>
        <b/>
        <sz val="11"/>
        <color rgb="FF000000"/>
        <rFont val="Arial"/>
        <family val="2"/>
      </rPr>
      <t xml:space="preserve">Accion establecida en el plan de mejoramiento suscrito el 17 de diciembre de 2024, como resultado de la auditoria realizada a la vigencia 2023.
La acción finalizó el 30 de marzo de 2025.            </t>
    </r>
    <r>
      <rPr>
        <sz val="11"/>
        <color rgb="FF000000"/>
        <rFont val="Arial"/>
        <family val="2"/>
      </rPr>
      <t xml:space="preserve">            
Se realizó la actualización de los saldos contables del componente de Propiedad, Planta y Equipo (PPE) mediante un ajuste por situación financiera con base en inventarios físicos valorizados reportados por Almacén. Dichos ajustes fueron aprobados por el Comité de Manejo de Bienes (acta del 23 de enero de 2025), presentados y respaldados en el Comité de Sostenibilidad Contable (acta 001-2025), y reflejados en los estados financieros con corte a 31 de diciembre de 2024. 
</t>
    </r>
    <r>
      <rPr>
        <b/>
        <sz val="11"/>
        <color rgb="FF000000"/>
        <rFont val="Arial"/>
        <family val="2"/>
      </rPr>
      <t>Por lo tanto,  se dio cumplimiento a la acción establecida en el Plan de Mejoramiento.</t>
    </r>
  </si>
  <si>
    <t>FILA_187</t>
  </si>
  <si>
    <t>H5M12021</t>
  </si>
  <si>
    <r>
      <rPr>
        <b/>
        <u/>
        <sz val="11"/>
        <color theme="1"/>
        <rFont val="Aptos Narrow"/>
        <family val="2"/>
        <scheme val="minor"/>
      </rPr>
      <t>Hallazgo No. 05 de 2020.  Contratos 174 y 219 de 2020. Administrativo.</t>
    </r>
    <r>
      <rPr>
        <sz val="11"/>
        <color theme="1"/>
        <rFont val="Aptos Narrow"/>
        <family val="2"/>
        <scheme val="minor"/>
      </rPr>
      <t xml:space="preserve">
Deficiencias en la aplicación de controles en la gestión administrativa en ocasión de la urgencia manifiesta Contratos 174 y 219 de 2020 en cuanto a la falta de firmas, diferencias de fechas y números en documentos y diferencias frente a las cantidades compradas y distribuidas.
</t>
    </r>
    <r>
      <rPr>
        <b/>
        <sz val="11"/>
        <color theme="1"/>
        <rFont val="Aptos Narrow"/>
        <family val="2"/>
        <scheme val="minor"/>
      </rPr>
      <t xml:space="preserve">Acción reemplanteada CGR, visita realizada en la vigencia 2024 a la vigencia 2023. Acción incorporada en el nuevo plan de mejoramiento suscrito 17 de diciembre de 2024
</t>
    </r>
  </si>
  <si>
    <t xml:space="preserve">Debilidad en la aplicación de los controles en lo relacionado con los procedimientos PC-GF-10 Registro de obligaciones, Procedimiento PC-GF-10 Central de cuentas, Procedimiento PC-AD-01 Gestión de Bienes, en algunas cláusulas del contrato 219 de 2020 y el Manual de Supervisión Contractual de la DNBC adoptado mediante Resolución 066 de 2016 y en los sistemas de información. </t>
  </si>
  <si>
    <r>
      <rPr>
        <b/>
        <sz val="11"/>
        <color rgb="FF000000"/>
        <rFont val="Arial"/>
        <family val="2"/>
      </rPr>
      <t xml:space="preserve">Acción establecida en el Plan de Mejoramiento suscrito el 15 de enero de 2024 como resultado de la auditoria realizada a la vigencia 2022
Acción reemplanteada CGR, visita realizada en la vigencia 2024 a la vigencia 2023. Acción incorporada en el nuevo plan de mejoramiento suscrito 17 de diciembre de 2024.           
La acción de mejora finalizó el 30 de junio de 2025.  
</t>
    </r>
    <r>
      <rPr>
        <sz val="11"/>
        <color rgb="FF000000"/>
        <rFont val="Arial"/>
        <family val="2"/>
      </rPr>
      <t>No se evidencia soporte de avance.</t>
    </r>
    <r>
      <rPr>
        <b/>
        <sz val="11"/>
        <color rgb="FF000000"/>
        <rFont val="Arial"/>
        <family val="2"/>
      </rPr>
      <t xml:space="preserve">
No se cumplió con el plazo establecido en la acción de mejora, quedando VENCIDA.
</t>
    </r>
  </si>
  <si>
    <t>FILA_188</t>
  </si>
  <si>
    <t>H5M22021</t>
  </si>
  <si>
    <r>
      <rPr>
        <b/>
        <sz val="11"/>
        <color theme="1"/>
        <rFont val="Arial"/>
        <family val="2"/>
      </rPr>
      <t>Acción establecida en el Plan de Mejoramiento suscrito el 15 de enero de 2024 como resultado de la auditoria realizada a la vigencia 2022
Acción reemplanteada CGR, visita realizada en la vigencia 2024 a la vigencia 2023. Acción incorporada en el nuevo plan de mejoramiento suscrito 17 de diciembre de 2024.        
La acción de mejora finalizó el 30 de marzo de 2025</t>
    </r>
    <r>
      <rPr>
        <sz val="11"/>
        <color theme="1"/>
        <rFont val="Arial"/>
        <family val="2"/>
      </rPr>
      <t xml:space="preserve">
No se evidencia soporte de avance.
</t>
    </r>
    <r>
      <rPr>
        <b/>
        <sz val="11"/>
        <color theme="1"/>
        <rFont val="Arial"/>
        <family val="2"/>
      </rPr>
      <t xml:space="preserve">No se cumplió con el plazo establecido en la acción de mejora, quedando VENCIDA.
</t>
    </r>
  </si>
  <si>
    <t>FILA_189</t>
  </si>
  <si>
    <t>H5M32021</t>
  </si>
  <si>
    <r>
      <t xml:space="preserve">Acción establecida en el Plan de Mejoramiento suscrito el 15 de enero de 2024 como resultado de la auditoria realizada a la vigencia 2022
Acción reemplanteada CGR, visita realizada en la vigencia 2024 a la vigencia 2023. Acción incorporada en el nuevo plan de mejoramiento suscrito 17 de diciembre de 2024.             
La acción de mejora finaliza el 31 de diciembre de 2025
</t>
    </r>
    <r>
      <rPr>
        <sz val="11"/>
        <color theme="1"/>
        <rFont val="Arial"/>
        <family val="2"/>
      </rPr>
      <t>No se evidencia soporte de avance.</t>
    </r>
    <r>
      <rPr>
        <b/>
        <sz val="11"/>
        <color theme="1"/>
        <rFont val="Arial"/>
        <family val="2"/>
      </rPr>
      <t xml:space="preserve">
Por lo tanto, no se ha dado cumplimiento a la acción establecida en el Plan de Mejoramiento</t>
    </r>
  </si>
  <si>
    <t>FILA_190</t>
  </si>
  <si>
    <t>H9M12020</t>
  </si>
  <si>
    <r>
      <rPr>
        <b/>
        <u/>
        <sz val="11"/>
        <color theme="1"/>
        <rFont val="Aptos Narrow"/>
        <family val="2"/>
        <scheme val="minor"/>
      </rPr>
      <t>Hallazgo No. 09 de 2020. Consistencia de la información Contratos 228 y 229 de 2020.
Administrativa.</t>
    </r>
    <r>
      <rPr>
        <sz val="11"/>
        <color theme="1"/>
        <rFont val="Aptos Narrow"/>
        <family val="2"/>
        <scheme val="minor"/>
      </rPr>
      <t xml:space="preserve">
Falencias en la consistencia de la información, por la falta de designación del supervisor, documentos sin firmas, actas de salida de almacén con fecha anterior a la suscripción del contrato entre otras</t>
    </r>
    <r>
      <rPr>
        <b/>
        <u/>
        <sz val="11"/>
        <color theme="1"/>
        <rFont val="Aptos Narrow"/>
        <family val="2"/>
        <scheme val="minor"/>
      </rPr>
      <t xml:space="preserve">
Acción reemplanteada CGR, visita realizada en la vigencia 2024 a la vigencia 2023. Acción incorporada en el nuevo plan de mejoramiento suscrito 17 de diciembre de 2024</t>
    </r>
  </si>
  <si>
    <t>Deficiencias en la aplicación de controles y sistemas de información en los procedimientos administrativos PC-AD-01 (Gestión de Bienes) y PC-GF-10 (Registro de obligaciones), lo que genera riesgos en el reporte de información, afectando el proceso de contratación, administración y entrega de bienes o servicios adquiridos por urgencia manifiesta.</t>
  </si>
  <si>
    <r>
      <rPr>
        <b/>
        <sz val="11"/>
        <color theme="1"/>
        <rFont val="Arial"/>
        <family val="2"/>
      </rPr>
      <t xml:space="preserve">Acción establecida en el Plan de Mejoramiento suscrito el 15 de enero de 2024 como resultado de la auditoria realizada a la vigencia 2022
Acción reemplanteada CGR, visita realizada en la vigencia 2024 a la vigencia 2023. Acción incorporada en el nuevo plan de mejoramiento suscrito 17 de diciembre de 2024.              
</t>
    </r>
    <r>
      <rPr>
        <sz val="11"/>
        <color theme="1"/>
        <rFont val="Arial"/>
        <family val="2"/>
      </rPr>
      <t xml:space="preserve">
</t>
    </r>
    <r>
      <rPr>
        <b/>
        <sz val="11"/>
        <color theme="1"/>
        <rFont val="Arial"/>
        <family val="2"/>
      </rPr>
      <t>La acción de mejora finalizó el 30 de junio de  2025</t>
    </r>
    <r>
      <rPr>
        <sz val="11"/>
        <color theme="1"/>
        <rFont val="Arial"/>
        <family val="2"/>
      </rPr>
      <t xml:space="preserve">
No se evidencia soporte de avance.
</t>
    </r>
    <r>
      <rPr>
        <b/>
        <sz val="11"/>
        <color theme="1"/>
        <rFont val="Arial"/>
        <family val="2"/>
      </rPr>
      <t xml:space="preserve">
No se cumplió con el plazo establecido en la acción de mejora, quedando VENCIDA.
</t>
    </r>
  </si>
  <si>
    <t>FILA_191</t>
  </si>
  <si>
    <t>H9M22020</t>
  </si>
  <si>
    <r>
      <rPr>
        <b/>
        <sz val="11"/>
        <color theme="1"/>
        <rFont val="Arial"/>
        <family val="2"/>
      </rPr>
      <t>Acción establecida en el Plan de Mejoramiento suscrito el 15 de enero de 2024 como resultado de la auditoria realizada a la vigencia 2022
Acción reemplanteada CGR, visita realizada en la vigencia 2024 a la vigencia 2023. Acción incorporada en el nuevo plan de mejoramiento suscrito 17 de diciembre de 2024.                            
La acción de mejora finalizó el 30 de junio de  2025</t>
    </r>
    <r>
      <rPr>
        <sz val="11"/>
        <color theme="1"/>
        <rFont val="Arial"/>
        <family val="2"/>
      </rPr>
      <t xml:space="preserve">
No se evidencia soporte de avance.
</t>
    </r>
    <r>
      <rPr>
        <b/>
        <sz val="11"/>
        <color theme="1"/>
        <rFont val="Arial"/>
        <family val="2"/>
      </rPr>
      <t xml:space="preserve">No se cumplió con el plazo establecido en la acción de mejora, quedando VENCIDA.
</t>
    </r>
  </si>
  <si>
    <t>FILA_192</t>
  </si>
  <si>
    <t>H9M32020</t>
  </si>
  <si>
    <r>
      <rPr>
        <b/>
        <sz val="11"/>
        <color theme="1"/>
        <rFont val="Arial"/>
        <family val="2"/>
      </rPr>
      <t xml:space="preserve">Acción establecida en el Plan de Mejoramiento suscrito el 15 de enero de 2024 como resultado de la auditoria realizada a la vigencia 2022
Acción reemplanteada CGR, visita realizada en la vigencia 2024 a la vigencia 2023. Acción incorporada en el nuevo plan de mejoramiento suscrito 17 de diciembre de 2024. 
La acción de mejora finalizó el 30 de junio de  2025
</t>
    </r>
    <r>
      <rPr>
        <sz val="11"/>
        <color theme="1"/>
        <rFont val="Arial"/>
        <family val="2"/>
      </rPr>
      <t xml:space="preserve">                          
No se evidencia soporte de avance.
</t>
    </r>
    <r>
      <rPr>
        <b/>
        <sz val="11"/>
        <color theme="1"/>
        <rFont val="Arial"/>
        <family val="2"/>
      </rPr>
      <t xml:space="preserve">No se cumplió con el plazo establecido en la acción de mejora, quedando VENCIDA.
</t>
    </r>
  </si>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</sst>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3">
    <font>
      <sz val="11"/>
      <color indexed="8"/>
      <name val="Aptos Narrow"/>
      <family val="2"/>
      <scheme val="minor"/>
    </font>
    <font>
      <sz val="11"/>
      <color theme="1"/>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color rgb="FFFF0000"/>
      <name val="Aptos Narrow"/>
      <family val="2"/>
      <scheme val="minor"/>
    </font>
    <font>
      <b/>
      <sz val="11"/>
      <color theme="1"/>
      <name val="Aptos Narrow"/>
      <family val="2"/>
      <scheme val="minor"/>
    </font>
    <font>
      <sz val="8"/>
      <name val="Aptos Narrow"/>
      <family val="2"/>
      <scheme val="minor"/>
    </font>
    <font>
      <sz val="11"/>
      <name val="Arial"/>
      <family val="2"/>
    </font>
    <font>
      <sz val="11"/>
      <name val="Aptos Narrow"/>
      <family val="2"/>
      <scheme val="minor"/>
    </font>
    <font>
      <sz val="11"/>
      <color indexed="8"/>
      <name val="Arial"/>
      <family val="2"/>
    </font>
    <font>
      <sz val="11"/>
      <color theme="1"/>
      <name val="Arial"/>
      <family val="2"/>
    </font>
    <font>
      <sz val="10"/>
      <name val="Arial"/>
      <family val="2"/>
    </font>
    <font>
      <b/>
      <sz val="11"/>
      <color theme="1"/>
      <name val="Arial"/>
      <family val="2"/>
    </font>
    <font>
      <sz val="11"/>
      <color rgb="FFFF0000"/>
      <name val="Arial"/>
      <family val="2"/>
    </font>
    <font>
      <b/>
      <sz val="9"/>
      <color indexed="81"/>
      <name val="Tahoma"/>
      <family val="2"/>
    </font>
    <font>
      <sz val="9"/>
      <color indexed="81"/>
      <name val="Tahoma"/>
      <family val="2"/>
    </font>
    <font>
      <b/>
      <sz val="9"/>
      <color rgb="FF000000"/>
      <name val="Tahoma"/>
      <family val="2"/>
    </font>
    <font>
      <sz val="9"/>
      <color rgb="FF000000"/>
      <name val="Tahoma"/>
      <family val="2"/>
    </font>
    <font>
      <b/>
      <u/>
      <sz val="11"/>
      <color indexed="8"/>
      <name val="Arial"/>
      <family val="2"/>
    </font>
    <font>
      <b/>
      <u/>
      <sz val="11"/>
      <color indexed="8"/>
      <name val="Aptos Narrow"/>
      <family val="2"/>
      <scheme val="minor"/>
    </font>
    <font>
      <b/>
      <u/>
      <sz val="11"/>
      <color rgb="FF000000"/>
      <name val="Aptos Narrow"/>
      <family val="2"/>
      <scheme val="minor"/>
    </font>
    <font>
      <b/>
      <u/>
      <sz val="11"/>
      <name val="Aptos Narrow"/>
      <family val="2"/>
      <scheme val="minor"/>
    </font>
    <font>
      <b/>
      <sz val="11"/>
      <color indexed="8"/>
      <name val="Aptos Narrow"/>
      <family val="2"/>
      <scheme val="minor"/>
    </font>
    <font>
      <b/>
      <sz val="11"/>
      <color rgb="FF000000"/>
      <name val="Arial"/>
      <family val="2"/>
    </font>
    <font>
      <b/>
      <u/>
      <sz val="11"/>
      <color rgb="FF000000"/>
      <name val="Arial"/>
      <family val="2"/>
    </font>
    <font>
      <sz val="11"/>
      <color rgb="FF000000"/>
      <name val="Arial"/>
      <family val="2"/>
    </font>
    <font>
      <b/>
      <u/>
      <sz val="11"/>
      <color theme="1"/>
      <name val="Arial"/>
      <family val="2"/>
    </font>
    <font>
      <b/>
      <u/>
      <sz val="11"/>
      <color theme="1"/>
      <name val="Aptos Narrow"/>
      <family val="2"/>
      <scheme val="minor"/>
    </font>
    <font>
      <b/>
      <sz val="11"/>
      <color indexed="8"/>
      <name val="Aptos Narrow"/>
      <scheme val="minor"/>
    </font>
    <font>
      <b/>
      <sz val="11"/>
      <color indexed="8"/>
      <name val="Arial"/>
      <family val="2"/>
    </font>
    <font>
      <b/>
      <sz val="11"/>
      <color rgb="FFFF0000"/>
      <name val="Arial"/>
      <family val="2"/>
    </font>
    <font>
      <b/>
      <sz val="11"/>
      <name val="Arial"/>
      <family val="2"/>
    </font>
  </fonts>
  <fills count="4">
    <fill>
      <patternFill patternType="none"/>
    </fill>
    <fill>
      <patternFill patternType="gray125"/>
    </fill>
    <fill>
      <patternFill patternType="solid">
        <fgColor indexed="54"/>
      </patternFill>
    </fill>
    <fill>
      <patternFill patternType="solid">
        <fgColor indexed="9"/>
      </patternFill>
    </fill>
  </fills>
  <borders count="6">
    <border>
      <left/>
      <right/>
      <top/>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s>
  <cellStyleXfs count="2">
    <xf numFmtId="0" fontId="0" fillId="0" borderId="0"/>
    <xf numFmtId="9" fontId="4" fillId="0" borderId="0" applyFont="0" applyFill="0" applyBorder="0" applyAlignment="0" applyProtection="0"/>
  </cellStyleXfs>
  <cellXfs count="72">
    <xf numFmtId="0" fontId="0" fillId="0" borderId="0" xfId="0"/>
    <xf numFmtId="0" fontId="0" fillId="3" borderId="1" xfId="0" applyFill="1" applyBorder="1" applyAlignment="1" applyProtection="1">
      <alignment vertical="center"/>
      <protection locked="0"/>
    </xf>
    <xf numFmtId="0" fontId="29" fillId="0" borderId="0" xfId="0" applyFont="1" applyAlignment="1">
      <alignment horizontal="center"/>
    </xf>
    <xf numFmtId="0" fontId="0" fillId="3" borderId="1" xfId="0" applyFill="1" applyBorder="1" applyAlignment="1" applyProtection="1">
      <alignment horizontal="center" vertical="center"/>
      <protection locked="0"/>
    </xf>
    <xf numFmtId="9" fontId="8" fillId="0" borderId="2" xfId="0" applyNumberFormat="1" applyFont="1" applyBorder="1" applyAlignment="1">
      <alignment horizontal="center" vertical="center"/>
    </xf>
    <xf numFmtId="0" fontId="26" fillId="0" borderId="3" xfId="0" applyFont="1" applyBorder="1" applyAlignment="1">
      <alignment horizontal="justify" vertical="center" wrapText="1"/>
    </xf>
    <xf numFmtId="0" fontId="24" fillId="0" borderId="3" xfId="0" applyFont="1" applyBorder="1" applyAlignment="1">
      <alignment horizontal="justify" vertical="center" wrapText="1"/>
    </xf>
    <xf numFmtId="0" fontId="30" fillId="0" borderId="3" xfId="0" applyFont="1" applyBorder="1" applyAlignment="1">
      <alignment horizontal="justify" vertical="center" wrapText="1"/>
    </xf>
    <xf numFmtId="0" fontId="8" fillId="0" borderId="3" xfId="0" applyFont="1" applyBorder="1" applyAlignment="1">
      <alignment horizontal="justify" vertical="center" wrapText="1"/>
    </xf>
    <xf numFmtId="0" fontId="11" fillId="0" borderId="3" xfId="0" applyFont="1" applyBorder="1" applyAlignment="1">
      <alignment horizontal="justify" vertical="center" wrapText="1"/>
    </xf>
    <xf numFmtId="0" fontId="13" fillId="0" borderId="3" xfId="0" applyFont="1" applyBorder="1" applyAlignment="1">
      <alignment horizontal="justify" vertical="center" wrapText="1"/>
    </xf>
    <xf numFmtId="1" fontId="0" fillId="0" borderId="0" xfId="0" applyNumberFormat="1"/>
    <xf numFmtId="9" fontId="8" fillId="0" borderId="3" xfId="0" applyNumberFormat="1" applyFont="1" applyBorder="1" applyAlignment="1">
      <alignment horizontal="center" vertical="center"/>
    </xf>
    <xf numFmtId="0" fontId="9" fillId="0" borderId="3" xfId="0" applyFont="1" applyBorder="1" applyAlignment="1">
      <alignment horizontal="center" vertical="center"/>
    </xf>
    <xf numFmtId="0" fontId="9" fillId="0" borderId="3" xfId="1" applyNumberFormat="1" applyFont="1" applyFill="1" applyBorder="1" applyAlignment="1" applyProtection="1">
      <alignment horizontal="center" vertical="center"/>
    </xf>
    <xf numFmtId="9" fontId="8" fillId="0" borderId="3" xfId="0" applyNumberFormat="1" applyFont="1" applyBorder="1" applyAlignment="1">
      <alignment horizontal="center" vertical="center" wrapText="1"/>
    </xf>
    <xf numFmtId="9" fontId="9" fillId="0" borderId="3" xfId="1" applyFont="1" applyFill="1" applyBorder="1" applyAlignment="1" applyProtection="1">
      <alignment horizontal="center" vertical="center"/>
    </xf>
    <xf numFmtId="9" fontId="9" fillId="0" borderId="3" xfId="0" applyNumberFormat="1" applyFont="1" applyBorder="1" applyAlignment="1">
      <alignment horizontal="center" vertical="center"/>
    </xf>
    <xf numFmtId="49" fontId="9" fillId="0" borderId="3" xfId="0" applyNumberFormat="1" applyFont="1" applyBorder="1" applyAlignment="1">
      <alignment horizontal="center" vertical="center"/>
    </xf>
    <xf numFmtId="9" fontId="9"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0" fillId="0" borderId="3" xfId="0" applyBorder="1" applyAlignment="1" applyProtection="1">
      <alignment horizontal="center" vertical="center"/>
      <protection locked="0"/>
    </xf>
    <xf numFmtId="9" fontId="0" fillId="0" borderId="3" xfId="0" applyNumberFormat="1" applyBorder="1" applyAlignment="1" applyProtection="1">
      <alignment horizontal="center" vertical="center"/>
      <protection locked="0"/>
    </xf>
    <xf numFmtId="0" fontId="11" fillId="0" borderId="3" xfId="0" applyFont="1" applyBorder="1" applyAlignment="1">
      <alignment horizontal="center" vertical="center"/>
    </xf>
    <xf numFmtId="49" fontId="10" fillId="0" borderId="3" xfId="0" applyNumberFormat="1" applyFont="1" applyBorder="1" applyAlignment="1">
      <alignment horizontal="center" vertical="center"/>
    </xf>
    <xf numFmtId="0" fontId="10" fillId="0" borderId="3" xfId="0" applyFont="1" applyBorder="1" applyAlignment="1">
      <alignment horizontal="center" vertical="center"/>
    </xf>
    <xf numFmtId="0" fontId="14" fillId="0" borderId="3" xfId="0" applyFont="1" applyBorder="1" applyAlignment="1">
      <alignment horizontal="center" vertical="center"/>
    </xf>
    <xf numFmtId="0" fontId="8" fillId="0" borderId="3" xfId="0" applyFont="1" applyBorder="1" applyAlignment="1">
      <alignment horizontal="center" vertical="center"/>
    </xf>
    <xf numFmtId="9" fontId="11" fillId="0" borderId="3" xfId="0" applyNumberFormat="1" applyFont="1" applyBorder="1" applyAlignment="1">
      <alignment horizontal="center" vertical="center"/>
    </xf>
    <xf numFmtId="0" fontId="11" fillId="0" borderId="3" xfId="0" applyFont="1" applyBorder="1" applyAlignment="1">
      <alignment horizontal="center" vertical="center" wrapText="1"/>
    </xf>
    <xf numFmtId="9" fontId="1" fillId="0" borderId="3" xfId="0" applyNumberFormat="1" applyFont="1" applyBorder="1" applyAlignment="1">
      <alignment horizontal="center" vertical="center" wrapText="1"/>
    </xf>
    <xf numFmtId="9" fontId="1" fillId="0" borderId="3" xfId="0" applyNumberFormat="1" applyFont="1" applyBorder="1" applyAlignment="1">
      <alignment horizontal="center" vertical="center"/>
    </xf>
    <xf numFmtId="0" fontId="1" fillId="0" borderId="3" xfId="0" applyFont="1" applyBorder="1" applyAlignment="1" applyProtection="1">
      <alignment horizontal="center" vertical="center"/>
      <protection locked="0"/>
    </xf>
    <xf numFmtId="1" fontId="1" fillId="0" borderId="3" xfId="0" applyNumberFormat="1" applyFont="1" applyBorder="1" applyAlignment="1">
      <alignment horizontal="center" vertical="center"/>
    </xf>
    <xf numFmtId="0" fontId="1" fillId="0" borderId="3" xfId="0" applyFont="1" applyBorder="1" applyAlignment="1">
      <alignment horizontal="center" vertical="center"/>
    </xf>
    <xf numFmtId="0" fontId="2" fillId="2" borderId="4" xfId="0" applyFont="1" applyFill="1" applyBorder="1" applyAlignment="1">
      <alignment horizontal="center" vertical="center"/>
    </xf>
    <xf numFmtId="164" fontId="3" fillId="3" borderId="5" xfId="0" applyNumberFormat="1" applyFont="1" applyFill="1" applyBorder="1" applyAlignment="1">
      <alignment horizontal="center" vertical="center"/>
    </xf>
    <xf numFmtId="1" fontId="2" fillId="2" borderId="4" xfId="0" applyNumberFormat="1" applyFont="1" applyFill="1" applyBorder="1" applyAlignment="1">
      <alignment horizontal="center" vertical="center"/>
    </xf>
    <xf numFmtId="0" fontId="10" fillId="0" borderId="3" xfId="0" applyFont="1" applyBorder="1" applyAlignment="1">
      <alignment horizontal="justify" vertical="center" wrapText="1"/>
    </xf>
    <xf numFmtId="0" fontId="8" fillId="0" borderId="3" xfId="0" applyFont="1" applyBorder="1" applyAlignment="1">
      <alignment horizontal="justify" vertical="top" wrapText="1"/>
    </xf>
    <xf numFmtId="0" fontId="8" fillId="0" borderId="3" xfId="0" applyFont="1" applyBorder="1" applyAlignment="1">
      <alignment horizontal="center" vertical="center" wrapText="1"/>
    </xf>
    <xf numFmtId="164" fontId="8" fillId="0" borderId="3" xfId="0" applyNumberFormat="1" applyFont="1" applyBorder="1" applyAlignment="1">
      <alignment horizontal="center" vertical="center"/>
    </xf>
    <xf numFmtId="1" fontId="8" fillId="0" borderId="3" xfId="0" applyNumberFormat="1" applyFont="1" applyBorder="1" applyAlignment="1">
      <alignment horizontal="center" vertical="center"/>
    </xf>
    <xf numFmtId="0" fontId="0" fillId="0" borderId="3" xfId="0" applyBorder="1" applyAlignment="1">
      <alignment horizontal="justify" vertical="center" wrapText="1"/>
    </xf>
    <xf numFmtId="0" fontId="9" fillId="0" borderId="3" xfId="0" applyFont="1" applyBorder="1" applyAlignment="1">
      <alignment horizontal="justify" vertical="center" wrapText="1"/>
    </xf>
    <xf numFmtId="164" fontId="9" fillId="0" borderId="3" xfId="0" applyNumberFormat="1" applyFont="1" applyBorder="1" applyAlignment="1">
      <alignment horizontal="center" vertical="center"/>
    </xf>
    <xf numFmtId="164" fontId="9" fillId="0" borderId="3" xfId="0" applyNumberFormat="1" applyFont="1" applyBorder="1" applyAlignment="1">
      <alignment horizontal="center" vertical="center" wrapText="1"/>
    </xf>
    <xf numFmtId="0" fontId="9" fillId="0" borderId="3" xfId="0" applyFont="1" applyBorder="1" applyAlignment="1">
      <alignment horizontal="justify" vertical="top" wrapText="1"/>
    </xf>
    <xf numFmtId="0" fontId="0" fillId="0" borderId="3" xfId="0" applyBorder="1" applyAlignment="1">
      <alignment horizontal="justify" vertical="top" wrapText="1"/>
    </xf>
    <xf numFmtId="0" fontId="20" fillId="0" borderId="3" xfId="0" applyFont="1" applyBorder="1" applyAlignment="1">
      <alignment horizontal="justify" vertical="center" wrapText="1"/>
    </xf>
    <xf numFmtId="0" fontId="23" fillId="0" borderId="3" xfId="0" applyFont="1" applyBorder="1" applyAlignment="1">
      <alignment horizontal="justify" vertical="center" wrapText="1"/>
    </xf>
    <xf numFmtId="0" fontId="0" fillId="0" borderId="3" xfId="0" applyBorder="1" applyAlignment="1" applyProtection="1">
      <alignment horizontal="justify" vertical="center" wrapText="1"/>
      <protection locked="0"/>
    </xf>
    <xf numFmtId="0" fontId="0" fillId="0" borderId="3" xfId="0" applyBorder="1" applyAlignment="1" applyProtection="1">
      <alignment horizontal="center" vertical="center" wrapText="1"/>
      <protection locked="0"/>
    </xf>
    <xf numFmtId="164" fontId="0" fillId="0" borderId="3" xfId="0" applyNumberFormat="1" applyBorder="1" applyAlignment="1" applyProtection="1">
      <alignment horizontal="center" vertical="center"/>
      <protection locked="0"/>
    </xf>
    <xf numFmtId="9" fontId="0" fillId="0" borderId="3" xfId="0" applyNumberFormat="1" applyBorder="1" applyAlignment="1" applyProtection="1">
      <alignment horizontal="center" vertical="center" wrapText="1"/>
      <protection locked="0"/>
    </xf>
    <xf numFmtId="0" fontId="10" fillId="0" borderId="3" xfId="0" applyFont="1" applyBorder="1" applyAlignment="1">
      <alignment horizontal="center" vertical="center" wrapText="1"/>
    </xf>
    <xf numFmtId="164" fontId="10" fillId="0" borderId="3" xfId="0" applyNumberFormat="1" applyFont="1" applyBorder="1" applyAlignment="1">
      <alignment horizontal="center" vertical="center"/>
    </xf>
    <xf numFmtId="0" fontId="20" fillId="0" borderId="3" xfId="0" applyFont="1" applyBorder="1" applyAlignment="1" applyProtection="1">
      <alignment horizontal="justify" vertical="center" wrapText="1"/>
      <protection locked="0"/>
    </xf>
    <xf numFmtId="0" fontId="0" fillId="0" borderId="3" xfId="0" applyBorder="1" applyAlignment="1" applyProtection="1">
      <alignment horizontal="justify" vertical="center"/>
      <protection locked="0"/>
    </xf>
    <xf numFmtId="0" fontId="19" fillId="0" borderId="3" xfId="0" applyFont="1" applyBorder="1" applyAlignment="1">
      <alignment horizontal="justify" vertical="center" wrapText="1"/>
    </xf>
    <xf numFmtId="0" fontId="10" fillId="0" borderId="3" xfId="0" applyFont="1" applyBorder="1" applyAlignment="1">
      <alignment horizontal="justify" vertical="top" wrapText="1"/>
    </xf>
    <xf numFmtId="14" fontId="11" fillId="0" borderId="3" xfId="0" applyNumberFormat="1" applyFont="1" applyBorder="1" applyAlignment="1">
      <alignment horizontal="center" vertical="center" wrapText="1"/>
    </xf>
    <xf numFmtId="14" fontId="1" fillId="0" borderId="3" xfId="0" applyNumberFormat="1" applyFont="1" applyBorder="1" applyAlignment="1">
      <alignment horizontal="center" vertical="center" wrapText="1"/>
    </xf>
    <xf numFmtId="0" fontId="1" fillId="0" borderId="3" xfId="0" applyFont="1" applyBorder="1" applyAlignment="1">
      <alignment horizontal="justify" vertical="center" wrapText="1"/>
    </xf>
    <xf numFmtId="0" fontId="1" fillId="0" borderId="3" xfId="0" applyFont="1" applyBorder="1" applyAlignment="1">
      <alignment horizontal="center" vertical="center" wrapText="1"/>
    </xf>
    <xf numFmtId="0" fontId="27" fillId="0" borderId="3" xfId="0" applyFont="1" applyBorder="1" applyAlignment="1">
      <alignment horizontal="justify" vertical="center" wrapText="1"/>
    </xf>
    <xf numFmtId="0" fontId="1" fillId="0" borderId="3" xfId="0" applyFont="1" applyBorder="1" applyAlignment="1" applyProtection="1">
      <alignment horizontal="justify" vertical="center" wrapText="1"/>
      <protection locked="0"/>
    </xf>
    <xf numFmtId="0" fontId="1" fillId="0" borderId="3" xfId="0" applyFont="1" applyBorder="1" applyAlignment="1" applyProtection="1">
      <alignment horizontal="center" vertical="center" wrapText="1"/>
      <protection locked="0"/>
    </xf>
    <xf numFmtId="164" fontId="1" fillId="0" borderId="3" xfId="0" applyNumberFormat="1" applyFont="1" applyBorder="1" applyAlignment="1" applyProtection="1">
      <alignment horizontal="center" vertical="center"/>
      <protection locked="0"/>
    </xf>
    <xf numFmtId="0" fontId="1" fillId="0" borderId="3" xfId="0" applyFont="1" applyBorder="1" applyAlignment="1" applyProtection="1">
      <alignment horizontal="justify" vertical="top" wrapText="1"/>
      <protection locked="0"/>
    </xf>
    <xf numFmtId="0" fontId="2" fillId="2" borderId="4" xfId="0" applyFont="1" applyFill="1" applyBorder="1" applyAlignment="1">
      <alignment horizontal="center" vertical="center"/>
    </xf>
    <xf numFmtId="0" fontId="0" fillId="0" borderId="0" xfId="0" applyAlignment="1"/>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Z351004"/>
  <sheetViews>
    <sheetView tabSelected="1" topLeftCell="K1" zoomScale="80" zoomScaleNormal="80" workbookViewId="0">
      <selection activeCell="O11" sqref="O11"/>
    </sheetView>
  </sheetViews>
  <sheetFormatPr defaultColWidth="9.140625" defaultRowHeight="14.25"/>
  <cols>
    <col min="2" max="2" width="16" customWidth="1"/>
    <col min="3" max="3" width="27" customWidth="1"/>
    <col min="4" max="4" width="32" customWidth="1"/>
    <col min="5" max="5" width="45"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style="11" customWidth="1"/>
    <col min="14" max="14" width="46" customWidth="1"/>
    <col min="15" max="15" width="43.28515625" customWidth="1"/>
    <col min="17" max="256" width="8" hidden="1"/>
    <col min="257" max="262" width="0" hidden="1" customWidth="1"/>
  </cols>
  <sheetData>
    <row r="1" spans="1:260" ht="15">
      <c r="B1" s="35" t="s">
        <v>0</v>
      </c>
      <c r="C1" s="35">
        <v>53</v>
      </c>
      <c r="D1" s="35" t="s">
        <v>1</v>
      </c>
    </row>
    <row r="2" spans="1:260" ht="15">
      <c r="B2" s="35" t="s">
        <v>2</v>
      </c>
      <c r="C2" s="35">
        <v>400</v>
      </c>
      <c r="D2" s="35" t="s">
        <v>3</v>
      </c>
    </row>
    <row r="3" spans="1:260" ht="15">
      <c r="B3" s="35" t="s">
        <v>4</v>
      </c>
      <c r="C3" s="35">
        <v>1</v>
      </c>
    </row>
    <row r="4" spans="1:260" ht="15">
      <c r="B4" s="35" t="s">
        <v>5</v>
      </c>
      <c r="C4" s="35">
        <v>12711</v>
      </c>
    </row>
    <row r="5" spans="1:260" ht="15">
      <c r="B5" s="35" t="s">
        <v>6</v>
      </c>
      <c r="C5" s="36">
        <v>46022</v>
      </c>
    </row>
    <row r="6" spans="1:260" ht="15">
      <c r="B6" s="35" t="s">
        <v>7</v>
      </c>
      <c r="C6" s="35">
        <v>6</v>
      </c>
      <c r="D6" s="35" t="s">
        <v>8</v>
      </c>
    </row>
    <row r="8" spans="1:260" ht="15">
      <c r="A8" s="35" t="s">
        <v>9</v>
      </c>
      <c r="B8" s="70" t="s">
        <v>10</v>
      </c>
      <c r="C8" s="71"/>
      <c r="D8" s="71"/>
      <c r="E8" s="71"/>
      <c r="F8" s="71"/>
      <c r="G8" s="71"/>
      <c r="H8" s="71"/>
      <c r="I8" s="71"/>
      <c r="J8" s="71"/>
      <c r="K8" s="71"/>
      <c r="L8" s="71"/>
      <c r="M8" s="71"/>
      <c r="N8" s="71"/>
      <c r="O8" s="71"/>
    </row>
    <row r="9" spans="1:260" ht="15">
      <c r="C9" s="35">
        <v>4</v>
      </c>
      <c r="D9" s="35">
        <v>8</v>
      </c>
      <c r="E9" s="35">
        <v>12</v>
      </c>
      <c r="F9" s="35">
        <v>16</v>
      </c>
      <c r="G9" s="35">
        <v>20</v>
      </c>
      <c r="H9" s="35">
        <v>24</v>
      </c>
      <c r="I9" s="35">
        <v>28</v>
      </c>
      <c r="J9" s="35">
        <v>31</v>
      </c>
      <c r="K9" s="35">
        <v>32</v>
      </c>
      <c r="L9" s="35">
        <v>36</v>
      </c>
      <c r="M9" s="37">
        <v>40</v>
      </c>
      <c r="N9" s="35">
        <v>44</v>
      </c>
      <c r="O9" s="35">
        <v>48</v>
      </c>
    </row>
    <row r="10" spans="1:260" ht="15.75" thickBot="1">
      <c r="C10" s="35" t="s">
        <v>11</v>
      </c>
      <c r="D10" s="35" t="s">
        <v>12</v>
      </c>
      <c r="E10" s="35" t="s">
        <v>13</v>
      </c>
      <c r="F10" s="35" t="s">
        <v>14</v>
      </c>
      <c r="G10" s="35" t="s">
        <v>15</v>
      </c>
      <c r="H10" s="35" t="s">
        <v>16</v>
      </c>
      <c r="I10" s="35" t="s">
        <v>17</v>
      </c>
      <c r="J10" s="35" t="s">
        <v>18</v>
      </c>
      <c r="K10" s="35" t="s">
        <v>19</v>
      </c>
      <c r="L10" s="35" t="s">
        <v>20</v>
      </c>
      <c r="M10" s="37" t="s">
        <v>21</v>
      </c>
      <c r="N10" s="35" t="s">
        <v>22</v>
      </c>
      <c r="O10" s="35" t="s">
        <v>23</v>
      </c>
      <c r="IX10" s="2">
        <v>12</v>
      </c>
      <c r="IY10" s="2">
        <v>16</v>
      </c>
      <c r="IZ10" s="2">
        <v>20</v>
      </c>
    </row>
    <row r="11" spans="1:260" ht="314.25" thickBot="1">
      <c r="A11" s="35">
        <v>1</v>
      </c>
      <c r="B11" t="s">
        <v>24</v>
      </c>
      <c r="C11" s="1" t="s">
        <v>25</v>
      </c>
      <c r="D11" s="3" t="s">
        <v>26</v>
      </c>
      <c r="E11" s="38" t="s">
        <v>27</v>
      </c>
      <c r="F11" s="39" t="s">
        <v>28</v>
      </c>
      <c r="G11" s="8" t="s">
        <v>29</v>
      </c>
      <c r="H11" s="8" t="s">
        <v>30</v>
      </c>
      <c r="I11" s="40" t="s">
        <v>31</v>
      </c>
      <c r="J11" s="12">
        <v>1</v>
      </c>
      <c r="K11" s="41">
        <v>44666</v>
      </c>
      <c r="L11" s="41">
        <v>44926</v>
      </c>
      <c r="M11" s="42">
        <f>DAYS360(K11,L11)/360*54</f>
        <v>38.4</v>
      </c>
      <c r="N11" s="4">
        <v>0</v>
      </c>
      <c r="O11" s="5" t="s">
        <v>32</v>
      </c>
      <c r="IX11">
        <f>LEN(E11)</f>
        <v>572</v>
      </c>
      <c r="IY11">
        <f>LEN(F11)</f>
        <v>558</v>
      </c>
      <c r="IZ11">
        <f>LEN(G11)</f>
        <v>83</v>
      </c>
    </row>
    <row r="12" spans="1:260" ht="314.25" thickBot="1">
      <c r="A12" s="35">
        <v>2</v>
      </c>
      <c r="B12" t="s">
        <v>33</v>
      </c>
      <c r="C12" s="1" t="s">
        <v>25</v>
      </c>
      <c r="D12" s="3" t="s">
        <v>34</v>
      </c>
      <c r="E12" s="38" t="s">
        <v>27</v>
      </c>
      <c r="F12" s="39" t="s">
        <v>28</v>
      </c>
      <c r="G12" s="8" t="s">
        <v>29</v>
      </c>
      <c r="H12" s="8" t="s">
        <v>35</v>
      </c>
      <c r="I12" s="40" t="s">
        <v>36</v>
      </c>
      <c r="J12" s="12">
        <v>1</v>
      </c>
      <c r="K12" s="41">
        <v>44666</v>
      </c>
      <c r="L12" s="41">
        <v>44926</v>
      </c>
      <c r="M12" s="42">
        <f t="shared" ref="M12:M75" si="0">DAYS360(K12,L12)/360*54</f>
        <v>38.4</v>
      </c>
      <c r="N12" s="4">
        <v>0</v>
      </c>
      <c r="O12" s="5" t="s">
        <v>32</v>
      </c>
      <c r="IX12">
        <f t="shared" ref="IX12:IX75" si="1">LEN(E12)</f>
        <v>572</v>
      </c>
      <c r="IY12">
        <f t="shared" ref="IY12:IY75" si="2">LEN(F12)</f>
        <v>558</v>
      </c>
      <c r="IZ12">
        <f t="shared" ref="IZ12:IZ75" si="3">LEN(G12)</f>
        <v>83</v>
      </c>
    </row>
    <row r="13" spans="1:260" ht="271.5" thickBot="1">
      <c r="A13" s="35">
        <v>3</v>
      </c>
      <c r="B13" t="s">
        <v>37</v>
      </c>
      <c r="C13" s="1" t="s">
        <v>25</v>
      </c>
      <c r="D13" s="3" t="s">
        <v>38</v>
      </c>
      <c r="E13" s="43" t="s">
        <v>39</v>
      </c>
      <c r="F13" s="44" t="s">
        <v>40</v>
      </c>
      <c r="G13" s="44" t="s">
        <v>41</v>
      </c>
      <c r="H13" s="44" t="s">
        <v>42</v>
      </c>
      <c r="I13" s="20" t="s">
        <v>43</v>
      </c>
      <c r="J13" s="13">
        <v>4</v>
      </c>
      <c r="K13" s="45">
        <v>44835</v>
      </c>
      <c r="L13" s="45">
        <v>45200</v>
      </c>
      <c r="M13" s="42">
        <f t="shared" si="0"/>
        <v>54</v>
      </c>
      <c r="N13" s="4">
        <v>0</v>
      </c>
      <c r="O13" s="5" t="s">
        <v>44</v>
      </c>
      <c r="IX13">
        <f t="shared" si="1"/>
        <v>533</v>
      </c>
      <c r="IY13">
        <f t="shared" si="2"/>
        <v>443</v>
      </c>
      <c r="IZ13">
        <f t="shared" si="3"/>
        <v>59</v>
      </c>
    </row>
    <row r="14" spans="1:260" ht="208.5" thickBot="1">
      <c r="A14" s="35">
        <v>4</v>
      </c>
      <c r="B14" t="s">
        <v>45</v>
      </c>
      <c r="C14" s="1" t="s">
        <v>25</v>
      </c>
      <c r="D14" s="3" t="s">
        <v>46</v>
      </c>
      <c r="E14" s="43" t="s">
        <v>47</v>
      </c>
      <c r="F14" s="44" t="s">
        <v>48</v>
      </c>
      <c r="G14" s="44" t="s">
        <v>49</v>
      </c>
      <c r="H14" s="44" t="s">
        <v>50</v>
      </c>
      <c r="I14" s="20" t="s">
        <v>51</v>
      </c>
      <c r="J14" s="14">
        <v>13</v>
      </c>
      <c r="K14" s="45">
        <v>44897</v>
      </c>
      <c r="L14" s="45">
        <v>45381</v>
      </c>
      <c r="M14" s="42">
        <f t="shared" si="0"/>
        <v>71.7</v>
      </c>
      <c r="N14" s="4">
        <f>3/6</f>
        <v>0.5</v>
      </c>
      <c r="O14" s="6" t="s">
        <v>52</v>
      </c>
      <c r="IX14">
        <f t="shared" si="1"/>
        <v>376</v>
      </c>
      <c r="IY14">
        <f t="shared" si="2"/>
        <v>281</v>
      </c>
      <c r="IZ14">
        <f t="shared" si="3"/>
        <v>75</v>
      </c>
    </row>
    <row r="15" spans="1:260" ht="309.75" thickBot="1">
      <c r="A15" s="35">
        <v>5</v>
      </c>
      <c r="B15" t="s">
        <v>53</v>
      </c>
      <c r="C15" s="1" t="s">
        <v>25</v>
      </c>
      <c r="D15" s="3" t="s">
        <v>54</v>
      </c>
      <c r="E15" s="43" t="s">
        <v>47</v>
      </c>
      <c r="F15" s="44" t="s">
        <v>48</v>
      </c>
      <c r="G15" s="44" t="s">
        <v>55</v>
      </c>
      <c r="H15" s="44" t="s">
        <v>56</v>
      </c>
      <c r="I15" s="20" t="s">
        <v>57</v>
      </c>
      <c r="J15" s="14">
        <v>13</v>
      </c>
      <c r="K15" s="45">
        <v>44897</v>
      </c>
      <c r="L15" s="45">
        <v>45381</v>
      </c>
      <c r="M15" s="42">
        <f t="shared" si="0"/>
        <v>71.7</v>
      </c>
      <c r="N15" s="4">
        <f>6/6</f>
        <v>1</v>
      </c>
      <c r="O15" s="6" t="s">
        <v>58</v>
      </c>
      <c r="IX15">
        <f t="shared" si="1"/>
        <v>376</v>
      </c>
      <c r="IY15">
        <f t="shared" si="2"/>
        <v>281</v>
      </c>
      <c r="IZ15">
        <f t="shared" si="3"/>
        <v>75</v>
      </c>
    </row>
    <row r="16" spans="1:260" ht="189" thickBot="1">
      <c r="A16" s="35">
        <v>6</v>
      </c>
      <c r="B16" t="s">
        <v>59</v>
      </c>
      <c r="C16" s="1" t="s">
        <v>25</v>
      </c>
      <c r="D16" s="3" t="s">
        <v>60</v>
      </c>
      <c r="E16" s="43" t="s">
        <v>47</v>
      </c>
      <c r="F16" s="44" t="s">
        <v>48</v>
      </c>
      <c r="G16" s="44" t="s">
        <v>61</v>
      </c>
      <c r="H16" s="8" t="s">
        <v>62</v>
      </c>
      <c r="I16" s="40" t="s">
        <v>63</v>
      </c>
      <c r="J16" s="15">
        <v>1</v>
      </c>
      <c r="K16" s="45">
        <v>44897</v>
      </c>
      <c r="L16" s="45">
        <v>45382</v>
      </c>
      <c r="M16" s="42">
        <f t="shared" si="0"/>
        <v>71.849999999999994</v>
      </c>
      <c r="N16" s="4">
        <v>0</v>
      </c>
      <c r="O16" s="5" t="s">
        <v>64</v>
      </c>
      <c r="IX16">
        <f t="shared" si="1"/>
        <v>376</v>
      </c>
      <c r="IY16">
        <f t="shared" si="2"/>
        <v>281</v>
      </c>
      <c r="IZ16">
        <f t="shared" si="3"/>
        <v>72</v>
      </c>
    </row>
    <row r="17" spans="1:260" ht="221.25" thickBot="1">
      <c r="A17" s="35">
        <v>7</v>
      </c>
      <c r="B17" t="s">
        <v>65</v>
      </c>
      <c r="C17" s="1" t="s">
        <v>25</v>
      </c>
      <c r="D17" s="3" t="s">
        <v>66</v>
      </c>
      <c r="E17" s="43" t="s">
        <v>47</v>
      </c>
      <c r="F17" s="44" t="s">
        <v>48</v>
      </c>
      <c r="G17" s="44" t="s">
        <v>55</v>
      </c>
      <c r="H17" s="44" t="s">
        <v>67</v>
      </c>
      <c r="I17" s="20" t="s">
        <v>68</v>
      </c>
      <c r="J17" s="16">
        <v>1</v>
      </c>
      <c r="K17" s="46">
        <v>44927</v>
      </c>
      <c r="L17" s="46">
        <v>45290</v>
      </c>
      <c r="M17" s="42">
        <f t="shared" si="0"/>
        <v>53.85</v>
      </c>
      <c r="N17" s="4">
        <v>1</v>
      </c>
      <c r="O17" s="6" t="s">
        <v>69</v>
      </c>
      <c r="IX17">
        <f t="shared" si="1"/>
        <v>376</v>
      </c>
      <c r="IY17">
        <f t="shared" si="2"/>
        <v>281</v>
      </c>
      <c r="IZ17">
        <f t="shared" si="3"/>
        <v>75</v>
      </c>
    </row>
    <row r="18" spans="1:260" ht="395.25" thickBot="1">
      <c r="A18" s="35">
        <v>8</v>
      </c>
      <c r="B18" t="s">
        <v>70</v>
      </c>
      <c r="C18" s="1" t="s">
        <v>25</v>
      </c>
      <c r="D18" s="3" t="s">
        <v>71</v>
      </c>
      <c r="E18" s="43" t="s">
        <v>72</v>
      </c>
      <c r="F18" s="44" t="s">
        <v>48</v>
      </c>
      <c r="G18" s="44" t="s">
        <v>73</v>
      </c>
      <c r="H18" s="44" t="s">
        <v>74</v>
      </c>
      <c r="I18" s="20" t="s">
        <v>75</v>
      </c>
      <c r="J18" s="14">
        <v>5</v>
      </c>
      <c r="K18" s="45">
        <v>44897</v>
      </c>
      <c r="L18" s="45">
        <v>45381</v>
      </c>
      <c r="M18" s="42">
        <f t="shared" si="0"/>
        <v>71.7</v>
      </c>
      <c r="N18" s="4">
        <f>6/6</f>
        <v>1</v>
      </c>
      <c r="O18" s="6" t="s">
        <v>76</v>
      </c>
      <c r="IX18">
        <f t="shared" si="1"/>
        <v>144</v>
      </c>
      <c r="IY18">
        <f t="shared" si="2"/>
        <v>281</v>
      </c>
      <c r="IZ18">
        <f t="shared" si="3"/>
        <v>87</v>
      </c>
    </row>
    <row r="19" spans="1:260" ht="265.5" thickBot="1">
      <c r="A19" s="35">
        <v>9</v>
      </c>
      <c r="B19" t="s">
        <v>77</v>
      </c>
      <c r="C19" s="1" t="s">
        <v>25</v>
      </c>
      <c r="D19" s="3" t="s">
        <v>78</v>
      </c>
      <c r="E19" s="43" t="s">
        <v>79</v>
      </c>
      <c r="F19" s="44" t="s">
        <v>80</v>
      </c>
      <c r="G19" s="43" t="s">
        <v>81</v>
      </c>
      <c r="H19" s="43" t="s">
        <v>82</v>
      </c>
      <c r="I19" s="20" t="s">
        <v>83</v>
      </c>
      <c r="J19" s="13">
        <v>12</v>
      </c>
      <c r="K19" s="45">
        <v>44927</v>
      </c>
      <c r="L19" s="45">
        <v>45291</v>
      </c>
      <c r="M19" s="42">
        <f t="shared" si="0"/>
        <v>54</v>
      </c>
      <c r="N19" s="4">
        <f>3/6</f>
        <v>0.5</v>
      </c>
      <c r="O19" s="6" t="s">
        <v>84</v>
      </c>
      <c r="IX19">
        <f t="shared" si="1"/>
        <v>218</v>
      </c>
      <c r="IY19">
        <f t="shared" si="2"/>
        <v>101</v>
      </c>
      <c r="IZ19">
        <f t="shared" si="3"/>
        <v>89</v>
      </c>
    </row>
    <row r="20" spans="1:260" ht="251.25" thickBot="1">
      <c r="A20" s="35">
        <v>10</v>
      </c>
      <c r="B20" t="s">
        <v>85</v>
      </c>
      <c r="C20" s="1" t="s">
        <v>25</v>
      </c>
      <c r="D20" s="3" t="s">
        <v>86</v>
      </c>
      <c r="E20" s="43" t="s">
        <v>79</v>
      </c>
      <c r="F20" s="44" t="s">
        <v>80</v>
      </c>
      <c r="G20" s="44" t="s">
        <v>87</v>
      </c>
      <c r="H20" s="44" t="s">
        <v>67</v>
      </c>
      <c r="I20" s="20" t="s">
        <v>68</v>
      </c>
      <c r="J20" s="16">
        <v>1</v>
      </c>
      <c r="K20" s="45">
        <v>44927</v>
      </c>
      <c r="L20" s="46">
        <v>45290</v>
      </c>
      <c r="M20" s="42">
        <f t="shared" si="0"/>
        <v>53.85</v>
      </c>
      <c r="N20" s="4">
        <v>1</v>
      </c>
      <c r="O20" s="6" t="s">
        <v>88</v>
      </c>
      <c r="IX20">
        <f t="shared" si="1"/>
        <v>218</v>
      </c>
      <c r="IY20">
        <f t="shared" si="2"/>
        <v>101</v>
      </c>
      <c r="IZ20">
        <f t="shared" si="3"/>
        <v>88</v>
      </c>
    </row>
    <row r="21" spans="1:260" ht="237" thickBot="1">
      <c r="A21" s="35">
        <v>11</v>
      </c>
      <c r="B21" t="s">
        <v>89</v>
      </c>
      <c r="C21" s="1" t="s">
        <v>25</v>
      </c>
      <c r="D21" s="3" t="s">
        <v>90</v>
      </c>
      <c r="E21" s="44" t="s">
        <v>91</v>
      </c>
      <c r="F21" s="44" t="s">
        <v>92</v>
      </c>
      <c r="G21" s="44" t="s">
        <v>93</v>
      </c>
      <c r="H21" s="44" t="s">
        <v>94</v>
      </c>
      <c r="I21" s="20" t="s">
        <v>95</v>
      </c>
      <c r="J21" s="17">
        <v>1</v>
      </c>
      <c r="K21" s="45">
        <v>44897</v>
      </c>
      <c r="L21" s="45">
        <v>45381</v>
      </c>
      <c r="M21" s="42">
        <f t="shared" si="0"/>
        <v>71.7</v>
      </c>
      <c r="N21" s="4">
        <v>0</v>
      </c>
      <c r="O21" s="6" t="s">
        <v>96</v>
      </c>
      <c r="IX21">
        <f t="shared" si="1"/>
        <v>222</v>
      </c>
      <c r="IY21">
        <f t="shared" si="2"/>
        <v>144</v>
      </c>
      <c r="IZ21">
        <f t="shared" si="3"/>
        <v>178</v>
      </c>
    </row>
    <row r="22" spans="1:260" ht="207.75" thickBot="1">
      <c r="A22" s="35">
        <v>12</v>
      </c>
      <c r="B22" t="s">
        <v>97</v>
      </c>
      <c r="C22" s="1" t="s">
        <v>25</v>
      </c>
      <c r="D22" s="3" t="s">
        <v>98</v>
      </c>
      <c r="E22" s="44" t="s">
        <v>91</v>
      </c>
      <c r="F22" s="44" t="s">
        <v>92</v>
      </c>
      <c r="G22" s="44" t="s">
        <v>93</v>
      </c>
      <c r="H22" s="44" t="s">
        <v>99</v>
      </c>
      <c r="I22" s="20" t="s">
        <v>100</v>
      </c>
      <c r="J22" s="17">
        <v>1</v>
      </c>
      <c r="K22" s="45">
        <v>44927</v>
      </c>
      <c r="L22" s="45">
        <v>45291</v>
      </c>
      <c r="M22" s="42">
        <f t="shared" si="0"/>
        <v>54</v>
      </c>
      <c r="N22" s="4">
        <v>0</v>
      </c>
      <c r="O22" s="6" t="s">
        <v>101</v>
      </c>
      <c r="IX22">
        <f t="shared" si="1"/>
        <v>222</v>
      </c>
      <c r="IY22">
        <f t="shared" si="2"/>
        <v>144</v>
      </c>
      <c r="IZ22">
        <f t="shared" si="3"/>
        <v>178</v>
      </c>
    </row>
    <row r="23" spans="1:260" ht="280.5" thickBot="1">
      <c r="A23" s="35">
        <v>13</v>
      </c>
      <c r="B23" t="s">
        <v>102</v>
      </c>
      <c r="C23" s="1" t="s">
        <v>25</v>
      </c>
      <c r="D23" s="3" t="s">
        <v>103</v>
      </c>
      <c r="E23" s="44" t="s">
        <v>91</v>
      </c>
      <c r="F23" s="44" t="s">
        <v>92</v>
      </c>
      <c r="G23" s="44" t="s">
        <v>104</v>
      </c>
      <c r="H23" s="44" t="s">
        <v>67</v>
      </c>
      <c r="I23" s="20" t="s">
        <v>68</v>
      </c>
      <c r="J23" s="16">
        <v>1</v>
      </c>
      <c r="K23" s="45">
        <v>44927</v>
      </c>
      <c r="L23" s="46">
        <v>45290</v>
      </c>
      <c r="M23" s="42">
        <f t="shared" si="0"/>
        <v>53.85</v>
      </c>
      <c r="N23" s="4">
        <v>1</v>
      </c>
      <c r="O23" s="6" t="s">
        <v>105</v>
      </c>
      <c r="IX23">
        <f t="shared" si="1"/>
        <v>222</v>
      </c>
      <c r="IY23">
        <f t="shared" si="2"/>
        <v>144</v>
      </c>
      <c r="IZ23">
        <f t="shared" si="3"/>
        <v>179</v>
      </c>
    </row>
    <row r="24" spans="1:260" ht="279" thickBot="1">
      <c r="A24" s="35">
        <v>14</v>
      </c>
      <c r="B24" t="s">
        <v>106</v>
      </c>
      <c r="C24" s="1" t="s">
        <v>25</v>
      </c>
      <c r="D24" s="3" t="s">
        <v>107</v>
      </c>
      <c r="E24" s="43" t="s">
        <v>108</v>
      </c>
      <c r="F24" s="47" t="s">
        <v>109</v>
      </c>
      <c r="G24" s="44" t="s">
        <v>110</v>
      </c>
      <c r="H24" s="44" t="s">
        <v>111</v>
      </c>
      <c r="I24" s="20" t="s">
        <v>112</v>
      </c>
      <c r="J24" s="17">
        <v>1</v>
      </c>
      <c r="K24" s="45">
        <v>44927</v>
      </c>
      <c r="L24" s="45">
        <v>45291</v>
      </c>
      <c r="M24" s="42">
        <f t="shared" si="0"/>
        <v>54</v>
      </c>
      <c r="N24" s="4">
        <v>0</v>
      </c>
      <c r="O24" s="6" t="s">
        <v>113</v>
      </c>
      <c r="IX24">
        <f t="shared" si="1"/>
        <v>535</v>
      </c>
      <c r="IY24">
        <f t="shared" si="2"/>
        <v>212</v>
      </c>
      <c r="IZ24">
        <f t="shared" si="3"/>
        <v>83</v>
      </c>
    </row>
    <row r="25" spans="1:260" ht="321.75" thickBot="1">
      <c r="A25" s="35">
        <v>15</v>
      </c>
      <c r="B25" t="s">
        <v>114</v>
      </c>
      <c r="C25" s="1" t="s">
        <v>25</v>
      </c>
      <c r="D25" s="3" t="s">
        <v>115</v>
      </c>
      <c r="E25" s="43" t="s">
        <v>108</v>
      </c>
      <c r="F25" s="48" t="s">
        <v>109</v>
      </c>
      <c r="G25" s="43" t="s">
        <v>110</v>
      </c>
      <c r="H25" s="44" t="s">
        <v>116</v>
      </c>
      <c r="I25" s="20" t="s">
        <v>117</v>
      </c>
      <c r="J25" s="17">
        <v>1</v>
      </c>
      <c r="K25" s="45">
        <v>44927</v>
      </c>
      <c r="L25" s="45">
        <v>45291</v>
      </c>
      <c r="M25" s="42">
        <f t="shared" si="0"/>
        <v>54</v>
      </c>
      <c r="N25" s="4">
        <f>1/2</f>
        <v>0.5</v>
      </c>
      <c r="O25" s="6" t="s">
        <v>118</v>
      </c>
      <c r="IX25">
        <f t="shared" si="1"/>
        <v>535</v>
      </c>
      <c r="IY25">
        <f t="shared" si="2"/>
        <v>212</v>
      </c>
      <c r="IZ25">
        <f t="shared" si="3"/>
        <v>83</v>
      </c>
    </row>
    <row r="26" spans="1:260" ht="307.5" thickBot="1">
      <c r="A26" s="35">
        <v>16</v>
      </c>
      <c r="B26" t="s">
        <v>119</v>
      </c>
      <c r="C26" s="1" t="s">
        <v>25</v>
      </c>
      <c r="D26" s="3" t="s">
        <v>120</v>
      </c>
      <c r="E26" s="43" t="s">
        <v>108</v>
      </c>
      <c r="F26" s="48" t="s">
        <v>109</v>
      </c>
      <c r="G26" s="43" t="s">
        <v>110</v>
      </c>
      <c r="H26" s="44" t="s">
        <v>121</v>
      </c>
      <c r="I26" s="20" t="s">
        <v>117</v>
      </c>
      <c r="J26" s="17">
        <v>1</v>
      </c>
      <c r="K26" s="45">
        <v>44927</v>
      </c>
      <c r="L26" s="45">
        <v>45291</v>
      </c>
      <c r="M26" s="42">
        <f t="shared" si="0"/>
        <v>54</v>
      </c>
      <c r="N26" s="4">
        <f>1/2</f>
        <v>0.5</v>
      </c>
      <c r="O26" s="6" t="s">
        <v>122</v>
      </c>
      <c r="IX26">
        <f t="shared" si="1"/>
        <v>535</v>
      </c>
      <c r="IY26">
        <f t="shared" si="2"/>
        <v>212</v>
      </c>
      <c r="IZ26">
        <f t="shared" si="3"/>
        <v>83</v>
      </c>
    </row>
    <row r="27" spans="1:260" ht="237.75" thickBot="1">
      <c r="A27" s="35">
        <v>17</v>
      </c>
      <c r="B27" t="s">
        <v>123</v>
      </c>
      <c r="C27" s="1" t="s">
        <v>25</v>
      </c>
      <c r="D27" s="3" t="s">
        <v>124</v>
      </c>
      <c r="E27" s="43" t="s">
        <v>108</v>
      </c>
      <c r="F27" s="47" t="s">
        <v>109</v>
      </c>
      <c r="G27" s="44" t="s">
        <v>110</v>
      </c>
      <c r="H27" s="44" t="s">
        <v>125</v>
      </c>
      <c r="I27" s="20" t="s">
        <v>126</v>
      </c>
      <c r="J27" s="18">
        <v>4</v>
      </c>
      <c r="K27" s="45">
        <v>44927</v>
      </c>
      <c r="L27" s="45">
        <v>45291</v>
      </c>
      <c r="M27" s="42">
        <f t="shared" si="0"/>
        <v>54</v>
      </c>
      <c r="N27" s="4">
        <f>1/1</f>
        <v>1</v>
      </c>
      <c r="O27" s="7" t="s">
        <v>127</v>
      </c>
      <c r="IX27">
        <f t="shared" si="1"/>
        <v>535</v>
      </c>
      <c r="IY27">
        <f t="shared" si="2"/>
        <v>212</v>
      </c>
      <c r="IZ27">
        <f t="shared" si="3"/>
        <v>83</v>
      </c>
    </row>
    <row r="28" spans="1:260" ht="268.5" thickBot="1">
      <c r="A28" s="35">
        <v>18</v>
      </c>
      <c r="B28" t="s">
        <v>128</v>
      </c>
      <c r="C28" s="1" t="s">
        <v>25</v>
      </c>
      <c r="D28" s="3" t="s">
        <v>129</v>
      </c>
      <c r="E28" s="43" t="s">
        <v>108</v>
      </c>
      <c r="F28" s="48" t="s">
        <v>109</v>
      </c>
      <c r="G28" s="43" t="s">
        <v>110</v>
      </c>
      <c r="H28" s="44" t="s">
        <v>130</v>
      </c>
      <c r="I28" s="20" t="s">
        <v>131</v>
      </c>
      <c r="J28" s="17">
        <v>1</v>
      </c>
      <c r="K28" s="45">
        <v>44927</v>
      </c>
      <c r="L28" s="45">
        <v>45291</v>
      </c>
      <c r="M28" s="42">
        <f t="shared" si="0"/>
        <v>54</v>
      </c>
      <c r="N28" s="4">
        <f>34/34</f>
        <v>1</v>
      </c>
      <c r="O28" s="6" t="s">
        <v>132</v>
      </c>
      <c r="IX28">
        <f t="shared" si="1"/>
        <v>535</v>
      </c>
      <c r="IY28">
        <f t="shared" si="2"/>
        <v>212</v>
      </c>
      <c r="IZ28">
        <f t="shared" si="3"/>
        <v>83</v>
      </c>
    </row>
    <row r="29" spans="1:260" ht="268.5" thickBot="1">
      <c r="A29" s="35">
        <v>19</v>
      </c>
      <c r="B29" t="s">
        <v>133</v>
      </c>
      <c r="C29" s="1" t="s">
        <v>25</v>
      </c>
      <c r="D29" s="3" t="s">
        <v>134</v>
      </c>
      <c r="E29" s="43" t="s">
        <v>108</v>
      </c>
      <c r="F29" s="48" t="s">
        <v>109</v>
      </c>
      <c r="G29" s="43" t="s">
        <v>110</v>
      </c>
      <c r="H29" s="44" t="s">
        <v>135</v>
      </c>
      <c r="I29" s="20" t="s">
        <v>136</v>
      </c>
      <c r="J29" s="17">
        <v>1</v>
      </c>
      <c r="K29" s="45">
        <v>44927</v>
      </c>
      <c r="L29" s="45">
        <v>45291</v>
      </c>
      <c r="M29" s="42">
        <f t="shared" si="0"/>
        <v>54</v>
      </c>
      <c r="N29" s="4">
        <f>34/34</f>
        <v>1</v>
      </c>
      <c r="O29" s="6" t="s">
        <v>132</v>
      </c>
      <c r="IX29">
        <f t="shared" si="1"/>
        <v>535</v>
      </c>
      <c r="IY29">
        <f t="shared" si="2"/>
        <v>212</v>
      </c>
      <c r="IZ29">
        <f t="shared" si="3"/>
        <v>83</v>
      </c>
    </row>
    <row r="30" spans="1:260" ht="251.25" thickBot="1">
      <c r="A30" s="35">
        <v>20</v>
      </c>
      <c r="B30" t="s">
        <v>137</v>
      </c>
      <c r="C30" s="1" t="s">
        <v>25</v>
      </c>
      <c r="D30" s="3" t="s">
        <v>138</v>
      </c>
      <c r="E30" s="43" t="s">
        <v>108</v>
      </c>
      <c r="F30" s="48" t="s">
        <v>109</v>
      </c>
      <c r="G30" s="43" t="s">
        <v>110</v>
      </c>
      <c r="H30" s="44" t="s">
        <v>139</v>
      </c>
      <c r="I30" s="20" t="s">
        <v>140</v>
      </c>
      <c r="J30" s="13">
        <v>12</v>
      </c>
      <c r="K30" s="45">
        <v>44927</v>
      </c>
      <c r="L30" s="45">
        <v>45291</v>
      </c>
      <c r="M30" s="42">
        <f t="shared" si="0"/>
        <v>54</v>
      </c>
      <c r="N30" s="4">
        <v>0</v>
      </c>
      <c r="O30" s="6" t="s">
        <v>141</v>
      </c>
      <c r="IX30">
        <f t="shared" si="1"/>
        <v>535</v>
      </c>
      <c r="IY30">
        <f t="shared" si="2"/>
        <v>212</v>
      </c>
      <c r="IZ30">
        <f t="shared" si="3"/>
        <v>83</v>
      </c>
    </row>
    <row r="31" spans="1:260" ht="251.25" thickBot="1">
      <c r="A31" s="35">
        <v>21</v>
      </c>
      <c r="B31" t="s">
        <v>142</v>
      </c>
      <c r="C31" s="1" t="s">
        <v>25</v>
      </c>
      <c r="D31" s="3" t="s">
        <v>143</v>
      </c>
      <c r="E31" s="43" t="s">
        <v>108</v>
      </c>
      <c r="F31" s="47" t="s">
        <v>109</v>
      </c>
      <c r="G31" s="44" t="s">
        <v>110</v>
      </c>
      <c r="H31" s="44" t="s">
        <v>144</v>
      </c>
      <c r="I31" s="20" t="s">
        <v>145</v>
      </c>
      <c r="J31" s="17">
        <v>1</v>
      </c>
      <c r="K31" s="45">
        <v>44897</v>
      </c>
      <c r="L31" s="45">
        <v>45291</v>
      </c>
      <c r="M31" s="42">
        <f t="shared" si="0"/>
        <v>58.349999999999994</v>
      </c>
      <c r="N31" s="4">
        <v>1</v>
      </c>
      <c r="O31" s="6" t="s">
        <v>146</v>
      </c>
      <c r="IX31">
        <f t="shared" si="1"/>
        <v>535</v>
      </c>
      <c r="IY31">
        <f t="shared" si="2"/>
        <v>212</v>
      </c>
      <c r="IZ31">
        <f t="shared" si="3"/>
        <v>83</v>
      </c>
    </row>
    <row r="32" spans="1:260" ht="209.25" thickBot="1">
      <c r="A32" s="35">
        <v>22</v>
      </c>
      <c r="B32" t="s">
        <v>147</v>
      </c>
      <c r="C32" s="1" t="s">
        <v>25</v>
      </c>
      <c r="D32" s="3" t="s">
        <v>148</v>
      </c>
      <c r="E32" s="49" t="s">
        <v>149</v>
      </c>
      <c r="F32" s="48" t="s">
        <v>150</v>
      </c>
      <c r="G32" s="44" t="s">
        <v>151</v>
      </c>
      <c r="H32" s="44" t="s">
        <v>152</v>
      </c>
      <c r="I32" s="20" t="s">
        <v>153</v>
      </c>
      <c r="J32" s="19">
        <v>1</v>
      </c>
      <c r="K32" s="45">
        <v>44927</v>
      </c>
      <c r="L32" s="45">
        <v>45657</v>
      </c>
      <c r="M32" s="42">
        <f t="shared" si="0"/>
        <v>108</v>
      </c>
      <c r="N32" s="4">
        <v>0</v>
      </c>
      <c r="O32" s="7" t="s">
        <v>154</v>
      </c>
      <c r="IX32">
        <f t="shared" si="1"/>
        <v>544</v>
      </c>
      <c r="IY32">
        <f t="shared" si="2"/>
        <v>285</v>
      </c>
      <c r="IZ32">
        <f t="shared" si="3"/>
        <v>78</v>
      </c>
    </row>
    <row r="33" spans="1:260" ht="222.75" thickBot="1">
      <c r="A33" s="35">
        <v>23</v>
      </c>
      <c r="B33" t="s">
        <v>155</v>
      </c>
      <c r="C33" s="1" t="s">
        <v>25</v>
      </c>
      <c r="D33" s="3" t="s">
        <v>156</v>
      </c>
      <c r="E33" s="49" t="s">
        <v>149</v>
      </c>
      <c r="F33" s="47" t="s">
        <v>150</v>
      </c>
      <c r="G33" s="44" t="s">
        <v>151</v>
      </c>
      <c r="H33" s="44" t="s">
        <v>157</v>
      </c>
      <c r="I33" s="20" t="s">
        <v>158</v>
      </c>
      <c r="J33" s="19">
        <v>1</v>
      </c>
      <c r="K33" s="45">
        <v>44927</v>
      </c>
      <c r="L33" s="45">
        <v>45657</v>
      </c>
      <c r="M33" s="42">
        <f t="shared" si="0"/>
        <v>108</v>
      </c>
      <c r="N33" s="4">
        <v>0</v>
      </c>
      <c r="O33" s="6" t="s">
        <v>159</v>
      </c>
      <c r="IX33">
        <f t="shared" si="1"/>
        <v>544</v>
      </c>
      <c r="IY33">
        <f t="shared" si="2"/>
        <v>285</v>
      </c>
      <c r="IZ33">
        <f t="shared" si="3"/>
        <v>78</v>
      </c>
    </row>
    <row r="34" spans="1:260" ht="222.75" thickBot="1">
      <c r="A34" s="35">
        <v>24</v>
      </c>
      <c r="B34" t="s">
        <v>160</v>
      </c>
      <c r="C34" s="1" t="s">
        <v>25</v>
      </c>
      <c r="D34" s="3" t="s">
        <v>161</v>
      </c>
      <c r="E34" s="49" t="s">
        <v>149</v>
      </c>
      <c r="F34" s="47" t="s">
        <v>150</v>
      </c>
      <c r="G34" s="44" t="s">
        <v>151</v>
      </c>
      <c r="H34" s="44" t="s">
        <v>162</v>
      </c>
      <c r="I34" s="20" t="s">
        <v>158</v>
      </c>
      <c r="J34" s="20">
        <v>1</v>
      </c>
      <c r="K34" s="45">
        <v>44927</v>
      </c>
      <c r="L34" s="45">
        <v>45657</v>
      </c>
      <c r="M34" s="42">
        <f t="shared" si="0"/>
        <v>108</v>
      </c>
      <c r="N34" s="4">
        <v>0.2</v>
      </c>
      <c r="O34" s="6" t="s">
        <v>159</v>
      </c>
      <c r="IX34">
        <f t="shared" si="1"/>
        <v>544</v>
      </c>
      <c r="IY34">
        <f t="shared" si="2"/>
        <v>285</v>
      </c>
      <c r="IZ34">
        <f t="shared" si="3"/>
        <v>78</v>
      </c>
    </row>
    <row r="35" spans="1:260" ht="300" thickBot="1">
      <c r="A35" s="35">
        <v>25</v>
      </c>
      <c r="B35" t="s">
        <v>163</v>
      </c>
      <c r="C35" s="1" t="s">
        <v>25</v>
      </c>
      <c r="D35" s="3" t="s">
        <v>164</v>
      </c>
      <c r="E35" s="50" t="s">
        <v>165</v>
      </c>
      <c r="F35" s="47" t="s">
        <v>166</v>
      </c>
      <c r="G35" s="47" t="s">
        <v>167</v>
      </c>
      <c r="H35" s="44" t="s">
        <v>168</v>
      </c>
      <c r="I35" s="20" t="s">
        <v>169</v>
      </c>
      <c r="J35" s="20">
        <v>1</v>
      </c>
      <c r="K35" s="45">
        <v>45160</v>
      </c>
      <c r="L35" s="46">
        <v>45443</v>
      </c>
      <c r="M35" s="42">
        <f t="shared" si="0"/>
        <v>41.85</v>
      </c>
      <c r="N35" s="4">
        <v>0</v>
      </c>
      <c r="O35" s="6" t="s">
        <v>170</v>
      </c>
      <c r="IX35">
        <f t="shared" si="1"/>
        <v>276</v>
      </c>
      <c r="IY35">
        <f t="shared" si="2"/>
        <v>204</v>
      </c>
      <c r="IZ35">
        <f t="shared" si="3"/>
        <v>148</v>
      </c>
    </row>
    <row r="36" spans="1:260" ht="254.25" thickBot="1">
      <c r="A36" s="35">
        <v>26</v>
      </c>
      <c r="B36" t="s">
        <v>171</v>
      </c>
      <c r="C36" s="1" t="s">
        <v>25</v>
      </c>
      <c r="D36" s="3" t="s">
        <v>172</v>
      </c>
      <c r="E36" s="50" t="s">
        <v>165</v>
      </c>
      <c r="F36" s="47" t="s">
        <v>166</v>
      </c>
      <c r="G36" s="47" t="s">
        <v>167</v>
      </c>
      <c r="H36" s="44" t="s">
        <v>173</v>
      </c>
      <c r="I36" s="20" t="s">
        <v>174</v>
      </c>
      <c r="J36" s="20">
        <v>1</v>
      </c>
      <c r="K36" s="45">
        <v>45209</v>
      </c>
      <c r="L36" s="46">
        <v>45443</v>
      </c>
      <c r="M36" s="42">
        <f t="shared" si="0"/>
        <v>34.650000000000006</v>
      </c>
      <c r="N36" s="4">
        <v>0</v>
      </c>
      <c r="O36" s="6" t="s">
        <v>175</v>
      </c>
      <c r="IX36">
        <f t="shared" si="1"/>
        <v>276</v>
      </c>
      <c r="IY36">
        <f t="shared" si="2"/>
        <v>204</v>
      </c>
      <c r="IZ36">
        <f t="shared" si="3"/>
        <v>148</v>
      </c>
    </row>
    <row r="37" spans="1:260" ht="165" thickBot="1">
      <c r="A37" s="35">
        <v>27</v>
      </c>
      <c r="B37" t="s">
        <v>176</v>
      </c>
      <c r="C37" s="1" t="s">
        <v>25</v>
      </c>
      <c r="D37" s="3" t="s">
        <v>177</v>
      </c>
      <c r="E37" s="50" t="s">
        <v>165</v>
      </c>
      <c r="F37" s="47" t="s">
        <v>166</v>
      </c>
      <c r="G37" s="47" t="s">
        <v>167</v>
      </c>
      <c r="H37" s="44" t="s">
        <v>178</v>
      </c>
      <c r="I37" s="20" t="s">
        <v>179</v>
      </c>
      <c r="J37" s="20">
        <v>2</v>
      </c>
      <c r="K37" s="45">
        <v>45152</v>
      </c>
      <c r="L37" s="46">
        <v>45250</v>
      </c>
      <c r="M37" s="42">
        <f t="shared" si="0"/>
        <v>14.4</v>
      </c>
      <c r="N37" s="4">
        <v>0</v>
      </c>
      <c r="O37" s="6" t="s">
        <v>180</v>
      </c>
      <c r="IX37">
        <f t="shared" si="1"/>
        <v>276</v>
      </c>
      <c r="IY37">
        <f t="shared" si="2"/>
        <v>204</v>
      </c>
      <c r="IZ37">
        <f t="shared" si="3"/>
        <v>148</v>
      </c>
    </row>
    <row r="38" spans="1:260" ht="180" thickBot="1">
      <c r="A38" s="35">
        <v>28</v>
      </c>
      <c r="B38" t="s">
        <v>181</v>
      </c>
      <c r="C38" s="1" t="s">
        <v>25</v>
      </c>
      <c r="D38" s="3" t="s">
        <v>182</v>
      </c>
      <c r="E38" s="50" t="s">
        <v>165</v>
      </c>
      <c r="F38" s="47" t="s">
        <v>166</v>
      </c>
      <c r="G38" s="47" t="s">
        <v>183</v>
      </c>
      <c r="H38" s="44" t="s">
        <v>184</v>
      </c>
      <c r="I38" s="20" t="s">
        <v>185</v>
      </c>
      <c r="J38" s="19">
        <v>1</v>
      </c>
      <c r="K38" s="45">
        <v>45170</v>
      </c>
      <c r="L38" s="46">
        <v>45657</v>
      </c>
      <c r="M38" s="42">
        <f t="shared" si="0"/>
        <v>72</v>
      </c>
      <c r="N38" s="4">
        <v>0</v>
      </c>
      <c r="O38" s="6" t="s">
        <v>186</v>
      </c>
      <c r="IX38">
        <f t="shared" si="1"/>
        <v>276</v>
      </c>
      <c r="IY38">
        <f t="shared" si="2"/>
        <v>204</v>
      </c>
      <c r="IZ38">
        <f t="shared" si="3"/>
        <v>153</v>
      </c>
    </row>
    <row r="39" spans="1:260" ht="165.75" thickBot="1">
      <c r="A39" s="35">
        <v>29</v>
      </c>
      <c r="B39" t="s">
        <v>187</v>
      </c>
      <c r="C39" s="1" t="s">
        <v>25</v>
      </c>
      <c r="D39" s="3" t="s">
        <v>188</v>
      </c>
      <c r="E39" s="50" t="s">
        <v>165</v>
      </c>
      <c r="F39" s="47" t="s">
        <v>189</v>
      </c>
      <c r="G39" s="44" t="s">
        <v>183</v>
      </c>
      <c r="H39" s="44" t="s">
        <v>190</v>
      </c>
      <c r="I39" s="20" t="s">
        <v>191</v>
      </c>
      <c r="J39" s="20">
        <v>1</v>
      </c>
      <c r="K39" s="45">
        <v>45278</v>
      </c>
      <c r="L39" s="46">
        <v>45657</v>
      </c>
      <c r="M39" s="42">
        <f t="shared" si="0"/>
        <v>55.95</v>
      </c>
      <c r="N39" s="4">
        <v>0</v>
      </c>
      <c r="O39" s="6" t="s">
        <v>192</v>
      </c>
      <c r="IX39">
        <f t="shared" si="1"/>
        <v>276</v>
      </c>
      <c r="IY39">
        <f t="shared" si="2"/>
        <v>191</v>
      </c>
      <c r="IZ39">
        <f t="shared" si="3"/>
        <v>153</v>
      </c>
    </row>
    <row r="40" spans="1:260" ht="179.25" thickBot="1">
      <c r="A40" s="35">
        <v>30</v>
      </c>
      <c r="B40" t="s">
        <v>193</v>
      </c>
      <c r="C40" s="1" t="s">
        <v>25</v>
      </c>
      <c r="D40" s="3" t="s">
        <v>194</v>
      </c>
      <c r="E40" s="49" t="s">
        <v>195</v>
      </c>
      <c r="F40" s="47" t="s">
        <v>196</v>
      </c>
      <c r="G40" s="44" t="s">
        <v>197</v>
      </c>
      <c r="H40" s="44" t="s">
        <v>198</v>
      </c>
      <c r="I40" s="20" t="s">
        <v>199</v>
      </c>
      <c r="J40" s="20">
        <v>1</v>
      </c>
      <c r="K40" s="45">
        <v>45210</v>
      </c>
      <c r="L40" s="46">
        <v>45657</v>
      </c>
      <c r="M40" s="42">
        <f t="shared" si="0"/>
        <v>66</v>
      </c>
      <c r="N40" s="4">
        <v>0</v>
      </c>
      <c r="O40" s="6" t="s">
        <v>200</v>
      </c>
      <c r="IX40">
        <f t="shared" si="1"/>
        <v>323</v>
      </c>
      <c r="IY40">
        <f t="shared" si="2"/>
        <v>179</v>
      </c>
      <c r="IZ40">
        <f t="shared" si="3"/>
        <v>96</v>
      </c>
    </row>
    <row r="41" spans="1:260" ht="180" thickBot="1">
      <c r="A41" s="35">
        <v>31</v>
      </c>
      <c r="B41" t="s">
        <v>201</v>
      </c>
      <c r="C41" s="1" t="s">
        <v>25</v>
      </c>
      <c r="D41" s="3" t="s">
        <v>202</v>
      </c>
      <c r="E41" s="49" t="s">
        <v>195</v>
      </c>
      <c r="F41" s="47" t="s">
        <v>196</v>
      </c>
      <c r="G41" s="44" t="s">
        <v>197</v>
      </c>
      <c r="H41" s="44" t="s">
        <v>203</v>
      </c>
      <c r="I41" s="20" t="s">
        <v>204</v>
      </c>
      <c r="J41" s="20">
        <v>1</v>
      </c>
      <c r="K41" s="45">
        <v>45210</v>
      </c>
      <c r="L41" s="46">
        <v>45657</v>
      </c>
      <c r="M41" s="42">
        <f t="shared" si="0"/>
        <v>66</v>
      </c>
      <c r="N41" s="4">
        <v>0</v>
      </c>
      <c r="O41" s="6" t="s">
        <v>205</v>
      </c>
      <c r="IX41">
        <f t="shared" si="1"/>
        <v>323</v>
      </c>
      <c r="IY41">
        <f t="shared" si="2"/>
        <v>179</v>
      </c>
      <c r="IZ41">
        <f t="shared" si="3"/>
        <v>96</v>
      </c>
    </row>
    <row r="42" spans="1:260" ht="251.25" thickBot="1">
      <c r="A42" s="35">
        <v>32</v>
      </c>
      <c r="B42" t="s">
        <v>206</v>
      </c>
      <c r="C42" s="1" t="s">
        <v>25</v>
      </c>
      <c r="D42" s="3" t="s">
        <v>207</v>
      </c>
      <c r="E42" s="49" t="s">
        <v>208</v>
      </c>
      <c r="F42" s="47" t="s">
        <v>209</v>
      </c>
      <c r="G42" s="44" t="s">
        <v>197</v>
      </c>
      <c r="H42" s="44" t="s">
        <v>210</v>
      </c>
      <c r="I42" s="20" t="s">
        <v>211</v>
      </c>
      <c r="J42" s="20">
        <v>1</v>
      </c>
      <c r="K42" s="45">
        <v>45210</v>
      </c>
      <c r="L42" s="46">
        <v>45473</v>
      </c>
      <c r="M42" s="42">
        <f t="shared" si="0"/>
        <v>38.85</v>
      </c>
      <c r="N42" s="4">
        <v>1</v>
      </c>
      <c r="O42" s="6" t="s">
        <v>212</v>
      </c>
      <c r="IX42">
        <f t="shared" si="1"/>
        <v>323</v>
      </c>
      <c r="IY42">
        <f t="shared" si="2"/>
        <v>267</v>
      </c>
      <c r="IZ42">
        <f t="shared" si="3"/>
        <v>96</v>
      </c>
    </row>
    <row r="43" spans="1:260" ht="292.5" thickBot="1">
      <c r="A43" s="35">
        <v>33</v>
      </c>
      <c r="B43" t="s">
        <v>213</v>
      </c>
      <c r="C43" s="1" t="s">
        <v>25</v>
      </c>
      <c r="D43" s="3" t="s">
        <v>214</v>
      </c>
      <c r="E43" s="49" t="s">
        <v>195</v>
      </c>
      <c r="F43" s="47" t="s">
        <v>209</v>
      </c>
      <c r="G43" s="44" t="s">
        <v>215</v>
      </c>
      <c r="H43" s="44" t="s">
        <v>216</v>
      </c>
      <c r="I43" s="20" t="s">
        <v>217</v>
      </c>
      <c r="J43" s="19">
        <v>1</v>
      </c>
      <c r="K43" s="45">
        <v>45210</v>
      </c>
      <c r="L43" s="46">
        <v>45656</v>
      </c>
      <c r="M43" s="42">
        <f t="shared" si="0"/>
        <v>65.850000000000009</v>
      </c>
      <c r="N43" s="4">
        <v>1</v>
      </c>
      <c r="O43" s="6" t="s">
        <v>218</v>
      </c>
      <c r="IX43">
        <f t="shared" si="1"/>
        <v>323</v>
      </c>
      <c r="IY43">
        <f t="shared" si="2"/>
        <v>267</v>
      </c>
      <c r="IZ43">
        <f t="shared" si="3"/>
        <v>83</v>
      </c>
    </row>
    <row r="44" spans="1:260" ht="179.25" thickBot="1">
      <c r="A44" s="35">
        <v>34</v>
      </c>
      <c r="B44" t="s">
        <v>219</v>
      </c>
      <c r="C44" s="1" t="s">
        <v>25</v>
      </c>
      <c r="D44" s="3" t="s">
        <v>220</v>
      </c>
      <c r="E44" s="49" t="s">
        <v>221</v>
      </c>
      <c r="F44" s="47" t="s">
        <v>222</v>
      </c>
      <c r="G44" s="44" t="s">
        <v>223</v>
      </c>
      <c r="H44" s="44" t="s">
        <v>224</v>
      </c>
      <c r="I44" s="20" t="s">
        <v>225</v>
      </c>
      <c r="J44" s="20">
        <v>1</v>
      </c>
      <c r="K44" s="45">
        <v>45210</v>
      </c>
      <c r="L44" s="46">
        <v>45657</v>
      </c>
      <c r="M44" s="42">
        <f t="shared" si="0"/>
        <v>66</v>
      </c>
      <c r="N44" s="4">
        <v>0</v>
      </c>
      <c r="O44" s="6" t="s">
        <v>226</v>
      </c>
      <c r="IX44">
        <f t="shared" si="1"/>
        <v>252</v>
      </c>
      <c r="IY44">
        <f t="shared" si="2"/>
        <v>253</v>
      </c>
      <c r="IZ44">
        <f t="shared" si="3"/>
        <v>69</v>
      </c>
    </row>
    <row r="45" spans="1:260" ht="221.25" thickBot="1">
      <c r="A45" s="35">
        <v>35</v>
      </c>
      <c r="B45" t="s">
        <v>227</v>
      </c>
      <c r="C45" s="1" t="s">
        <v>25</v>
      </c>
      <c r="D45" s="3" t="s">
        <v>228</v>
      </c>
      <c r="E45" s="49" t="s">
        <v>221</v>
      </c>
      <c r="F45" s="47" t="s">
        <v>229</v>
      </c>
      <c r="G45" s="44" t="s">
        <v>230</v>
      </c>
      <c r="H45" s="44" t="s">
        <v>231</v>
      </c>
      <c r="I45" s="20" t="s">
        <v>232</v>
      </c>
      <c r="J45" s="20">
        <v>1</v>
      </c>
      <c r="K45" s="45">
        <v>45210</v>
      </c>
      <c r="L45" s="46">
        <v>45473</v>
      </c>
      <c r="M45" s="42">
        <f t="shared" si="0"/>
        <v>38.85</v>
      </c>
      <c r="N45" s="4">
        <v>1</v>
      </c>
      <c r="O45" s="6" t="s">
        <v>233</v>
      </c>
      <c r="IX45">
        <f t="shared" si="1"/>
        <v>252</v>
      </c>
      <c r="IY45">
        <f t="shared" si="2"/>
        <v>210</v>
      </c>
      <c r="IZ45">
        <f t="shared" si="3"/>
        <v>103</v>
      </c>
    </row>
    <row r="46" spans="1:260" ht="221.25" thickBot="1">
      <c r="A46" s="35">
        <v>36</v>
      </c>
      <c r="B46" t="s">
        <v>234</v>
      </c>
      <c r="C46" s="1" t="s">
        <v>25</v>
      </c>
      <c r="D46" s="3" t="s">
        <v>235</v>
      </c>
      <c r="E46" s="49" t="s">
        <v>221</v>
      </c>
      <c r="F46" s="47" t="s">
        <v>229</v>
      </c>
      <c r="G46" s="44" t="s">
        <v>236</v>
      </c>
      <c r="H46" s="44" t="s">
        <v>237</v>
      </c>
      <c r="I46" s="20" t="s">
        <v>238</v>
      </c>
      <c r="J46" s="20">
        <v>1</v>
      </c>
      <c r="K46" s="45">
        <v>45210</v>
      </c>
      <c r="L46" s="46">
        <v>45473</v>
      </c>
      <c r="M46" s="42">
        <f t="shared" si="0"/>
        <v>38.85</v>
      </c>
      <c r="N46" s="4">
        <v>1</v>
      </c>
      <c r="O46" s="6" t="s">
        <v>233</v>
      </c>
      <c r="IX46">
        <f t="shared" si="1"/>
        <v>252</v>
      </c>
      <c r="IY46">
        <f t="shared" si="2"/>
        <v>210</v>
      </c>
      <c r="IZ46">
        <f t="shared" si="3"/>
        <v>98</v>
      </c>
    </row>
    <row r="47" spans="1:260" ht="264.75" thickBot="1">
      <c r="A47" s="35">
        <v>37</v>
      </c>
      <c r="B47" t="s">
        <v>239</v>
      </c>
      <c r="C47" s="1" t="s">
        <v>25</v>
      </c>
      <c r="D47" s="3" t="s">
        <v>240</v>
      </c>
      <c r="E47" s="49" t="s">
        <v>221</v>
      </c>
      <c r="F47" s="47" t="s">
        <v>229</v>
      </c>
      <c r="G47" s="44" t="s">
        <v>215</v>
      </c>
      <c r="H47" s="44" t="s">
        <v>241</v>
      </c>
      <c r="I47" s="20" t="s">
        <v>217</v>
      </c>
      <c r="J47" s="19">
        <v>1</v>
      </c>
      <c r="K47" s="45">
        <v>45210</v>
      </c>
      <c r="L47" s="46">
        <v>45656</v>
      </c>
      <c r="M47" s="42">
        <f t="shared" si="0"/>
        <v>65.850000000000009</v>
      </c>
      <c r="N47" s="4">
        <v>1</v>
      </c>
      <c r="O47" s="6" t="s">
        <v>242</v>
      </c>
      <c r="IX47">
        <f t="shared" si="1"/>
        <v>252</v>
      </c>
      <c r="IY47">
        <f t="shared" si="2"/>
        <v>210</v>
      </c>
      <c r="IZ47">
        <f t="shared" si="3"/>
        <v>83</v>
      </c>
    </row>
    <row r="48" spans="1:260" ht="195" thickBot="1">
      <c r="A48" s="35">
        <v>38</v>
      </c>
      <c r="B48" t="s">
        <v>243</v>
      </c>
      <c r="C48" s="1" t="s">
        <v>25</v>
      </c>
      <c r="D48" s="3" t="s">
        <v>244</v>
      </c>
      <c r="E48" s="49" t="s">
        <v>245</v>
      </c>
      <c r="F48" s="47" t="s">
        <v>222</v>
      </c>
      <c r="G48" s="44" t="s">
        <v>246</v>
      </c>
      <c r="H48" s="44" t="s">
        <v>247</v>
      </c>
      <c r="I48" s="20" t="s">
        <v>248</v>
      </c>
      <c r="J48" s="20">
        <v>1</v>
      </c>
      <c r="K48" s="45">
        <v>45210</v>
      </c>
      <c r="L48" s="46">
        <v>45291</v>
      </c>
      <c r="M48" s="42">
        <f t="shared" si="0"/>
        <v>12</v>
      </c>
      <c r="N48" s="4">
        <v>0.5</v>
      </c>
      <c r="O48" s="6" t="s">
        <v>249</v>
      </c>
      <c r="IX48">
        <f t="shared" si="1"/>
        <v>348</v>
      </c>
      <c r="IY48">
        <f t="shared" si="2"/>
        <v>253</v>
      </c>
      <c r="IZ48">
        <f t="shared" si="3"/>
        <v>71</v>
      </c>
    </row>
    <row r="49" spans="1:260" ht="186" thickBot="1">
      <c r="A49" s="35">
        <v>39</v>
      </c>
      <c r="B49" t="s">
        <v>250</v>
      </c>
      <c r="C49" s="1" t="s">
        <v>25</v>
      </c>
      <c r="D49" s="3" t="s">
        <v>251</v>
      </c>
      <c r="E49" s="49" t="s">
        <v>245</v>
      </c>
      <c r="F49" s="47" t="s">
        <v>252</v>
      </c>
      <c r="G49" s="44" t="s">
        <v>253</v>
      </c>
      <c r="H49" s="44" t="s">
        <v>254</v>
      </c>
      <c r="I49" s="20" t="s">
        <v>255</v>
      </c>
      <c r="J49" s="20">
        <v>1</v>
      </c>
      <c r="K49" s="45">
        <v>45210</v>
      </c>
      <c r="L49" s="46">
        <v>45657</v>
      </c>
      <c r="M49" s="42">
        <f t="shared" si="0"/>
        <v>66</v>
      </c>
      <c r="N49" s="4">
        <v>0</v>
      </c>
      <c r="O49" s="6" t="s">
        <v>256</v>
      </c>
      <c r="IX49">
        <f t="shared" si="1"/>
        <v>348</v>
      </c>
      <c r="IY49">
        <f t="shared" si="2"/>
        <v>321</v>
      </c>
      <c r="IZ49">
        <f t="shared" si="3"/>
        <v>75</v>
      </c>
    </row>
    <row r="50" spans="1:260" ht="264.75" thickBot="1">
      <c r="A50" s="35">
        <v>40</v>
      </c>
      <c r="B50" t="s">
        <v>257</v>
      </c>
      <c r="C50" s="1" t="s">
        <v>25</v>
      </c>
      <c r="D50" s="3" t="s">
        <v>258</v>
      </c>
      <c r="E50" s="49" t="s">
        <v>245</v>
      </c>
      <c r="F50" s="47" t="s">
        <v>252</v>
      </c>
      <c r="G50" s="44" t="s">
        <v>215</v>
      </c>
      <c r="H50" s="44" t="s">
        <v>241</v>
      </c>
      <c r="I50" s="20" t="s">
        <v>217</v>
      </c>
      <c r="J50" s="19">
        <v>1</v>
      </c>
      <c r="K50" s="45">
        <v>45210</v>
      </c>
      <c r="L50" s="46">
        <v>45656</v>
      </c>
      <c r="M50" s="42">
        <f t="shared" si="0"/>
        <v>65.850000000000009</v>
      </c>
      <c r="N50" s="4">
        <v>1</v>
      </c>
      <c r="O50" s="6" t="s">
        <v>242</v>
      </c>
      <c r="IX50">
        <f t="shared" si="1"/>
        <v>348</v>
      </c>
      <c r="IY50">
        <f t="shared" si="2"/>
        <v>321</v>
      </c>
      <c r="IZ50">
        <f t="shared" si="3"/>
        <v>83</v>
      </c>
    </row>
    <row r="51" spans="1:260" ht="178.5" thickBot="1">
      <c r="A51" s="35">
        <v>41</v>
      </c>
      <c r="B51" t="s">
        <v>259</v>
      </c>
      <c r="C51" s="1" t="s">
        <v>25</v>
      </c>
      <c r="D51" s="3" t="s">
        <v>260</v>
      </c>
      <c r="E51" s="49" t="s">
        <v>261</v>
      </c>
      <c r="F51" s="47" t="s">
        <v>262</v>
      </c>
      <c r="G51" s="44" t="s">
        <v>223</v>
      </c>
      <c r="H51" s="44" t="s">
        <v>224</v>
      </c>
      <c r="I51" s="20" t="s">
        <v>225</v>
      </c>
      <c r="J51" s="20">
        <v>1</v>
      </c>
      <c r="K51" s="45">
        <v>45210</v>
      </c>
      <c r="L51" s="46">
        <v>45657</v>
      </c>
      <c r="M51" s="42">
        <f t="shared" si="0"/>
        <v>66</v>
      </c>
      <c r="N51" s="4">
        <v>0</v>
      </c>
      <c r="O51" s="6" t="s">
        <v>263</v>
      </c>
      <c r="IX51">
        <f t="shared" si="1"/>
        <v>253</v>
      </c>
      <c r="IY51">
        <f t="shared" si="2"/>
        <v>178</v>
      </c>
      <c r="IZ51">
        <f t="shared" si="3"/>
        <v>69</v>
      </c>
    </row>
    <row r="52" spans="1:260" ht="264.75" thickBot="1">
      <c r="A52" s="35">
        <v>42</v>
      </c>
      <c r="B52" t="s">
        <v>264</v>
      </c>
      <c r="C52" s="1" t="s">
        <v>25</v>
      </c>
      <c r="D52" s="3" t="s">
        <v>265</v>
      </c>
      <c r="E52" s="49" t="s">
        <v>261</v>
      </c>
      <c r="F52" s="47" t="s">
        <v>266</v>
      </c>
      <c r="G52" s="44" t="s">
        <v>215</v>
      </c>
      <c r="H52" s="44" t="s">
        <v>241</v>
      </c>
      <c r="I52" s="20" t="s">
        <v>217</v>
      </c>
      <c r="J52" s="19">
        <v>1</v>
      </c>
      <c r="K52" s="45">
        <v>45210</v>
      </c>
      <c r="L52" s="46">
        <v>45656</v>
      </c>
      <c r="M52" s="42">
        <f t="shared" si="0"/>
        <v>65.850000000000009</v>
      </c>
      <c r="N52" s="4">
        <v>1</v>
      </c>
      <c r="O52" s="6" t="s">
        <v>242</v>
      </c>
      <c r="IX52">
        <f t="shared" si="1"/>
        <v>253</v>
      </c>
      <c r="IY52">
        <f t="shared" si="2"/>
        <v>135</v>
      </c>
      <c r="IZ52">
        <f t="shared" si="3"/>
        <v>83</v>
      </c>
    </row>
    <row r="53" spans="1:260" ht="180" thickBot="1">
      <c r="A53" s="35">
        <v>43</v>
      </c>
      <c r="B53" t="s">
        <v>267</v>
      </c>
      <c r="C53" s="1" t="s">
        <v>25</v>
      </c>
      <c r="D53" s="3" t="s">
        <v>268</v>
      </c>
      <c r="E53" s="49" t="s">
        <v>269</v>
      </c>
      <c r="F53" s="47" t="s">
        <v>270</v>
      </c>
      <c r="G53" s="44" t="s">
        <v>271</v>
      </c>
      <c r="H53" s="44" t="s">
        <v>272</v>
      </c>
      <c r="I53" s="20" t="s">
        <v>273</v>
      </c>
      <c r="J53" s="20">
        <v>1</v>
      </c>
      <c r="K53" s="45">
        <v>45210</v>
      </c>
      <c r="L53" s="46">
        <v>45657</v>
      </c>
      <c r="M53" s="42">
        <f t="shared" si="0"/>
        <v>66</v>
      </c>
      <c r="N53" s="4">
        <v>0</v>
      </c>
      <c r="O53" s="6" t="s">
        <v>274</v>
      </c>
      <c r="IX53">
        <f t="shared" si="1"/>
        <v>149</v>
      </c>
      <c r="IY53">
        <f t="shared" si="2"/>
        <v>108</v>
      </c>
      <c r="IZ53">
        <f t="shared" si="3"/>
        <v>71</v>
      </c>
    </row>
    <row r="54" spans="1:260" ht="178.5" thickBot="1">
      <c r="A54" s="35">
        <v>44</v>
      </c>
      <c r="B54" t="s">
        <v>275</v>
      </c>
      <c r="C54" s="1" t="s">
        <v>25</v>
      </c>
      <c r="D54" s="3" t="s">
        <v>276</v>
      </c>
      <c r="E54" s="49" t="s">
        <v>269</v>
      </c>
      <c r="F54" s="47" t="s">
        <v>277</v>
      </c>
      <c r="G54" s="44" t="s">
        <v>253</v>
      </c>
      <c r="H54" s="44" t="s">
        <v>254</v>
      </c>
      <c r="I54" s="20" t="s">
        <v>255</v>
      </c>
      <c r="J54" s="20">
        <v>1</v>
      </c>
      <c r="K54" s="45">
        <v>45210</v>
      </c>
      <c r="L54" s="46">
        <v>45657</v>
      </c>
      <c r="M54" s="42">
        <f t="shared" si="0"/>
        <v>66</v>
      </c>
      <c r="N54" s="4">
        <v>0</v>
      </c>
      <c r="O54" s="6" t="s">
        <v>263</v>
      </c>
      <c r="IX54">
        <f t="shared" si="1"/>
        <v>149</v>
      </c>
      <c r="IY54">
        <f t="shared" si="2"/>
        <v>224</v>
      </c>
      <c r="IZ54">
        <f t="shared" si="3"/>
        <v>75</v>
      </c>
    </row>
    <row r="55" spans="1:260" ht="278.25" thickBot="1">
      <c r="A55" s="35">
        <v>45</v>
      </c>
      <c r="B55" t="s">
        <v>278</v>
      </c>
      <c r="C55" s="1" t="s">
        <v>25</v>
      </c>
      <c r="D55" s="3" t="s">
        <v>279</v>
      </c>
      <c r="E55" s="49" t="s">
        <v>269</v>
      </c>
      <c r="F55" s="47" t="s">
        <v>280</v>
      </c>
      <c r="G55" s="44" t="s">
        <v>236</v>
      </c>
      <c r="H55" s="44" t="s">
        <v>237</v>
      </c>
      <c r="I55" s="20" t="s">
        <v>238</v>
      </c>
      <c r="J55" s="20">
        <v>1</v>
      </c>
      <c r="K55" s="45">
        <v>45210</v>
      </c>
      <c r="L55" s="46">
        <v>45473</v>
      </c>
      <c r="M55" s="42">
        <f t="shared" si="0"/>
        <v>38.85</v>
      </c>
      <c r="N55" s="4">
        <v>1</v>
      </c>
      <c r="O55" s="6" t="s">
        <v>281</v>
      </c>
      <c r="IX55">
        <f t="shared" si="1"/>
        <v>149</v>
      </c>
      <c r="IY55">
        <f t="shared" si="2"/>
        <v>151</v>
      </c>
      <c r="IZ55">
        <f t="shared" si="3"/>
        <v>98</v>
      </c>
    </row>
    <row r="56" spans="1:260" ht="179.25" thickBot="1">
      <c r="A56" s="35">
        <v>46</v>
      </c>
      <c r="B56" t="s">
        <v>282</v>
      </c>
      <c r="C56" s="1" t="s">
        <v>25</v>
      </c>
      <c r="D56" s="3" t="s">
        <v>283</v>
      </c>
      <c r="E56" s="49" t="s">
        <v>284</v>
      </c>
      <c r="F56" s="47" t="s">
        <v>285</v>
      </c>
      <c r="G56" s="44" t="s">
        <v>286</v>
      </c>
      <c r="H56" s="44" t="s">
        <v>287</v>
      </c>
      <c r="I56" s="20" t="s">
        <v>288</v>
      </c>
      <c r="J56" s="20">
        <v>1</v>
      </c>
      <c r="K56" s="45">
        <v>45210</v>
      </c>
      <c r="L56" s="46">
        <v>45473</v>
      </c>
      <c r="M56" s="42">
        <f t="shared" si="0"/>
        <v>38.85</v>
      </c>
      <c r="N56" s="4">
        <v>0</v>
      </c>
      <c r="O56" s="6" t="s">
        <v>289</v>
      </c>
      <c r="IX56">
        <f t="shared" si="1"/>
        <v>250</v>
      </c>
      <c r="IY56">
        <f t="shared" si="2"/>
        <v>261</v>
      </c>
      <c r="IZ56">
        <f t="shared" si="3"/>
        <v>183</v>
      </c>
    </row>
    <row r="57" spans="1:260" ht="236.25" thickBot="1">
      <c r="A57" s="35">
        <v>47</v>
      </c>
      <c r="B57" t="s">
        <v>290</v>
      </c>
      <c r="C57" s="1" t="s">
        <v>25</v>
      </c>
      <c r="D57" s="3" t="s">
        <v>291</v>
      </c>
      <c r="E57" s="49" t="s">
        <v>284</v>
      </c>
      <c r="F57" s="47" t="s">
        <v>292</v>
      </c>
      <c r="G57" s="44" t="s">
        <v>215</v>
      </c>
      <c r="H57" s="44" t="s">
        <v>241</v>
      </c>
      <c r="I57" s="20" t="s">
        <v>217</v>
      </c>
      <c r="J57" s="19">
        <v>1</v>
      </c>
      <c r="K57" s="45">
        <v>45210</v>
      </c>
      <c r="L57" s="46">
        <v>45656</v>
      </c>
      <c r="M57" s="42">
        <f t="shared" si="0"/>
        <v>65.850000000000009</v>
      </c>
      <c r="N57" s="4">
        <v>1</v>
      </c>
      <c r="O57" s="6" t="s">
        <v>293</v>
      </c>
      <c r="IX57">
        <f t="shared" si="1"/>
        <v>250</v>
      </c>
      <c r="IY57">
        <f t="shared" si="2"/>
        <v>115</v>
      </c>
      <c r="IZ57">
        <f t="shared" si="3"/>
        <v>83</v>
      </c>
    </row>
    <row r="58" spans="1:260" ht="249.75" thickBot="1">
      <c r="A58" s="35">
        <v>48</v>
      </c>
      <c r="B58" t="s">
        <v>294</v>
      </c>
      <c r="C58" s="1" t="s">
        <v>25</v>
      </c>
      <c r="D58" s="3" t="s">
        <v>164</v>
      </c>
      <c r="E58" s="51" t="s">
        <v>295</v>
      </c>
      <c r="F58" s="51" t="s">
        <v>296</v>
      </c>
      <c r="G58" s="51" t="s">
        <v>297</v>
      </c>
      <c r="H58" s="51" t="s">
        <v>298</v>
      </c>
      <c r="I58" s="52" t="s">
        <v>299</v>
      </c>
      <c r="J58" s="21">
        <v>2</v>
      </c>
      <c r="K58" s="45">
        <v>45280</v>
      </c>
      <c r="L58" s="53">
        <v>45412</v>
      </c>
      <c r="M58" s="42">
        <f t="shared" si="0"/>
        <v>19.5</v>
      </c>
      <c r="N58" s="4">
        <v>1</v>
      </c>
      <c r="O58" s="6" t="s">
        <v>300</v>
      </c>
      <c r="IX58">
        <f t="shared" si="1"/>
        <v>335</v>
      </c>
      <c r="IY58">
        <f t="shared" si="2"/>
        <v>249</v>
      </c>
      <c r="IZ58">
        <f t="shared" si="3"/>
        <v>58</v>
      </c>
    </row>
    <row r="59" spans="1:260" ht="180" thickBot="1">
      <c r="A59" s="35">
        <v>49</v>
      </c>
      <c r="B59" t="s">
        <v>301</v>
      </c>
      <c r="C59" s="1" t="s">
        <v>25</v>
      </c>
      <c r="D59" s="3" t="s">
        <v>220</v>
      </c>
      <c r="E59" s="51" t="s">
        <v>302</v>
      </c>
      <c r="F59" s="51" t="s">
        <v>303</v>
      </c>
      <c r="G59" s="51" t="s">
        <v>304</v>
      </c>
      <c r="H59" s="51" t="s">
        <v>305</v>
      </c>
      <c r="I59" s="52" t="s">
        <v>306</v>
      </c>
      <c r="J59" s="21">
        <v>2</v>
      </c>
      <c r="K59" s="45">
        <v>45280</v>
      </c>
      <c r="L59" s="53">
        <v>45412</v>
      </c>
      <c r="M59" s="42">
        <f t="shared" si="0"/>
        <v>19.5</v>
      </c>
      <c r="N59" s="4">
        <v>0</v>
      </c>
      <c r="O59" s="6" t="s">
        <v>307</v>
      </c>
      <c r="IX59">
        <f t="shared" si="1"/>
        <v>300</v>
      </c>
      <c r="IY59">
        <f t="shared" si="2"/>
        <v>127</v>
      </c>
      <c r="IZ59">
        <f t="shared" si="3"/>
        <v>58</v>
      </c>
    </row>
    <row r="60" spans="1:260" ht="193.5" thickBot="1">
      <c r="A60" s="35">
        <v>50</v>
      </c>
      <c r="B60" t="s">
        <v>308</v>
      </c>
      <c r="C60" s="1" t="s">
        <v>25</v>
      </c>
      <c r="D60" s="3" t="s">
        <v>244</v>
      </c>
      <c r="E60" s="51" t="s">
        <v>309</v>
      </c>
      <c r="F60" s="51" t="s">
        <v>310</v>
      </c>
      <c r="G60" s="51" t="s">
        <v>311</v>
      </c>
      <c r="H60" s="51" t="s">
        <v>312</v>
      </c>
      <c r="I60" s="52" t="s">
        <v>306</v>
      </c>
      <c r="J60" s="21">
        <v>2</v>
      </c>
      <c r="K60" s="45">
        <v>45280</v>
      </c>
      <c r="L60" s="53">
        <v>45381</v>
      </c>
      <c r="M60" s="42">
        <f t="shared" si="0"/>
        <v>15</v>
      </c>
      <c r="N60" s="4">
        <v>1</v>
      </c>
      <c r="O60" s="6" t="s">
        <v>313</v>
      </c>
      <c r="IX60">
        <f t="shared" si="1"/>
        <v>278</v>
      </c>
      <c r="IY60">
        <f t="shared" si="2"/>
        <v>167</v>
      </c>
      <c r="IZ60">
        <f t="shared" si="3"/>
        <v>64</v>
      </c>
    </row>
    <row r="61" spans="1:260" ht="207" thickBot="1">
      <c r="A61" s="35">
        <v>51</v>
      </c>
      <c r="B61" t="s">
        <v>314</v>
      </c>
      <c r="C61" s="1" t="s">
        <v>25</v>
      </c>
      <c r="D61" s="3" t="s">
        <v>251</v>
      </c>
      <c r="E61" s="51" t="s">
        <v>309</v>
      </c>
      <c r="F61" s="51" t="s">
        <v>310</v>
      </c>
      <c r="G61" s="51" t="s">
        <v>311</v>
      </c>
      <c r="H61" s="51" t="s">
        <v>315</v>
      </c>
      <c r="I61" s="52" t="s">
        <v>316</v>
      </c>
      <c r="J61" s="21">
        <v>13</v>
      </c>
      <c r="K61" s="45">
        <v>45280</v>
      </c>
      <c r="L61" s="53">
        <v>45688</v>
      </c>
      <c r="M61" s="42">
        <f t="shared" si="0"/>
        <v>60.150000000000006</v>
      </c>
      <c r="N61" s="4">
        <v>1</v>
      </c>
      <c r="O61" s="6" t="s">
        <v>317</v>
      </c>
      <c r="IX61">
        <f t="shared" si="1"/>
        <v>278</v>
      </c>
      <c r="IY61">
        <f t="shared" si="2"/>
        <v>167</v>
      </c>
      <c r="IZ61">
        <f t="shared" si="3"/>
        <v>64</v>
      </c>
    </row>
    <row r="62" spans="1:260" ht="224.25" thickBot="1">
      <c r="A62" s="35">
        <v>52</v>
      </c>
      <c r="B62" t="s">
        <v>318</v>
      </c>
      <c r="C62" s="1" t="s">
        <v>25</v>
      </c>
      <c r="D62" s="3" t="s">
        <v>260</v>
      </c>
      <c r="E62" s="51" t="s">
        <v>319</v>
      </c>
      <c r="F62" s="51" t="s">
        <v>320</v>
      </c>
      <c r="G62" s="51" t="s">
        <v>321</v>
      </c>
      <c r="H62" s="51" t="s">
        <v>322</v>
      </c>
      <c r="I62" s="52" t="s">
        <v>323</v>
      </c>
      <c r="J62" s="21">
        <v>13</v>
      </c>
      <c r="K62" s="45">
        <v>45280</v>
      </c>
      <c r="L62" s="53">
        <v>45688</v>
      </c>
      <c r="M62" s="42">
        <f t="shared" si="0"/>
        <v>60.150000000000006</v>
      </c>
      <c r="N62" s="4">
        <v>0.92</v>
      </c>
      <c r="O62" s="6" t="s">
        <v>324</v>
      </c>
      <c r="IX62">
        <f t="shared" si="1"/>
        <v>360</v>
      </c>
      <c r="IY62">
        <f t="shared" si="2"/>
        <v>170</v>
      </c>
      <c r="IZ62">
        <f t="shared" si="3"/>
        <v>102</v>
      </c>
    </row>
    <row r="63" spans="1:260" ht="195" thickBot="1">
      <c r="A63" s="35">
        <v>53</v>
      </c>
      <c r="B63" t="s">
        <v>325</v>
      </c>
      <c r="C63" s="1" t="s">
        <v>25</v>
      </c>
      <c r="D63" s="3" t="s">
        <v>268</v>
      </c>
      <c r="E63" s="51" t="s">
        <v>326</v>
      </c>
      <c r="F63" s="51" t="s">
        <v>327</v>
      </c>
      <c r="G63" s="51" t="s">
        <v>328</v>
      </c>
      <c r="H63" s="51" t="s">
        <v>329</v>
      </c>
      <c r="I63" s="52" t="s">
        <v>306</v>
      </c>
      <c r="J63" s="21">
        <v>2</v>
      </c>
      <c r="K63" s="45">
        <v>45280</v>
      </c>
      <c r="L63" s="53">
        <v>45657</v>
      </c>
      <c r="M63" s="42">
        <f t="shared" si="0"/>
        <v>55.649999999999991</v>
      </c>
      <c r="N63" s="4">
        <v>0</v>
      </c>
      <c r="O63" s="6" t="s">
        <v>330</v>
      </c>
      <c r="IX63">
        <f t="shared" si="1"/>
        <v>387</v>
      </c>
      <c r="IY63">
        <f t="shared" si="2"/>
        <v>189</v>
      </c>
      <c r="IZ63">
        <f t="shared" si="3"/>
        <v>45</v>
      </c>
    </row>
    <row r="64" spans="1:260" ht="195" thickBot="1">
      <c r="A64" s="35">
        <v>54</v>
      </c>
      <c r="B64" t="s">
        <v>331</v>
      </c>
      <c r="C64" s="1" t="s">
        <v>25</v>
      </c>
      <c r="D64" s="3" t="s">
        <v>276</v>
      </c>
      <c r="E64" s="51" t="s">
        <v>332</v>
      </c>
      <c r="F64" s="51" t="s">
        <v>327</v>
      </c>
      <c r="G64" s="51" t="s">
        <v>328</v>
      </c>
      <c r="H64" s="51" t="s">
        <v>333</v>
      </c>
      <c r="I64" s="52" t="s">
        <v>334</v>
      </c>
      <c r="J64" s="22">
        <v>1</v>
      </c>
      <c r="K64" s="45">
        <v>45280</v>
      </c>
      <c r="L64" s="53">
        <v>45657</v>
      </c>
      <c r="M64" s="42">
        <f t="shared" si="0"/>
        <v>55.649999999999991</v>
      </c>
      <c r="N64" s="4">
        <v>0</v>
      </c>
      <c r="O64" s="6" t="s">
        <v>335</v>
      </c>
      <c r="IX64">
        <f t="shared" si="1"/>
        <v>387</v>
      </c>
      <c r="IY64">
        <f t="shared" si="2"/>
        <v>189</v>
      </c>
      <c r="IZ64">
        <f t="shared" si="3"/>
        <v>45</v>
      </c>
    </row>
    <row r="65" spans="1:260" ht="222" thickBot="1">
      <c r="A65" s="35">
        <v>55</v>
      </c>
      <c r="B65" t="s">
        <v>336</v>
      </c>
      <c r="C65" s="1" t="s">
        <v>25</v>
      </c>
      <c r="D65" s="3" t="s">
        <v>283</v>
      </c>
      <c r="E65" s="51" t="s">
        <v>337</v>
      </c>
      <c r="F65" s="51" t="s">
        <v>338</v>
      </c>
      <c r="G65" s="51" t="s">
        <v>339</v>
      </c>
      <c r="H65" s="51" t="s">
        <v>340</v>
      </c>
      <c r="I65" s="54" t="s">
        <v>341</v>
      </c>
      <c r="J65" s="22">
        <v>1</v>
      </c>
      <c r="K65" s="45">
        <v>45280</v>
      </c>
      <c r="L65" s="53">
        <v>45657</v>
      </c>
      <c r="M65" s="42">
        <f t="shared" si="0"/>
        <v>55.649999999999991</v>
      </c>
      <c r="N65" s="4">
        <v>1</v>
      </c>
      <c r="O65" s="6" t="s">
        <v>342</v>
      </c>
      <c r="IX65">
        <f t="shared" si="1"/>
        <v>265</v>
      </c>
      <c r="IY65">
        <f t="shared" si="2"/>
        <v>349</v>
      </c>
      <c r="IZ65">
        <f t="shared" si="3"/>
        <v>167</v>
      </c>
    </row>
    <row r="66" spans="1:260" ht="194.25" thickBot="1">
      <c r="A66" s="35">
        <v>56</v>
      </c>
      <c r="B66" t="s">
        <v>343</v>
      </c>
      <c r="C66" s="1" t="s">
        <v>25</v>
      </c>
      <c r="D66" s="3" t="s">
        <v>344</v>
      </c>
      <c r="E66" s="51" t="s">
        <v>345</v>
      </c>
      <c r="F66" s="51" t="s">
        <v>346</v>
      </c>
      <c r="G66" s="51" t="s">
        <v>347</v>
      </c>
      <c r="H66" s="51" t="s">
        <v>348</v>
      </c>
      <c r="I66" s="52" t="s">
        <v>349</v>
      </c>
      <c r="J66" s="21">
        <v>1</v>
      </c>
      <c r="K66" s="45">
        <v>45280</v>
      </c>
      <c r="L66" s="53">
        <v>45656</v>
      </c>
      <c r="M66" s="42">
        <f t="shared" si="0"/>
        <v>55.499999999999993</v>
      </c>
      <c r="N66" s="4">
        <v>0</v>
      </c>
      <c r="O66" s="6" t="s">
        <v>350</v>
      </c>
      <c r="IX66">
        <f t="shared" si="1"/>
        <v>269</v>
      </c>
      <c r="IY66">
        <f t="shared" si="2"/>
        <v>208</v>
      </c>
      <c r="IZ66">
        <f t="shared" si="3"/>
        <v>64</v>
      </c>
    </row>
    <row r="67" spans="1:260" ht="252" thickBot="1">
      <c r="A67" s="35">
        <v>57</v>
      </c>
      <c r="B67" t="s">
        <v>351</v>
      </c>
      <c r="C67" s="1" t="s">
        <v>25</v>
      </c>
      <c r="D67" s="3" t="s">
        <v>352</v>
      </c>
      <c r="E67" s="51" t="s">
        <v>353</v>
      </c>
      <c r="F67" s="51" t="s">
        <v>354</v>
      </c>
      <c r="G67" s="51" t="s">
        <v>355</v>
      </c>
      <c r="H67" s="51" t="s">
        <v>356</v>
      </c>
      <c r="I67" s="52" t="s">
        <v>357</v>
      </c>
      <c r="J67" s="21">
        <v>1</v>
      </c>
      <c r="K67" s="45">
        <v>45280</v>
      </c>
      <c r="L67" s="53">
        <v>45838</v>
      </c>
      <c r="M67" s="42">
        <f t="shared" si="0"/>
        <v>82.5</v>
      </c>
      <c r="N67" s="4">
        <v>1</v>
      </c>
      <c r="O67" s="6" t="s">
        <v>358</v>
      </c>
      <c r="IX67">
        <f t="shared" si="1"/>
        <v>156</v>
      </c>
      <c r="IY67">
        <f t="shared" si="2"/>
        <v>144</v>
      </c>
      <c r="IZ67">
        <f t="shared" si="3"/>
        <v>106</v>
      </c>
    </row>
    <row r="68" spans="1:260" ht="253.5" thickBot="1">
      <c r="A68" s="35">
        <v>58</v>
      </c>
      <c r="B68" t="s">
        <v>359</v>
      </c>
      <c r="C68" s="1" t="s">
        <v>25</v>
      </c>
      <c r="D68" s="3" t="s">
        <v>360</v>
      </c>
      <c r="E68" s="51" t="s">
        <v>361</v>
      </c>
      <c r="F68" s="51" t="s">
        <v>362</v>
      </c>
      <c r="G68" s="51" t="s">
        <v>363</v>
      </c>
      <c r="H68" s="51" t="s">
        <v>364</v>
      </c>
      <c r="I68" s="52" t="s">
        <v>365</v>
      </c>
      <c r="J68" s="21">
        <v>1</v>
      </c>
      <c r="K68" s="45">
        <v>45280</v>
      </c>
      <c r="L68" s="53">
        <v>45322</v>
      </c>
      <c r="M68" s="42">
        <f t="shared" si="0"/>
        <v>6.1499999999999995</v>
      </c>
      <c r="N68" s="4">
        <v>1</v>
      </c>
      <c r="O68" s="6" t="s">
        <v>366</v>
      </c>
      <c r="IX68">
        <f t="shared" si="1"/>
        <v>381</v>
      </c>
      <c r="IY68">
        <f t="shared" si="2"/>
        <v>98</v>
      </c>
      <c r="IZ68">
        <f t="shared" si="3"/>
        <v>57</v>
      </c>
    </row>
    <row r="69" spans="1:260" ht="236.25" thickBot="1">
      <c r="A69" s="35">
        <v>59</v>
      </c>
      <c r="B69" t="s">
        <v>367</v>
      </c>
      <c r="C69" s="1" t="s">
        <v>25</v>
      </c>
      <c r="D69" s="3" t="s">
        <v>368</v>
      </c>
      <c r="E69" s="51" t="s">
        <v>361</v>
      </c>
      <c r="F69" s="51" t="s">
        <v>362</v>
      </c>
      <c r="G69" s="51" t="s">
        <v>363</v>
      </c>
      <c r="H69" s="51" t="s">
        <v>369</v>
      </c>
      <c r="I69" s="52" t="s">
        <v>370</v>
      </c>
      <c r="J69" s="22">
        <v>1</v>
      </c>
      <c r="K69" s="45">
        <v>45280</v>
      </c>
      <c r="L69" s="53">
        <v>45657</v>
      </c>
      <c r="M69" s="42">
        <f t="shared" si="0"/>
        <v>55.649999999999991</v>
      </c>
      <c r="N69" s="4">
        <v>1</v>
      </c>
      <c r="O69" s="6" t="s">
        <v>371</v>
      </c>
      <c r="IX69">
        <f t="shared" si="1"/>
        <v>381</v>
      </c>
      <c r="IY69">
        <f t="shared" si="2"/>
        <v>98</v>
      </c>
      <c r="IZ69">
        <f t="shared" si="3"/>
        <v>57</v>
      </c>
    </row>
    <row r="70" spans="1:260" ht="223.5" thickBot="1">
      <c r="A70" s="35">
        <v>60</v>
      </c>
      <c r="B70" t="s">
        <v>372</v>
      </c>
      <c r="C70" s="1" t="s">
        <v>25</v>
      </c>
      <c r="D70" s="3" t="s">
        <v>373</v>
      </c>
      <c r="E70" s="51" t="s">
        <v>361</v>
      </c>
      <c r="F70" s="51" t="s">
        <v>362</v>
      </c>
      <c r="G70" s="51" t="s">
        <v>363</v>
      </c>
      <c r="H70" s="38" t="s">
        <v>374</v>
      </c>
      <c r="I70" s="55" t="s">
        <v>375</v>
      </c>
      <c r="J70" s="23">
        <v>13</v>
      </c>
      <c r="K70" s="45">
        <v>44562</v>
      </c>
      <c r="L70" s="56">
        <v>45688</v>
      </c>
      <c r="M70" s="42">
        <f t="shared" si="0"/>
        <v>166.5</v>
      </c>
      <c r="N70" s="4">
        <v>0</v>
      </c>
      <c r="O70" s="6" t="s">
        <v>376</v>
      </c>
      <c r="IX70">
        <f t="shared" si="1"/>
        <v>381</v>
      </c>
      <c r="IY70">
        <f t="shared" si="2"/>
        <v>98</v>
      </c>
      <c r="IZ70">
        <f t="shared" si="3"/>
        <v>57</v>
      </c>
    </row>
    <row r="71" spans="1:260" ht="294" thickBot="1">
      <c r="A71" s="35">
        <v>61</v>
      </c>
      <c r="B71" t="s">
        <v>377</v>
      </c>
      <c r="C71" s="1" t="s">
        <v>25</v>
      </c>
      <c r="D71" s="3" t="s">
        <v>378</v>
      </c>
      <c r="E71" s="51" t="s">
        <v>379</v>
      </c>
      <c r="F71" s="51" t="s">
        <v>380</v>
      </c>
      <c r="G71" s="51" t="s">
        <v>381</v>
      </c>
      <c r="H71" s="51" t="s">
        <v>382</v>
      </c>
      <c r="I71" s="52" t="s">
        <v>306</v>
      </c>
      <c r="J71" s="21">
        <v>2</v>
      </c>
      <c r="K71" s="45">
        <v>45280</v>
      </c>
      <c r="L71" s="53">
        <v>45382</v>
      </c>
      <c r="M71" s="42">
        <f t="shared" si="0"/>
        <v>15.15</v>
      </c>
      <c r="N71" s="4">
        <v>1</v>
      </c>
      <c r="O71" s="6" t="s">
        <v>383</v>
      </c>
      <c r="IX71">
        <f t="shared" si="1"/>
        <v>354</v>
      </c>
      <c r="IY71">
        <f t="shared" si="2"/>
        <v>241</v>
      </c>
      <c r="IZ71">
        <f t="shared" si="3"/>
        <v>58</v>
      </c>
    </row>
    <row r="72" spans="1:260" ht="207.75" thickBot="1">
      <c r="A72" s="35">
        <v>62</v>
      </c>
      <c r="B72" t="s">
        <v>384</v>
      </c>
      <c r="C72" s="1" t="s">
        <v>25</v>
      </c>
      <c r="D72" s="3" t="s">
        <v>385</v>
      </c>
      <c r="E72" s="51" t="s">
        <v>379</v>
      </c>
      <c r="F72" s="51" t="s">
        <v>380</v>
      </c>
      <c r="G72" s="51" t="s">
        <v>381</v>
      </c>
      <c r="H72" s="51" t="s">
        <v>369</v>
      </c>
      <c r="I72" s="52" t="s">
        <v>370</v>
      </c>
      <c r="J72" s="22">
        <v>1</v>
      </c>
      <c r="K72" s="45">
        <v>45280</v>
      </c>
      <c r="L72" s="53">
        <v>45657</v>
      </c>
      <c r="M72" s="42">
        <f t="shared" si="0"/>
        <v>55.649999999999991</v>
      </c>
      <c r="N72" s="4">
        <v>1</v>
      </c>
      <c r="O72" s="6" t="s">
        <v>386</v>
      </c>
      <c r="IX72">
        <f t="shared" si="1"/>
        <v>354</v>
      </c>
      <c r="IY72">
        <f t="shared" si="2"/>
        <v>241</v>
      </c>
      <c r="IZ72">
        <f t="shared" si="3"/>
        <v>58</v>
      </c>
    </row>
    <row r="73" spans="1:260" ht="207" thickBot="1">
      <c r="A73" s="35">
        <v>63</v>
      </c>
      <c r="B73" t="s">
        <v>387</v>
      </c>
      <c r="C73" s="1" t="s">
        <v>25</v>
      </c>
      <c r="D73" s="3" t="s">
        <v>388</v>
      </c>
      <c r="E73" s="51" t="s">
        <v>389</v>
      </c>
      <c r="F73" s="51" t="s">
        <v>390</v>
      </c>
      <c r="G73" s="51" t="s">
        <v>391</v>
      </c>
      <c r="H73" s="51" t="s">
        <v>392</v>
      </c>
      <c r="I73" s="52" t="s">
        <v>393</v>
      </c>
      <c r="J73" s="21">
        <v>1</v>
      </c>
      <c r="K73" s="45">
        <v>45280</v>
      </c>
      <c r="L73" s="53">
        <v>45838</v>
      </c>
      <c r="M73" s="42">
        <f t="shared" si="0"/>
        <v>82.5</v>
      </c>
      <c r="N73" s="4">
        <v>1</v>
      </c>
      <c r="O73" s="6" t="s">
        <v>394</v>
      </c>
      <c r="IX73">
        <f t="shared" si="1"/>
        <v>329</v>
      </c>
      <c r="IY73">
        <f t="shared" si="2"/>
        <v>235</v>
      </c>
      <c r="IZ73">
        <f t="shared" si="3"/>
        <v>121</v>
      </c>
    </row>
    <row r="74" spans="1:260" ht="222.75" thickBot="1">
      <c r="A74" s="35">
        <v>64</v>
      </c>
      <c r="B74" t="s">
        <v>395</v>
      </c>
      <c r="C74" s="1" t="s">
        <v>25</v>
      </c>
      <c r="D74" s="3" t="s">
        <v>396</v>
      </c>
      <c r="E74" s="51" t="s">
        <v>397</v>
      </c>
      <c r="F74" s="51" t="s">
        <v>398</v>
      </c>
      <c r="G74" s="51" t="s">
        <v>399</v>
      </c>
      <c r="H74" s="51" t="s">
        <v>400</v>
      </c>
      <c r="I74" s="52" t="s">
        <v>401</v>
      </c>
      <c r="J74" s="21">
        <v>2</v>
      </c>
      <c r="K74" s="45">
        <v>45280</v>
      </c>
      <c r="L74" s="53">
        <v>45716</v>
      </c>
      <c r="M74" s="42">
        <f t="shared" si="0"/>
        <v>64.2</v>
      </c>
      <c r="N74" s="4">
        <v>1</v>
      </c>
      <c r="O74" s="6" t="s">
        <v>402</v>
      </c>
      <c r="IX74">
        <f t="shared" si="1"/>
        <v>285</v>
      </c>
      <c r="IY74">
        <f t="shared" si="2"/>
        <v>163</v>
      </c>
      <c r="IZ74">
        <f t="shared" si="3"/>
        <v>100</v>
      </c>
    </row>
    <row r="75" spans="1:260" ht="192.75" thickBot="1">
      <c r="A75" s="35">
        <v>65</v>
      </c>
      <c r="B75" t="s">
        <v>403</v>
      </c>
      <c r="C75" s="1" t="s">
        <v>25</v>
      </c>
      <c r="D75" s="3" t="s">
        <v>404</v>
      </c>
      <c r="E75" s="51" t="s">
        <v>405</v>
      </c>
      <c r="F75" s="51" t="s">
        <v>406</v>
      </c>
      <c r="G75" s="51" t="s">
        <v>407</v>
      </c>
      <c r="H75" s="51" t="s">
        <v>408</v>
      </c>
      <c r="I75" s="52" t="s">
        <v>409</v>
      </c>
      <c r="J75" s="22">
        <v>1</v>
      </c>
      <c r="K75" s="45">
        <v>45280</v>
      </c>
      <c r="L75" s="53">
        <v>45657</v>
      </c>
      <c r="M75" s="42">
        <f t="shared" si="0"/>
        <v>55.649999999999991</v>
      </c>
      <c r="N75" s="4">
        <v>1</v>
      </c>
      <c r="O75" s="6" t="s">
        <v>410</v>
      </c>
      <c r="IX75">
        <f t="shared" si="1"/>
        <v>370</v>
      </c>
      <c r="IY75">
        <f t="shared" si="2"/>
        <v>245</v>
      </c>
      <c r="IZ75">
        <f t="shared" si="3"/>
        <v>73</v>
      </c>
    </row>
    <row r="76" spans="1:260" ht="222" thickBot="1">
      <c r="A76" s="35">
        <v>66</v>
      </c>
      <c r="B76" t="s">
        <v>411</v>
      </c>
      <c r="C76" s="1" t="s">
        <v>25</v>
      </c>
      <c r="D76" s="3" t="s">
        <v>412</v>
      </c>
      <c r="E76" s="51" t="s">
        <v>405</v>
      </c>
      <c r="F76" s="51" t="s">
        <v>406</v>
      </c>
      <c r="G76" s="51" t="s">
        <v>407</v>
      </c>
      <c r="H76" s="51" t="s">
        <v>369</v>
      </c>
      <c r="I76" s="52" t="s">
        <v>370</v>
      </c>
      <c r="J76" s="22">
        <v>1</v>
      </c>
      <c r="K76" s="45">
        <v>45280</v>
      </c>
      <c r="L76" s="53">
        <v>45657</v>
      </c>
      <c r="M76" s="42">
        <f t="shared" ref="M76:M139" si="4">DAYS360(K76,L76)/360*54</f>
        <v>55.649999999999991</v>
      </c>
      <c r="N76" s="4">
        <v>1</v>
      </c>
      <c r="O76" s="6" t="s">
        <v>413</v>
      </c>
      <c r="IX76">
        <f t="shared" ref="IX76:IX139" si="5">LEN(E76)</f>
        <v>370</v>
      </c>
      <c r="IY76">
        <f t="shared" ref="IY76:IY139" si="6">LEN(F76)</f>
        <v>245</v>
      </c>
      <c r="IZ76">
        <f t="shared" ref="IZ76:IZ139" si="7">LEN(G76)</f>
        <v>73</v>
      </c>
    </row>
    <row r="77" spans="1:260" ht="178.5" thickBot="1">
      <c r="A77" s="35">
        <v>67</v>
      </c>
      <c r="B77" t="s">
        <v>414</v>
      </c>
      <c r="C77" s="1" t="s">
        <v>25</v>
      </c>
      <c r="D77" s="3" t="s">
        <v>415</v>
      </c>
      <c r="E77" s="51" t="s">
        <v>416</v>
      </c>
      <c r="F77" s="51" t="s">
        <v>417</v>
      </c>
      <c r="G77" s="51" t="s">
        <v>418</v>
      </c>
      <c r="H77" s="51" t="s">
        <v>419</v>
      </c>
      <c r="I77" s="52" t="s">
        <v>420</v>
      </c>
      <c r="J77" s="21">
        <v>20</v>
      </c>
      <c r="K77" s="45">
        <v>45280</v>
      </c>
      <c r="L77" s="53">
        <v>45350</v>
      </c>
      <c r="M77" s="42">
        <f t="shared" si="4"/>
        <v>10.199999999999999</v>
      </c>
      <c r="N77" s="4">
        <v>0</v>
      </c>
      <c r="O77" s="6" t="s">
        <v>421</v>
      </c>
      <c r="IX77">
        <f t="shared" si="5"/>
        <v>326</v>
      </c>
      <c r="IY77">
        <f t="shared" si="6"/>
        <v>286</v>
      </c>
      <c r="IZ77">
        <f t="shared" si="7"/>
        <v>86</v>
      </c>
    </row>
    <row r="78" spans="1:260" ht="222" thickBot="1">
      <c r="A78" s="35">
        <v>68</v>
      </c>
      <c r="B78" t="s">
        <v>422</v>
      </c>
      <c r="C78" s="1" t="s">
        <v>25</v>
      </c>
      <c r="D78" s="3" t="s">
        <v>423</v>
      </c>
      <c r="E78" s="51" t="s">
        <v>416</v>
      </c>
      <c r="F78" s="51" t="s">
        <v>417</v>
      </c>
      <c r="G78" s="51" t="s">
        <v>418</v>
      </c>
      <c r="H78" s="51" t="s">
        <v>369</v>
      </c>
      <c r="I78" s="52" t="s">
        <v>370</v>
      </c>
      <c r="J78" s="22">
        <v>1</v>
      </c>
      <c r="K78" s="45">
        <v>45280</v>
      </c>
      <c r="L78" s="53">
        <v>45657</v>
      </c>
      <c r="M78" s="42">
        <f t="shared" si="4"/>
        <v>55.649999999999991</v>
      </c>
      <c r="N78" s="4">
        <v>1</v>
      </c>
      <c r="O78" s="6" t="s">
        <v>424</v>
      </c>
      <c r="IX78">
        <f t="shared" si="5"/>
        <v>326</v>
      </c>
      <c r="IY78">
        <f t="shared" si="6"/>
        <v>286</v>
      </c>
      <c r="IZ78">
        <f t="shared" si="7"/>
        <v>86</v>
      </c>
    </row>
    <row r="79" spans="1:260" ht="179.25" thickBot="1">
      <c r="A79" s="35">
        <v>69</v>
      </c>
      <c r="B79" t="s">
        <v>425</v>
      </c>
      <c r="C79" s="1" t="s">
        <v>25</v>
      </c>
      <c r="D79" s="3" t="s">
        <v>426</v>
      </c>
      <c r="E79" s="51" t="s">
        <v>416</v>
      </c>
      <c r="F79" s="51" t="s">
        <v>417</v>
      </c>
      <c r="G79" s="51" t="s">
        <v>427</v>
      </c>
      <c r="H79" s="51" t="s">
        <v>428</v>
      </c>
      <c r="I79" s="52" t="s">
        <v>429</v>
      </c>
      <c r="J79" s="22">
        <v>1</v>
      </c>
      <c r="K79" s="45">
        <v>45280</v>
      </c>
      <c r="L79" s="53">
        <v>45657</v>
      </c>
      <c r="M79" s="42">
        <f t="shared" si="4"/>
        <v>55.649999999999991</v>
      </c>
      <c r="N79" s="4">
        <v>0</v>
      </c>
      <c r="O79" s="6" t="s">
        <v>430</v>
      </c>
      <c r="IX79">
        <f t="shared" si="5"/>
        <v>326</v>
      </c>
      <c r="IY79">
        <f t="shared" si="6"/>
        <v>286</v>
      </c>
      <c r="IZ79">
        <f t="shared" si="7"/>
        <v>65</v>
      </c>
    </row>
    <row r="80" spans="1:260" ht="236.25" thickBot="1">
      <c r="A80" s="35">
        <v>70</v>
      </c>
      <c r="B80" t="s">
        <v>431</v>
      </c>
      <c r="C80" s="1" t="s">
        <v>25</v>
      </c>
      <c r="D80" s="3" t="s">
        <v>432</v>
      </c>
      <c r="E80" s="51" t="s">
        <v>416</v>
      </c>
      <c r="F80" s="51" t="s">
        <v>417</v>
      </c>
      <c r="G80" s="51" t="s">
        <v>427</v>
      </c>
      <c r="H80" s="51" t="s">
        <v>433</v>
      </c>
      <c r="I80" s="52" t="s">
        <v>434</v>
      </c>
      <c r="J80" s="22">
        <v>1</v>
      </c>
      <c r="K80" s="45">
        <v>45280</v>
      </c>
      <c r="L80" s="53">
        <v>45657</v>
      </c>
      <c r="M80" s="42">
        <f t="shared" si="4"/>
        <v>55.649999999999991</v>
      </c>
      <c r="N80" s="4">
        <v>1</v>
      </c>
      <c r="O80" s="6" t="s">
        <v>435</v>
      </c>
      <c r="IX80">
        <f t="shared" si="5"/>
        <v>326</v>
      </c>
      <c r="IY80">
        <f t="shared" si="6"/>
        <v>286</v>
      </c>
      <c r="IZ80">
        <f t="shared" si="7"/>
        <v>65</v>
      </c>
    </row>
    <row r="81" spans="1:260" ht="179.25" thickBot="1">
      <c r="A81" s="35">
        <v>71</v>
      </c>
      <c r="B81" t="s">
        <v>436</v>
      </c>
      <c r="C81" s="1" t="s">
        <v>25</v>
      </c>
      <c r="D81" s="3" t="s">
        <v>437</v>
      </c>
      <c r="E81" s="57" t="s">
        <v>438</v>
      </c>
      <c r="F81" s="51" t="s">
        <v>439</v>
      </c>
      <c r="G81" s="51" t="s">
        <v>440</v>
      </c>
      <c r="H81" s="51" t="s">
        <v>441</v>
      </c>
      <c r="I81" s="52" t="s">
        <v>429</v>
      </c>
      <c r="J81" s="22">
        <v>1</v>
      </c>
      <c r="K81" s="45">
        <v>45280</v>
      </c>
      <c r="L81" s="53">
        <v>45350</v>
      </c>
      <c r="M81" s="42">
        <f t="shared" si="4"/>
        <v>10.199999999999999</v>
      </c>
      <c r="N81" s="4">
        <v>0</v>
      </c>
      <c r="O81" s="6" t="s">
        <v>442</v>
      </c>
      <c r="IX81">
        <f t="shared" si="5"/>
        <v>258</v>
      </c>
      <c r="IY81">
        <f t="shared" si="6"/>
        <v>183</v>
      </c>
      <c r="IZ81">
        <f t="shared" si="7"/>
        <v>52</v>
      </c>
    </row>
    <row r="82" spans="1:260" ht="236.25" thickBot="1">
      <c r="A82" s="35">
        <v>72</v>
      </c>
      <c r="B82" t="s">
        <v>443</v>
      </c>
      <c r="C82" s="1" t="s">
        <v>25</v>
      </c>
      <c r="D82" s="3" t="s">
        <v>444</v>
      </c>
      <c r="E82" s="57" t="s">
        <v>438</v>
      </c>
      <c r="F82" s="51" t="s">
        <v>439</v>
      </c>
      <c r="G82" s="51" t="s">
        <v>369</v>
      </c>
      <c r="H82" s="51" t="s">
        <v>369</v>
      </c>
      <c r="I82" s="52" t="s">
        <v>370</v>
      </c>
      <c r="J82" s="22">
        <v>1</v>
      </c>
      <c r="K82" s="45">
        <v>45280</v>
      </c>
      <c r="L82" s="53">
        <v>45657</v>
      </c>
      <c r="M82" s="42">
        <f t="shared" si="4"/>
        <v>55.649999999999991</v>
      </c>
      <c r="N82" s="4">
        <v>1</v>
      </c>
      <c r="O82" s="6" t="s">
        <v>445</v>
      </c>
      <c r="IX82">
        <f t="shared" si="5"/>
        <v>258</v>
      </c>
      <c r="IY82">
        <f t="shared" si="6"/>
        <v>183</v>
      </c>
      <c r="IZ82">
        <f t="shared" si="7"/>
        <v>56</v>
      </c>
    </row>
    <row r="83" spans="1:260" ht="278.25" thickBot="1">
      <c r="A83" s="35">
        <v>73</v>
      </c>
      <c r="B83" t="s">
        <v>446</v>
      </c>
      <c r="C83" s="1" t="s">
        <v>25</v>
      </c>
      <c r="D83" s="3" t="s">
        <v>447</v>
      </c>
      <c r="E83" s="51" t="s">
        <v>448</v>
      </c>
      <c r="F83" s="51" t="s">
        <v>449</v>
      </c>
      <c r="G83" s="51" t="s">
        <v>450</v>
      </c>
      <c r="H83" s="51" t="s">
        <v>451</v>
      </c>
      <c r="I83" s="52" t="s">
        <v>452</v>
      </c>
      <c r="J83" s="21">
        <v>1</v>
      </c>
      <c r="K83" s="45">
        <v>45280</v>
      </c>
      <c r="L83" s="53">
        <v>45291</v>
      </c>
      <c r="M83" s="42">
        <f t="shared" si="4"/>
        <v>1.65</v>
      </c>
      <c r="N83" s="4">
        <v>1</v>
      </c>
      <c r="O83" s="6" t="s">
        <v>453</v>
      </c>
      <c r="IX83">
        <f t="shared" si="5"/>
        <v>380</v>
      </c>
      <c r="IY83">
        <f t="shared" si="6"/>
        <v>272</v>
      </c>
      <c r="IZ83">
        <f t="shared" si="7"/>
        <v>94</v>
      </c>
    </row>
    <row r="84" spans="1:260" ht="235.5" thickBot="1">
      <c r="A84" s="35">
        <v>74</v>
      </c>
      <c r="B84" t="s">
        <v>454</v>
      </c>
      <c r="C84" s="1" t="s">
        <v>25</v>
      </c>
      <c r="D84" s="3" t="s">
        <v>455</v>
      </c>
      <c r="E84" s="51" t="s">
        <v>448</v>
      </c>
      <c r="F84" s="51" t="s">
        <v>449</v>
      </c>
      <c r="G84" s="51" t="s">
        <v>369</v>
      </c>
      <c r="H84" s="51" t="s">
        <v>369</v>
      </c>
      <c r="I84" s="52" t="s">
        <v>370</v>
      </c>
      <c r="J84" s="22">
        <v>1</v>
      </c>
      <c r="K84" s="45">
        <v>45280</v>
      </c>
      <c r="L84" s="53">
        <v>45657</v>
      </c>
      <c r="M84" s="42">
        <f t="shared" si="4"/>
        <v>55.649999999999991</v>
      </c>
      <c r="N84" s="4">
        <v>1</v>
      </c>
      <c r="O84" s="6" t="s">
        <v>456</v>
      </c>
      <c r="IX84">
        <f t="shared" si="5"/>
        <v>380</v>
      </c>
      <c r="IY84">
        <f t="shared" si="6"/>
        <v>272</v>
      </c>
      <c r="IZ84">
        <f t="shared" si="7"/>
        <v>56</v>
      </c>
    </row>
    <row r="85" spans="1:260" ht="179.25" thickBot="1">
      <c r="A85" s="35">
        <v>75</v>
      </c>
      <c r="B85" t="s">
        <v>457</v>
      </c>
      <c r="C85" s="1" t="s">
        <v>25</v>
      </c>
      <c r="D85" s="3" t="s">
        <v>458</v>
      </c>
      <c r="E85" s="57" t="s">
        <v>459</v>
      </c>
      <c r="F85" s="51" t="s">
        <v>460</v>
      </c>
      <c r="G85" s="51" t="s">
        <v>440</v>
      </c>
      <c r="H85" s="51" t="s">
        <v>441</v>
      </c>
      <c r="I85" s="52" t="s">
        <v>429</v>
      </c>
      <c r="J85" s="22">
        <v>1</v>
      </c>
      <c r="K85" s="45">
        <v>45280</v>
      </c>
      <c r="L85" s="53">
        <v>45350</v>
      </c>
      <c r="M85" s="42">
        <f t="shared" si="4"/>
        <v>10.199999999999999</v>
      </c>
      <c r="N85" s="4">
        <v>0</v>
      </c>
      <c r="O85" s="6" t="s">
        <v>461</v>
      </c>
      <c r="IX85">
        <f t="shared" si="5"/>
        <v>226</v>
      </c>
      <c r="IY85">
        <f t="shared" si="6"/>
        <v>275</v>
      </c>
      <c r="IZ85">
        <f t="shared" si="7"/>
        <v>52</v>
      </c>
    </row>
    <row r="86" spans="1:260" ht="236.25" thickBot="1">
      <c r="A86" s="35">
        <v>76</v>
      </c>
      <c r="B86" t="s">
        <v>462</v>
      </c>
      <c r="C86" s="1" t="s">
        <v>25</v>
      </c>
      <c r="D86" s="3" t="s">
        <v>463</v>
      </c>
      <c r="E86" s="57" t="s">
        <v>459</v>
      </c>
      <c r="F86" s="51" t="s">
        <v>460</v>
      </c>
      <c r="G86" s="51" t="s">
        <v>369</v>
      </c>
      <c r="H86" s="51" t="s">
        <v>369</v>
      </c>
      <c r="I86" s="52" t="s">
        <v>370</v>
      </c>
      <c r="J86" s="22">
        <v>1</v>
      </c>
      <c r="K86" s="45">
        <v>45280</v>
      </c>
      <c r="L86" s="53">
        <v>45657</v>
      </c>
      <c r="M86" s="42">
        <f t="shared" si="4"/>
        <v>55.649999999999991</v>
      </c>
      <c r="N86" s="4">
        <v>1</v>
      </c>
      <c r="O86" s="6" t="s">
        <v>464</v>
      </c>
      <c r="IX86">
        <f t="shared" si="5"/>
        <v>226</v>
      </c>
      <c r="IY86">
        <f t="shared" si="6"/>
        <v>275</v>
      </c>
      <c r="IZ86">
        <f t="shared" si="7"/>
        <v>56</v>
      </c>
    </row>
    <row r="87" spans="1:260" ht="179.25" thickBot="1">
      <c r="A87" s="35">
        <v>77</v>
      </c>
      <c r="B87" t="s">
        <v>465</v>
      </c>
      <c r="C87" s="1" t="s">
        <v>25</v>
      </c>
      <c r="D87" s="3" t="s">
        <v>466</v>
      </c>
      <c r="E87" s="51" t="s">
        <v>467</v>
      </c>
      <c r="F87" s="51" t="s">
        <v>468</v>
      </c>
      <c r="G87" s="51" t="s">
        <v>440</v>
      </c>
      <c r="H87" s="51" t="s">
        <v>441</v>
      </c>
      <c r="I87" s="52" t="s">
        <v>429</v>
      </c>
      <c r="J87" s="22">
        <v>1</v>
      </c>
      <c r="K87" s="45">
        <v>45280</v>
      </c>
      <c r="L87" s="53">
        <v>45350</v>
      </c>
      <c r="M87" s="42">
        <f t="shared" si="4"/>
        <v>10.199999999999999</v>
      </c>
      <c r="N87" s="4">
        <v>0</v>
      </c>
      <c r="O87" s="6" t="s">
        <v>469</v>
      </c>
      <c r="IX87">
        <f t="shared" si="5"/>
        <v>369</v>
      </c>
      <c r="IY87">
        <f t="shared" si="6"/>
        <v>110</v>
      </c>
      <c r="IZ87">
        <f t="shared" si="7"/>
        <v>52</v>
      </c>
    </row>
    <row r="88" spans="1:260" ht="236.25" thickBot="1">
      <c r="A88" s="35">
        <v>78</v>
      </c>
      <c r="B88" t="s">
        <v>470</v>
      </c>
      <c r="C88" s="1" t="s">
        <v>25</v>
      </c>
      <c r="D88" s="3" t="s">
        <v>471</v>
      </c>
      <c r="E88" s="51" t="s">
        <v>467</v>
      </c>
      <c r="F88" s="51" t="s">
        <v>468</v>
      </c>
      <c r="G88" s="51" t="s">
        <v>369</v>
      </c>
      <c r="H88" s="51" t="s">
        <v>369</v>
      </c>
      <c r="I88" s="52" t="s">
        <v>370</v>
      </c>
      <c r="J88" s="22">
        <v>1</v>
      </c>
      <c r="K88" s="45">
        <v>45280</v>
      </c>
      <c r="L88" s="53">
        <v>45657</v>
      </c>
      <c r="M88" s="42">
        <f t="shared" si="4"/>
        <v>55.649999999999991</v>
      </c>
      <c r="N88" s="4">
        <v>1</v>
      </c>
      <c r="O88" s="6" t="s">
        <v>472</v>
      </c>
      <c r="IX88">
        <f t="shared" si="5"/>
        <v>369</v>
      </c>
      <c r="IY88">
        <f t="shared" si="6"/>
        <v>110</v>
      </c>
      <c r="IZ88">
        <f t="shared" si="7"/>
        <v>56</v>
      </c>
    </row>
    <row r="89" spans="1:260" ht="214.5" thickBot="1">
      <c r="A89" s="35">
        <v>79</v>
      </c>
      <c r="B89" t="s">
        <v>473</v>
      </c>
      <c r="C89" s="1" t="s">
        <v>25</v>
      </c>
      <c r="D89" s="3" t="s">
        <v>474</v>
      </c>
      <c r="E89" s="51" t="s">
        <v>475</v>
      </c>
      <c r="F89" s="51" t="s">
        <v>476</v>
      </c>
      <c r="G89" s="51" t="s">
        <v>440</v>
      </c>
      <c r="H89" s="51" t="s">
        <v>441</v>
      </c>
      <c r="I89" s="52" t="s">
        <v>429</v>
      </c>
      <c r="J89" s="22">
        <v>1</v>
      </c>
      <c r="K89" s="45">
        <v>45280</v>
      </c>
      <c r="L89" s="53">
        <v>45350</v>
      </c>
      <c r="M89" s="42">
        <f t="shared" si="4"/>
        <v>10.199999999999999</v>
      </c>
      <c r="N89" s="4">
        <v>0</v>
      </c>
      <c r="O89" s="6" t="s">
        <v>469</v>
      </c>
      <c r="IX89">
        <f t="shared" si="5"/>
        <v>359</v>
      </c>
      <c r="IY89">
        <f t="shared" si="6"/>
        <v>345</v>
      </c>
      <c r="IZ89">
        <f t="shared" si="7"/>
        <v>52</v>
      </c>
    </row>
    <row r="90" spans="1:260" ht="236.25" thickBot="1">
      <c r="A90" s="35">
        <v>80</v>
      </c>
      <c r="B90" t="s">
        <v>477</v>
      </c>
      <c r="C90" s="1" t="s">
        <v>25</v>
      </c>
      <c r="D90" s="3" t="s">
        <v>478</v>
      </c>
      <c r="E90" s="51" t="s">
        <v>475</v>
      </c>
      <c r="F90" s="51" t="s">
        <v>476</v>
      </c>
      <c r="G90" s="51" t="s">
        <v>369</v>
      </c>
      <c r="H90" s="51" t="s">
        <v>369</v>
      </c>
      <c r="I90" s="52" t="s">
        <v>370</v>
      </c>
      <c r="J90" s="22">
        <v>1</v>
      </c>
      <c r="K90" s="45">
        <v>45280</v>
      </c>
      <c r="L90" s="53">
        <v>45657</v>
      </c>
      <c r="M90" s="42">
        <f t="shared" si="4"/>
        <v>55.649999999999991</v>
      </c>
      <c r="N90" s="4">
        <v>1</v>
      </c>
      <c r="O90" s="6" t="s">
        <v>479</v>
      </c>
      <c r="IX90">
        <f t="shared" si="5"/>
        <v>359</v>
      </c>
      <c r="IY90">
        <f t="shared" si="6"/>
        <v>345</v>
      </c>
      <c r="IZ90">
        <f t="shared" si="7"/>
        <v>56</v>
      </c>
    </row>
    <row r="91" spans="1:260" ht="165" thickBot="1">
      <c r="A91" s="35">
        <v>81</v>
      </c>
      <c r="B91" t="s">
        <v>480</v>
      </c>
      <c r="C91" s="1" t="s">
        <v>25</v>
      </c>
      <c r="D91" s="3" t="s">
        <v>481</v>
      </c>
      <c r="E91" s="51" t="s">
        <v>482</v>
      </c>
      <c r="F91" s="51" t="s">
        <v>483</v>
      </c>
      <c r="G91" s="58" t="s">
        <v>484</v>
      </c>
      <c r="H91" s="51" t="s">
        <v>485</v>
      </c>
      <c r="I91" s="52" t="s">
        <v>486</v>
      </c>
      <c r="J91" s="21">
        <v>1</v>
      </c>
      <c r="K91" s="45">
        <v>45280</v>
      </c>
      <c r="L91" s="53">
        <v>45381</v>
      </c>
      <c r="M91" s="42">
        <f t="shared" si="4"/>
        <v>15</v>
      </c>
      <c r="N91" s="4">
        <v>0</v>
      </c>
      <c r="O91" s="6" t="s">
        <v>487</v>
      </c>
      <c r="IX91">
        <f t="shared" si="5"/>
        <v>256</v>
      </c>
      <c r="IY91">
        <f t="shared" si="6"/>
        <v>124</v>
      </c>
      <c r="IZ91">
        <f t="shared" si="7"/>
        <v>59</v>
      </c>
    </row>
    <row r="92" spans="1:260" ht="236.25" thickBot="1">
      <c r="A92" s="35">
        <v>82</v>
      </c>
      <c r="B92" t="s">
        <v>488</v>
      </c>
      <c r="C92" s="1" t="s">
        <v>25</v>
      </c>
      <c r="D92" s="3" t="s">
        <v>489</v>
      </c>
      <c r="E92" s="51" t="s">
        <v>482</v>
      </c>
      <c r="F92" s="51" t="s">
        <v>483</v>
      </c>
      <c r="G92" s="58" t="s">
        <v>484</v>
      </c>
      <c r="H92" s="51" t="s">
        <v>369</v>
      </c>
      <c r="I92" s="52" t="s">
        <v>370</v>
      </c>
      <c r="J92" s="22">
        <v>1</v>
      </c>
      <c r="K92" s="45">
        <v>45280</v>
      </c>
      <c r="L92" s="53">
        <v>45657</v>
      </c>
      <c r="M92" s="42">
        <f t="shared" si="4"/>
        <v>55.649999999999991</v>
      </c>
      <c r="N92" s="4">
        <v>1</v>
      </c>
      <c r="O92" s="6" t="s">
        <v>490</v>
      </c>
      <c r="IX92">
        <f t="shared" si="5"/>
        <v>256</v>
      </c>
      <c r="IY92">
        <f t="shared" si="6"/>
        <v>124</v>
      </c>
      <c r="IZ92">
        <f t="shared" si="7"/>
        <v>59</v>
      </c>
    </row>
    <row r="93" spans="1:260" ht="384.75" thickBot="1">
      <c r="A93" s="35">
        <v>83</v>
      </c>
      <c r="B93" t="s">
        <v>491</v>
      </c>
      <c r="C93" s="1" t="s">
        <v>25</v>
      </c>
      <c r="D93" s="3" t="s">
        <v>492</v>
      </c>
      <c r="E93" s="59" t="s">
        <v>493</v>
      </c>
      <c r="F93" s="60" t="s">
        <v>494</v>
      </c>
      <c r="G93" s="38" t="s">
        <v>495</v>
      </c>
      <c r="H93" s="38" t="s">
        <v>62</v>
      </c>
      <c r="I93" s="55" t="s">
        <v>63</v>
      </c>
      <c r="J93" s="24" t="s">
        <v>496</v>
      </c>
      <c r="K93" s="45">
        <v>45280</v>
      </c>
      <c r="L93" s="56">
        <v>45382</v>
      </c>
      <c r="M93" s="42">
        <f t="shared" si="4"/>
        <v>15.15</v>
      </c>
      <c r="N93" s="4">
        <v>0</v>
      </c>
      <c r="O93" s="6" t="s">
        <v>497</v>
      </c>
      <c r="IX93">
        <f t="shared" si="5"/>
        <v>803</v>
      </c>
      <c r="IY93">
        <f t="shared" si="6"/>
        <v>418</v>
      </c>
      <c r="IZ93">
        <f t="shared" si="7"/>
        <v>86</v>
      </c>
    </row>
    <row r="94" spans="1:260" ht="385.5" thickBot="1">
      <c r="A94" s="35">
        <v>84</v>
      </c>
      <c r="B94" t="s">
        <v>498</v>
      </c>
      <c r="C94" s="1" t="s">
        <v>25</v>
      </c>
      <c r="D94" s="3" t="s">
        <v>499</v>
      </c>
      <c r="E94" s="59" t="s">
        <v>500</v>
      </c>
      <c r="F94" s="60" t="s">
        <v>494</v>
      </c>
      <c r="G94" s="38" t="s">
        <v>495</v>
      </c>
      <c r="H94" s="38" t="s">
        <v>501</v>
      </c>
      <c r="I94" s="55" t="s">
        <v>502</v>
      </c>
      <c r="J94" s="24" t="s">
        <v>496</v>
      </c>
      <c r="K94" s="45">
        <v>45280</v>
      </c>
      <c r="L94" s="56">
        <v>45382</v>
      </c>
      <c r="M94" s="42">
        <f t="shared" si="4"/>
        <v>15.15</v>
      </c>
      <c r="N94" s="4">
        <v>0</v>
      </c>
      <c r="O94" s="6" t="s">
        <v>503</v>
      </c>
      <c r="IX94">
        <f t="shared" si="5"/>
        <v>803</v>
      </c>
      <c r="IY94">
        <f t="shared" si="6"/>
        <v>418</v>
      </c>
      <c r="IZ94">
        <f t="shared" si="7"/>
        <v>86</v>
      </c>
    </row>
    <row r="95" spans="1:260" ht="370.5" thickBot="1">
      <c r="A95" s="35">
        <v>85</v>
      </c>
      <c r="B95" t="s">
        <v>504</v>
      </c>
      <c r="C95" s="1" t="s">
        <v>25</v>
      </c>
      <c r="D95" s="3" t="s">
        <v>505</v>
      </c>
      <c r="E95" s="59" t="s">
        <v>506</v>
      </c>
      <c r="F95" s="60" t="s">
        <v>494</v>
      </c>
      <c r="G95" s="38" t="s">
        <v>495</v>
      </c>
      <c r="H95" s="38" t="s">
        <v>507</v>
      </c>
      <c r="I95" s="55" t="s">
        <v>508</v>
      </c>
      <c r="J95" s="24" t="s">
        <v>496</v>
      </c>
      <c r="K95" s="45">
        <v>45280</v>
      </c>
      <c r="L95" s="56">
        <v>45657</v>
      </c>
      <c r="M95" s="42">
        <f t="shared" si="4"/>
        <v>55.649999999999991</v>
      </c>
      <c r="N95" s="4">
        <v>0.5</v>
      </c>
      <c r="O95" s="6" t="s">
        <v>509</v>
      </c>
      <c r="IX95">
        <f t="shared" si="5"/>
        <v>802</v>
      </c>
      <c r="IY95">
        <f t="shared" si="6"/>
        <v>418</v>
      </c>
      <c r="IZ95">
        <f t="shared" si="7"/>
        <v>86</v>
      </c>
    </row>
    <row r="96" spans="1:260" ht="370.5" thickBot="1">
      <c r="A96" s="35">
        <v>86</v>
      </c>
      <c r="B96" t="s">
        <v>510</v>
      </c>
      <c r="C96" s="1" t="s">
        <v>25</v>
      </c>
      <c r="D96" s="3" t="s">
        <v>511</v>
      </c>
      <c r="E96" s="59" t="s">
        <v>506</v>
      </c>
      <c r="F96" s="60" t="s">
        <v>494</v>
      </c>
      <c r="G96" s="38" t="s">
        <v>495</v>
      </c>
      <c r="H96" s="38" t="s">
        <v>512</v>
      </c>
      <c r="I96" s="55" t="s">
        <v>131</v>
      </c>
      <c r="J96" s="24" t="s">
        <v>496</v>
      </c>
      <c r="K96" s="45">
        <v>45280</v>
      </c>
      <c r="L96" s="56">
        <v>45657</v>
      </c>
      <c r="M96" s="42">
        <f t="shared" si="4"/>
        <v>55.649999999999991</v>
      </c>
      <c r="N96" s="4">
        <v>0</v>
      </c>
      <c r="O96" s="6" t="s">
        <v>513</v>
      </c>
      <c r="IX96">
        <f t="shared" si="5"/>
        <v>802</v>
      </c>
      <c r="IY96">
        <f t="shared" si="6"/>
        <v>418</v>
      </c>
      <c r="IZ96">
        <f t="shared" si="7"/>
        <v>86</v>
      </c>
    </row>
    <row r="97" spans="1:260" ht="409.6" thickBot="1">
      <c r="A97" s="35">
        <v>87</v>
      </c>
      <c r="B97" t="s">
        <v>514</v>
      </c>
      <c r="C97" s="1" t="s">
        <v>25</v>
      </c>
      <c r="D97" s="3" t="s">
        <v>515</v>
      </c>
      <c r="E97" s="59" t="s">
        <v>516</v>
      </c>
      <c r="F97" s="60" t="s">
        <v>517</v>
      </c>
      <c r="G97" s="38" t="s">
        <v>518</v>
      </c>
      <c r="H97" s="38" t="s">
        <v>519</v>
      </c>
      <c r="I97" s="55" t="s">
        <v>520</v>
      </c>
      <c r="J97" s="25">
        <v>1</v>
      </c>
      <c r="K97" s="45">
        <v>45280</v>
      </c>
      <c r="L97" s="56">
        <v>45657</v>
      </c>
      <c r="M97" s="42">
        <f t="shared" si="4"/>
        <v>55.649999999999991</v>
      </c>
      <c r="N97" s="4">
        <v>0</v>
      </c>
      <c r="O97" s="6" t="s">
        <v>521</v>
      </c>
      <c r="IX97">
        <f t="shared" si="5"/>
        <v>1034</v>
      </c>
      <c r="IY97">
        <f t="shared" si="6"/>
        <v>452</v>
      </c>
      <c r="IZ97">
        <f t="shared" si="7"/>
        <v>137</v>
      </c>
    </row>
    <row r="98" spans="1:260" ht="409.6" thickBot="1">
      <c r="A98" s="35">
        <v>88</v>
      </c>
      <c r="B98" t="s">
        <v>522</v>
      </c>
      <c r="C98" s="1" t="s">
        <v>25</v>
      </c>
      <c r="D98" s="3" t="s">
        <v>523</v>
      </c>
      <c r="E98" s="59" t="s">
        <v>516</v>
      </c>
      <c r="F98" s="60" t="s">
        <v>517</v>
      </c>
      <c r="G98" s="38" t="s">
        <v>518</v>
      </c>
      <c r="H98" s="38" t="s">
        <v>524</v>
      </c>
      <c r="I98" s="55" t="s">
        <v>525</v>
      </c>
      <c r="J98" s="25">
        <v>2</v>
      </c>
      <c r="K98" s="45">
        <v>45280</v>
      </c>
      <c r="L98" s="56">
        <v>45657</v>
      </c>
      <c r="M98" s="42">
        <f t="shared" si="4"/>
        <v>55.649999999999991</v>
      </c>
      <c r="N98" s="4">
        <v>0</v>
      </c>
      <c r="O98" s="6" t="s">
        <v>526</v>
      </c>
      <c r="IX98">
        <f t="shared" si="5"/>
        <v>1034</v>
      </c>
      <c r="IY98">
        <f t="shared" si="6"/>
        <v>452</v>
      </c>
      <c r="IZ98">
        <f t="shared" si="7"/>
        <v>137</v>
      </c>
    </row>
    <row r="99" spans="1:260" ht="409.6" thickBot="1">
      <c r="A99" s="35">
        <v>89</v>
      </c>
      <c r="B99" t="s">
        <v>527</v>
      </c>
      <c r="C99" s="1" t="s">
        <v>25</v>
      </c>
      <c r="D99" s="3" t="s">
        <v>528</v>
      </c>
      <c r="E99" s="59" t="s">
        <v>516</v>
      </c>
      <c r="F99" s="60" t="s">
        <v>517</v>
      </c>
      <c r="G99" s="38" t="s">
        <v>518</v>
      </c>
      <c r="H99" s="38" t="s">
        <v>501</v>
      </c>
      <c r="I99" s="55" t="s">
        <v>502</v>
      </c>
      <c r="J99" s="24" t="s">
        <v>496</v>
      </c>
      <c r="K99" s="45">
        <v>45280</v>
      </c>
      <c r="L99" s="56">
        <v>45382</v>
      </c>
      <c r="M99" s="42">
        <f t="shared" si="4"/>
        <v>15.15</v>
      </c>
      <c r="N99" s="4">
        <v>0</v>
      </c>
      <c r="O99" s="6" t="s">
        <v>529</v>
      </c>
      <c r="IX99">
        <f t="shared" si="5"/>
        <v>1034</v>
      </c>
      <c r="IY99">
        <f t="shared" si="6"/>
        <v>452</v>
      </c>
      <c r="IZ99">
        <f t="shared" si="7"/>
        <v>137</v>
      </c>
    </row>
    <row r="100" spans="1:260" ht="409.6" thickBot="1">
      <c r="A100" s="35">
        <v>90</v>
      </c>
      <c r="B100" t="s">
        <v>530</v>
      </c>
      <c r="C100" s="1" t="s">
        <v>25</v>
      </c>
      <c r="D100" s="3" t="s">
        <v>531</v>
      </c>
      <c r="E100" s="59" t="s">
        <v>516</v>
      </c>
      <c r="F100" s="60" t="s">
        <v>517</v>
      </c>
      <c r="G100" s="38" t="s">
        <v>518</v>
      </c>
      <c r="H100" s="38" t="s">
        <v>532</v>
      </c>
      <c r="I100" s="55" t="s">
        <v>525</v>
      </c>
      <c r="J100" s="25">
        <v>2</v>
      </c>
      <c r="K100" s="45">
        <v>45280</v>
      </c>
      <c r="L100" s="56">
        <v>45657</v>
      </c>
      <c r="M100" s="42">
        <f t="shared" si="4"/>
        <v>55.649999999999991</v>
      </c>
      <c r="N100" s="4">
        <v>1</v>
      </c>
      <c r="O100" s="6" t="s">
        <v>533</v>
      </c>
      <c r="IX100">
        <f t="shared" si="5"/>
        <v>1034</v>
      </c>
      <c r="IY100">
        <f t="shared" si="6"/>
        <v>452</v>
      </c>
      <c r="IZ100">
        <f t="shared" si="7"/>
        <v>137</v>
      </c>
    </row>
    <row r="101" spans="1:260" ht="357" thickBot="1">
      <c r="A101" s="35">
        <v>91</v>
      </c>
      <c r="B101" t="s">
        <v>534</v>
      </c>
      <c r="C101" s="1" t="s">
        <v>25</v>
      </c>
      <c r="D101" s="3" t="s">
        <v>535</v>
      </c>
      <c r="E101" s="59" t="s">
        <v>536</v>
      </c>
      <c r="F101" s="60" t="s">
        <v>537</v>
      </c>
      <c r="G101" s="38" t="s">
        <v>538</v>
      </c>
      <c r="H101" s="38" t="s">
        <v>532</v>
      </c>
      <c r="I101" s="55" t="s">
        <v>525</v>
      </c>
      <c r="J101" s="25">
        <v>2</v>
      </c>
      <c r="K101" s="45">
        <v>45280</v>
      </c>
      <c r="L101" s="56">
        <v>45657</v>
      </c>
      <c r="M101" s="42">
        <f t="shared" si="4"/>
        <v>55.649999999999991</v>
      </c>
      <c r="N101" s="4">
        <v>1</v>
      </c>
      <c r="O101" s="6" t="s">
        <v>533</v>
      </c>
      <c r="IX101">
        <f t="shared" si="5"/>
        <v>804</v>
      </c>
      <c r="IY101">
        <f t="shared" si="6"/>
        <v>267</v>
      </c>
      <c r="IZ101">
        <f t="shared" si="7"/>
        <v>94</v>
      </c>
    </row>
    <row r="102" spans="1:260" ht="357" thickBot="1">
      <c r="A102" s="35">
        <v>92</v>
      </c>
      <c r="B102" t="s">
        <v>539</v>
      </c>
      <c r="C102" s="1" t="s">
        <v>25</v>
      </c>
      <c r="D102" s="3" t="s">
        <v>540</v>
      </c>
      <c r="E102" s="59" t="s">
        <v>536</v>
      </c>
      <c r="F102" s="60" t="s">
        <v>537</v>
      </c>
      <c r="G102" s="38" t="s">
        <v>538</v>
      </c>
      <c r="H102" s="38" t="s">
        <v>519</v>
      </c>
      <c r="I102" s="55" t="s">
        <v>520</v>
      </c>
      <c r="J102" s="25">
        <v>1</v>
      </c>
      <c r="K102" s="45">
        <v>45280</v>
      </c>
      <c r="L102" s="56">
        <v>45657</v>
      </c>
      <c r="M102" s="42">
        <f t="shared" si="4"/>
        <v>55.649999999999991</v>
      </c>
      <c r="N102" s="4">
        <v>0</v>
      </c>
      <c r="O102" s="6" t="s">
        <v>541</v>
      </c>
      <c r="IX102">
        <f t="shared" si="5"/>
        <v>804</v>
      </c>
      <c r="IY102">
        <f t="shared" si="6"/>
        <v>267</v>
      </c>
      <c r="IZ102">
        <f t="shared" si="7"/>
        <v>94</v>
      </c>
    </row>
    <row r="103" spans="1:260" ht="357" thickBot="1">
      <c r="A103" s="35">
        <v>93</v>
      </c>
      <c r="B103" t="s">
        <v>542</v>
      </c>
      <c r="C103" s="1" t="s">
        <v>25</v>
      </c>
      <c r="D103" s="3" t="s">
        <v>543</v>
      </c>
      <c r="E103" s="59" t="s">
        <v>536</v>
      </c>
      <c r="F103" s="60" t="s">
        <v>537</v>
      </c>
      <c r="G103" s="38" t="s">
        <v>538</v>
      </c>
      <c r="H103" s="38" t="s">
        <v>524</v>
      </c>
      <c r="I103" s="55" t="s">
        <v>525</v>
      </c>
      <c r="J103" s="25">
        <v>2</v>
      </c>
      <c r="K103" s="45">
        <v>45280</v>
      </c>
      <c r="L103" s="56">
        <v>45657</v>
      </c>
      <c r="M103" s="42">
        <f t="shared" si="4"/>
        <v>55.649999999999991</v>
      </c>
      <c r="N103" s="4">
        <v>0</v>
      </c>
      <c r="O103" s="6" t="s">
        <v>544</v>
      </c>
      <c r="IX103">
        <f t="shared" si="5"/>
        <v>804</v>
      </c>
      <c r="IY103">
        <f t="shared" si="6"/>
        <v>267</v>
      </c>
      <c r="IZ103">
        <f t="shared" si="7"/>
        <v>94</v>
      </c>
    </row>
    <row r="104" spans="1:260" ht="357" thickBot="1">
      <c r="A104" s="35">
        <v>94</v>
      </c>
      <c r="B104" t="s">
        <v>545</v>
      </c>
      <c r="C104" s="1" t="s">
        <v>25</v>
      </c>
      <c r="D104" s="3" t="s">
        <v>546</v>
      </c>
      <c r="E104" s="59" t="s">
        <v>536</v>
      </c>
      <c r="F104" s="60" t="s">
        <v>537</v>
      </c>
      <c r="G104" s="38" t="s">
        <v>538</v>
      </c>
      <c r="H104" s="38" t="s">
        <v>62</v>
      </c>
      <c r="I104" s="55" t="s">
        <v>63</v>
      </c>
      <c r="J104" s="24" t="s">
        <v>496</v>
      </c>
      <c r="K104" s="45">
        <v>45280</v>
      </c>
      <c r="L104" s="56">
        <v>45382</v>
      </c>
      <c r="M104" s="42">
        <f t="shared" si="4"/>
        <v>15.15</v>
      </c>
      <c r="N104" s="4">
        <v>0</v>
      </c>
      <c r="O104" s="6" t="s">
        <v>547</v>
      </c>
      <c r="IX104">
        <f t="shared" si="5"/>
        <v>804</v>
      </c>
      <c r="IY104">
        <f t="shared" si="6"/>
        <v>267</v>
      </c>
      <c r="IZ104">
        <f t="shared" si="7"/>
        <v>94</v>
      </c>
    </row>
    <row r="105" spans="1:260" ht="357" thickBot="1">
      <c r="A105" s="35">
        <v>95</v>
      </c>
      <c r="B105" t="s">
        <v>548</v>
      </c>
      <c r="C105" s="1" t="s">
        <v>25</v>
      </c>
      <c r="D105" s="3" t="s">
        <v>549</v>
      </c>
      <c r="E105" s="59" t="s">
        <v>536</v>
      </c>
      <c r="F105" s="60" t="s">
        <v>537</v>
      </c>
      <c r="G105" s="38" t="s">
        <v>538</v>
      </c>
      <c r="H105" s="38" t="s">
        <v>501</v>
      </c>
      <c r="I105" s="55" t="s">
        <v>502</v>
      </c>
      <c r="J105" s="24" t="s">
        <v>496</v>
      </c>
      <c r="K105" s="45">
        <v>45280</v>
      </c>
      <c r="L105" s="56">
        <v>45382</v>
      </c>
      <c r="M105" s="42">
        <f t="shared" si="4"/>
        <v>15.15</v>
      </c>
      <c r="N105" s="4">
        <v>0</v>
      </c>
      <c r="O105" s="6" t="s">
        <v>550</v>
      </c>
      <c r="IX105">
        <f t="shared" si="5"/>
        <v>804</v>
      </c>
      <c r="IY105">
        <f t="shared" si="6"/>
        <v>267</v>
      </c>
      <c r="IZ105">
        <f t="shared" si="7"/>
        <v>94</v>
      </c>
    </row>
    <row r="106" spans="1:260" ht="409.6" thickBot="1">
      <c r="A106" s="35">
        <v>96</v>
      </c>
      <c r="B106" t="s">
        <v>551</v>
      </c>
      <c r="C106" s="1" t="s">
        <v>25</v>
      </c>
      <c r="D106" s="3" t="s">
        <v>552</v>
      </c>
      <c r="E106" s="59" t="s">
        <v>553</v>
      </c>
      <c r="F106" s="60" t="s">
        <v>554</v>
      </c>
      <c r="G106" s="38" t="s">
        <v>555</v>
      </c>
      <c r="H106" s="38" t="s">
        <v>556</v>
      </c>
      <c r="I106" s="55" t="s">
        <v>525</v>
      </c>
      <c r="J106" s="24" t="s">
        <v>557</v>
      </c>
      <c r="K106" s="45">
        <v>45280</v>
      </c>
      <c r="L106" s="56">
        <v>45657</v>
      </c>
      <c r="M106" s="42">
        <f t="shared" si="4"/>
        <v>55.649999999999991</v>
      </c>
      <c r="N106" s="4">
        <v>0</v>
      </c>
      <c r="O106" s="6" t="s">
        <v>558</v>
      </c>
      <c r="IX106">
        <f t="shared" si="5"/>
        <v>1146</v>
      </c>
      <c r="IY106">
        <f t="shared" si="6"/>
        <v>215</v>
      </c>
      <c r="IZ106">
        <f t="shared" si="7"/>
        <v>125</v>
      </c>
    </row>
    <row r="107" spans="1:260" ht="282.75" thickBot="1">
      <c r="A107" s="35">
        <v>97</v>
      </c>
      <c r="B107" t="s">
        <v>559</v>
      </c>
      <c r="C107" s="1" t="s">
        <v>25</v>
      </c>
      <c r="D107" s="3" t="s">
        <v>560</v>
      </c>
      <c r="E107" s="59" t="s">
        <v>561</v>
      </c>
      <c r="F107" s="60" t="s">
        <v>562</v>
      </c>
      <c r="G107" s="38" t="s">
        <v>563</v>
      </c>
      <c r="H107" s="38" t="s">
        <v>556</v>
      </c>
      <c r="I107" s="55" t="s">
        <v>525</v>
      </c>
      <c r="J107" s="25">
        <v>2</v>
      </c>
      <c r="K107" s="45">
        <v>45280</v>
      </c>
      <c r="L107" s="56">
        <v>45657</v>
      </c>
      <c r="M107" s="42">
        <f t="shared" si="4"/>
        <v>55.649999999999991</v>
      </c>
      <c r="N107" s="4">
        <v>0</v>
      </c>
      <c r="O107" s="6" t="s">
        <v>558</v>
      </c>
      <c r="IX107">
        <f t="shared" si="5"/>
        <v>654</v>
      </c>
      <c r="IY107">
        <f t="shared" si="6"/>
        <v>256</v>
      </c>
      <c r="IZ107">
        <f t="shared" si="7"/>
        <v>61</v>
      </c>
    </row>
    <row r="108" spans="1:260" ht="222" thickBot="1">
      <c r="A108" s="35">
        <v>98</v>
      </c>
      <c r="B108" t="s">
        <v>564</v>
      </c>
      <c r="C108" s="1" t="s">
        <v>25</v>
      </c>
      <c r="D108" s="3" t="s">
        <v>565</v>
      </c>
      <c r="E108" s="59" t="s">
        <v>566</v>
      </c>
      <c r="F108" s="60" t="s">
        <v>567</v>
      </c>
      <c r="G108" s="38" t="s">
        <v>568</v>
      </c>
      <c r="H108" s="38" t="s">
        <v>569</v>
      </c>
      <c r="I108" s="55" t="s">
        <v>570</v>
      </c>
      <c r="J108" s="25">
        <v>4</v>
      </c>
      <c r="K108" s="45">
        <v>45280</v>
      </c>
      <c r="L108" s="56">
        <v>45657</v>
      </c>
      <c r="M108" s="42">
        <f t="shared" si="4"/>
        <v>55.649999999999991</v>
      </c>
      <c r="N108" s="4">
        <v>0</v>
      </c>
      <c r="O108" s="6" t="s">
        <v>571</v>
      </c>
      <c r="IX108">
        <f t="shared" si="5"/>
        <v>545</v>
      </c>
      <c r="IY108">
        <f t="shared" si="6"/>
        <v>267</v>
      </c>
      <c r="IZ108">
        <f t="shared" si="7"/>
        <v>119</v>
      </c>
    </row>
    <row r="109" spans="1:260" ht="222" thickBot="1">
      <c r="A109" s="35">
        <v>99</v>
      </c>
      <c r="B109" t="s">
        <v>572</v>
      </c>
      <c r="C109" s="1" t="s">
        <v>25</v>
      </c>
      <c r="D109" s="3" t="s">
        <v>573</v>
      </c>
      <c r="E109" s="59" t="s">
        <v>566</v>
      </c>
      <c r="F109" s="60" t="s">
        <v>567</v>
      </c>
      <c r="G109" s="38" t="s">
        <v>568</v>
      </c>
      <c r="H109" s="38" t="s">
        <v>556</v>
      </c>
      <c r="I109" s="55" t="s">
        <v>525</v>
      </c>
      <c r="J109" s="25">
        <v>2</v>
      </c>
      <c r="K109" s="45">
        <v>45280</v>
      </c>
      <c r="L109" s="56">
        <v>45657</v>
      </c>
      <c r="M109" s="42">
        <f t="shared" si="4"/>
        <v>55.649999999999991</v>
      </c>
      <c r="N109" s="4">
        <v>0</v>
      </c>
      <c r="O109" s="6" t="s">
        <v>558</v>
      </c>
      <c r="IX109">
        <f t="shared" si="5"/>
        <v>545</v>
      </c>
      <c r="IY109">
        <f t="shared" si="6"/>
        <v>267</v>
      </c>
      <c r="IZ109">
        <f t="shared" si="7"/>
        <v>119</v>
      </c>
    </row>
    <row r="110" spans="1:260" ht="222" thickBot="1">
      <c r="A110" s="35">
        <v>100</v>
      </c>
      <c r="B110" t="s">
        <v>574</v>
      </c>
      <c r="C110" s="1" t="s">
        <v>25</v>
      </c>
      <c r="D110" s="3" t="s">
        <v>575</v>
      </c>
      <c r="E110" s="59" t="s">
        <v>566</v>
      </c>
      <c r="F110" s="60" t="s">
        <v>567</v>
      </c>
      <c r="G110" s="38" t="s">
        <v>568</v>
      </c>
      <c r="H110" s="38" t="s">
        <v>374</v>
      </c>
      <c r="I110" s="55" t="s">
        <v>375</v>
      </c>
      <c r="J110" s="26">
        <v>13</v>
      </c>
      <c r="K110" s="45">
        <v>45280</v>
      </c>
      <c r="L110" s="56">
        <v>45688</v>
      </c>
      <c r="M110" s="42">
        <f t="shared" si="4"/>
        <v>60.150000000000006</v>
      </c>
      <c r="N110" s="4">
        <v>0</v>
      </c>
      <c r="O110" s="6" t="s">
        <v>576</v>
      </c>
      <c r="IX110">
        <f t="shared" si="5"/>
        <v>545</v>
      </c>
      <c r="IY110">
        <f t="shared" si="6"/>
        <v>267</v>
      </c>
      <c r="IZ110">
        <f t="shared" si="7"/>
        <v>119</v>
      </c>
    </row>
    <row r="111" spans="1:260" ht="252" thickBot="1">
      <c r="A111" s="35">
        <v>101</v>
      </c>
      <c r="B111" t="s">
        <v>577</v>
      </c>
      <c r="C111" s="1" t="s">
        <v>25</v>
      </c>
      <c r="D111" s="3" t="s">
        <v>578</v>
      </c>
      <c r="E111" s="59" t="s">
        <v>566</v>
      </c>
      <c r="F111" s="60" t="s">
        <v>567</v>
      </c>
      <c r="G111" s="38" t="s">
        <v>568</v>
      </c>
      <c r="H111" s="8" t="s">
        <v>579</v>
      </c>
      <c r="I111" s="55" t="s">
        <v>375</v>
      </c>
      <c r="J111" s="27">
        <v>13</v>
      </c>
      <c r="K111" s="45">
        <v>45280</v>
      </c>
      <c r="L111" s="56">
        <v>45688</v>
      </c>
      <c r="M111" s="42">
        <f t="shared" si="4"/>
        <v>60.150000000000006</v>
      </c>
      <c r="N111" s="4">
        <f>6/6</f>
        <v>1</v>
      </c>
      <c r="O111" s="6" t="s">
        <v>580</v>
      </c>
      <c r="IX111">
        <f t="shared" si="5"/>
        <v>545</v>
      </c>
      <c r="IY111">
        <f t="shared" si="6"/>
        <v>267</v>
      </c>
      <c r="IZ111">
        <f t="shared" si="7"/>
        <v>119</v>
      </c>
    </row>
    <row r="112" spans="1:260" ht="222" thickBot="1">
      <c r="A112" s="35">
        <v>102</v>
      </c>
      <c r="B112" t="s">
        <v>581</v>
      </c>
      <c r="C112" s="1" t="s">
        <v>25</v>
      </c>
      <c r="D112" s="3" t="s">
        <v>582</v>
      </c>
      <c r="E112" s="59" t="s">
        <v>566</v>
      </c>
      <c r="F112" s="60" t="s">
        <v>567</v>
      </c>
      <c r="G112" s="38" t="s">
        <v>568</v>
      </c>
      <c r="H112" s="38" t="s">
        <v>583</v>
      </c>
      <c r="I112" s="55" t="s">
        <v>584</v>
      </c>
      <c r="J112" s="27">
        <v>1</v>
      </c>
      <c r="K112" s="45">
        <v>45280</v>
      </c>
      <c r="L112" s="56">
        <v>45473</v>
      </c>
      <c r="M112" s="42">
        <f t="shared" si="4"/>
        <v>28.5</v>
      </c>
      <c r="N112" s="4">
        <v>1</v>
      </c>
      <c r="O112" s="6" t="s">
        <v>585</v>
      </c>
      <c r="IX112">
        <f t="shared" si="5"/>
        <v>545</v>
      </c>
      <c r="IY112">
        <f t="shared" si="6"/>
        <v>267</v>
      </c>
      <c r="IZ112">
        <f t="shared" si="7"/>
        <v>119</v>
      </c>
    </row>
    <row r="113" spans="1:260" ht="222" thickBot="1">
      <c r="A113" s="35">
        <v>103</v>
      </c>
      <c r="B113" t="s">
        <v>586</v>
      </c>
      <c r="C113" s="1" t="s">
        <v>25</v>
      </c>
      <c r="D113" s="3" t="s">
        <v>587</v>
      </c>
      <c r="E113" s="59" t="s">
        <v>566</v>
      </c>
      <c r="F113" s="60" t="s">
        <v>567</v>
      </c>
      <c r="G113" s="38" t="s">
        <v>568</v>
      </c>
      <c r="H113" s="38" t="s">
        <v>588</v>
      </c>
      <c r="I113" s="55" t="s">
        <v>589</v>
      </c>
      <c r="J113" s="27">
        <v>7</v>
      </c>
      <c r="K113" s="45">
        <v>45280</v>
      </c>
      <c r="L113" s="56">
        <v>45688</v>
      </c>
      <c r="M113" s="42">
        <f t="shared" si="4"/>
        <v>60.150000000000006</v>
      </c>
      <c r="N113" s="4">
        <v>1</v>
      </c>
      <c r="O113" s="6" t="s">
        <v>590</v>
      </c>
      <c r="IX113">
        <f t="shared" si="5"/>
        <v>545</v>
      </c>
      <c r="IY113">
        <f t="shared" si="6"/>
        <v>267</v>
      </c>
      <c r="IZ113">
        <f t="shared" si="7"/>
        <v>119</v>
      </c>
    </row>
    <row r="114" spans="1:260" ht="222" thickBot="1">
      <c r="A114" s="35">
        <v>104</v>
      </c>
      <c r="B114" t="s">
        <v>591</v>
      </c>
      <c r="C114" s="1" t="s">
        <v>25</v>
      </c>
      <c r="D114" s="3" t="s">
        <v>592</v>
      </c>
      <c r="E114" s="59" t="s">
        <v>566</v>
      </c>
      <c r="F114" s="60" t="s">
        <v>567</v>
      </c>
      <c r="G114" s="38" t="s">
        <v>568</v>
      </c>
      <c r="H114" s="38" t="s">
        <v>62</v>
      </c>
      <c r="I114" s="55" t="s">
        <v>63</v>
      </c>
      <c r="J114" s="24" t="s">
        <v>496</v>
      </c>
      <c r="K114" s="45">
        <v>45280</v>
      </c>
      <c r="L114" s="56">
        <v>45382</v>
      </c>
      <c r="M114" s="42">
        <f t="shared" si="4"/>
        <v>15.15</v>
      </c>
      <c r="N114" s="4">
        <v>0</v>
      </c>
      <c r="O114" s="6" t="s">
        <v>593</v>
      </c>
      <c r="IX114">
        <f t="shared" si="5"/>
        <v>545</v>
      </c>
      <c r="IY114">
        <f t="shared" si="6"/>
        <v>267</v>
      </c>
      <c r="IZ114">
        <f t="shared" si="7"/>
        <v>119</v>
      </c>
    </row>
    <row r="115" spans="1:260" ht="222" thickBot="1">
      <c r="A115" s="35">
        <v>105</v>
      </c>
      <c r="B115" t="s">
        <v>594</v>
      </c>
      <c r="C115" s="1" t="s">
        <v>25</v>
      </c>
      <c r="D115" s="3" t="s">
        <v>595</v>
      </c>
      <c r="E115" s="59" t="s">
        <v>566</v>
      </c>
      <c r="F115" s="60">
        <v>0</v>
      </c>
      <c r="G115" s="38" t="s">
        <v>568</v>
      </c>
      <c r="H115" s="38" t="s">
        <v>501</v>
      </c>
      <c r="I115" s="55" t="s">
        <v>502</v>
      </c>
      <c r="J115" s="24" t="s">
        <v>496</v>
      </c>
      <c r="K115" s="45">
        <v>45280</v>
      </c>
      <c r="L115" s="56">
        <v>45382</v>
      </c>
      <c r="M115" s="42">
        <f t="shared" si="4"/>
        <v>15.15</v>
      </c>
      <c r="N115" s="4">
        <v>0</v>
      </c>
      <c r="O115" s="6" t="s">
        <v>550</v>
      </c>
      <c r="IX115">
        <f t="shared" si="5"/>
        <v>545</v>
      </c>
      <c r="IY115">
        <f t="shared" si="6"/>
        <v>1</v>
      </c>
      <c r="IZ115">
        <f t="shared" si="7"/>
        <v>119</v>
      </c>
    </row>
    <row r="116" spans="1:260" ht="264" thickBot="1">
      <c r="A116" s="35">
        <v>106</v>
      </c>
      <c r="B116" t="s">
        <v>596</v>
      </c>
      <c r="C116" s="1" t="s">
        <v>25</v>
      </c>
      <c r="D116" s="3" t="s">
        <v>597</v>
      </c>
      <c r="E116" s="6" t="s">
        <v>598</v>
      </c>
      <c r="F116" s="60" t="s">
        <v>599</v>
      </c>
      <c r="G116" s="38" t="s">
        <v>600</v>
      </c>
      <c r="H116" s="38" t="s">
        <v>601</v>
      </c>
      <c r="I116" s="55" t="s">
        <v>602</v>
      </c>
      <c r="J116" s="24" t="s">
        <v>496</v>
      </c>
      <c r="K116" s="56">
        <v>45461</v>
      </c>
      <c r="L116" s="56">
        <v>45491</v>
      </c>
      <c r="M116" s="42">
        <f t="shared" si="4"/>
        <v>4.5</v>
      </c>
      <c r="N116" s="4">
        <v>1</v>
      </c>
      <c r="O116" s="8" t="s">
        <v>603</v>
      </c>
      <c r="IX116">
        <f t="shared" si="5"/>
        <v>605</v>
      </c>
      <c r="IY116">
        <f t="shared" si="6"/>
        <v>360</v>
      </c>
      <c r="IZ116">
        <f t="shared" si="7"/>
        <v>111</v>
      </c>
    </row>
    <row r="117" spans="1:260" ht="264" thickBot="1">
      <c r="A117" s="35">
        <v>107</v>
      </c>
      <c r="B117" t="s">
        <v>604</v>
      </c>
      <c r="C117" s="1" t="s">
        <v>25</v>
      </c>
      <c r="D117" s="3" t="s">
        <v>605</v>
      </c>
      <c r="E117" s="6" t="s">
        <v>606</v>
      </c>
      <c r="F117" s="60" t="s">
        <v>599</v>
      </c>
      <c r="G117" s="38" t="s">
        <v>600</v>
      </c>
      <c r="H117" s="38" t="s">
        <v>607</v>
      </c>
      <c r="I117" s="55" t="s">
        <v>608</v>
      </c>
      <c r="J117" s="24" t="s">
        <v>496</v>
      </c>
      <c r="K117" s="56">
        <v>45474</v>
      </c>
      <c r="L117" s="56">
        <v>45503</v>
      </c>
      <c r="M117" s="42">
        <f t="shared" si="4"/>
        <v>4.3500000000000005</v>
      </c>
      <c r="N117" s="4">
        <v>1</v>
      </c>
      <c r="O117" s="8" t="s">
        <v>603</v>
      </c>
      <c r="IX117">
        <f t="shared" si="5"/>
        <v>606</v>
      </c>
      <c r="IY117">
        <f t="shared" si="6"/>
        <v>360</v>
      </c>
      <c r="IZ117">
        <f t="shared" si="7"/>
        <v>111</v>
      </c>
    </row>
    <row r="118" spans="1:260" ht="264" thickBot="1">
      <c r="A118" s="35">
        <v>108</v>
      </c>
      <c r="B118" t="s">
        <v>609</v>
      </c>
      <c r="C118" s="1" t="s">
        <v>25</v>
      </c>
      <c r="D118" s="3" t="s">
        <v>610</v>
      </c>
      <c r="E118" s="6" t="s">
        <v>606</v>
      </c>
      <c r="F118" s="60" t="s">
        <v>599</v>
      </c>
      <c r="G118" s="38" t="s">
        <v>600</v>
      </c>
      <c r="H118" s="38" t="s">
        <v>611</v>
      </c>
      <c r="I118" s="55" t="s">
        <v>612</v>
      </c>
      <c r="J118" s="24" t="s">
        <v>496</v>
      </c>
      <c r="K118" s="56">
        <v>45505</v>
      </c>
      <c r="L118" s="56">
        <v>45534</v>
      </c>
      <c r="M118" s="42">
        <f t="shared" si="4"/>
        <v>4.3500000000000005</v>
      </c>
      <c r="N118" s="4">
        <v>1</v>
      </c>
      <c r="O118" s="8" t="s">
        <v>603</v>
      </c>
      <c r="IX118">
        <f t="shared" si="5"/>
        <v>606</v>
      </c>
      <c r="IY118">
        <f t="shared" si="6"/>
        <v>360</v>
      </c>
      <c r="IZ118">
        <f t="shared" si="7"/>
        <v>111</v>
      </c>
    </row>
    <row r="119" spans="1:260" ht="264" thickBot="1">
      <c r="A119" s="35">
        <v>109</v>
      </c>
      <c r="B119" t="s">
        <v>613</v>
      </c>
      <c r="C119" s="1" t="s">
        <v>25</v>
      </c>
      <c r="D119" s="3" t="s">
        <v>614</v>
      </c>
      <c r="E119" s="6" t="s">
        <v>598</v>
      </c>
      <c r="F119" s="60" t="s">
        <v>599</v>
      </c>
      <c r="G119" s="38" t="s">
        <v>600</v>
      </c>
      <c r="H119" s="38" t="s">
        <v>615</v>
      </c>
      <c r="I119" s="55" t="s">
        <v>616</v>
      </c>
      <c r="J119" s="24" t="s">
        <v>496</v>
      </c>
      <c r="K119" s="56">
        <v>45536</v>
      </c>
      <c r="L119" s="56">
        <v>45565</v>
      </c>
      <c r="M119" s="42">
        <f t="shared" si="4"/>
        <v>4.3500000000000005</v>
      </c>
      <c r="N119" s="4">
        <v>1</v>
      </c>
      <c r="O119" s="8" t="s">
        <v>603</v>
      </c>
      <c r="IX119">
        <f t="shared" si="5"/>
        <v>605</v>
      </c>
      <c r="IY119">
        <f t="shared" si="6"/>
        <v>360</v>
      </c>
      <c r="IZ119">
        <f t="shared" si="7"/>
        <v>111</v>
      </c>
    </row>
    <row r="120" spans="1:260" ht="264" thickBot="1">
      <c r="A120" s="35">
        <v>110</v>
      </c>
      <c r="B120" t="s">
        <v>617</v>
      </c>
      <c r="C120" s="1" t="s">
        <v>25</v>
      </c>
      <c r="D120" s="3" t="s">
        <v>618</v>
      </c>
      <c r="E120" s="6" t="s">
        <v>598</v>
      </c>
      <c r="F120" s="60" t="s">
        <v>599</v>
      </c>
      <c r="G120" s="38" t="s">
        <v>600</v>
      </c>
      <c r="H120" s="38" t="s">
        <v>619</v>
      </c>
      <c r="I120" s="55" t="s">
        <v>620</v>
      </c>
      <c r="J120" s="24" t="s">
        <v>496</v>
      </c>
      <c r="K120" s="56">
        <v>45536</v>
      </c>
      <c r="L120" s="56">
        <v>45565</v>
      </c>
      <c r="M120" s="42">
        <f t="shared" si="4"/>
        <v>4.3500000000000005</v>
      </c>
      <c r="N120" s="4">
        <v>1</v>
      </c>
      <c r="O120" s="8" t="s">
        <v>603</v>
      </c>
      <c r="IX120">
        <f t="shared" si="5"/>
        <v>605</v>
      </c>
      <c r="IY120">
        <f t="shared" si="6"/>
        <v>360</v>
      </c>
      <c r="IZ120">
        <f t="shared" si="7"/>
        <v>111</v>
      </c>
    </row>
    <row r="121" spans="1:260" ht="219" thickBot="1">
      <c r="A121" s="35">
        <v>111</v>
      </c>
      <c r="B121" t="s">
        <v>621</v>
      </c>
      <c r="C121" s="1" t="s">
        <v>25</v>
      </c>
      <c r="D121" s="3" t="s">
        <v>618</v>
      </c>
      <c r="E121" s="6" t="s">
        <v>598</v>
      </c>
      <c r="F121" s="60" t="s">
        <v>599</v>
      </c>
      <c r="G121" s="38" t="s">
        <v>600</v>
      </c>
      <c r="H121" s="38" t="s">
        <v>622</v>
      </c>
      <c r="I121" s="55" t="s">
        <v>623</v>
      </c>
      <c r="J121" s="24" t="s">
        <v>496</v>
      </c>
      <c r="K121" s="56">
        <v>45566</v>
      </c>
      <c r="L121" s="56">
        <v>45595</v>
      </c>
      <c r="M121" s="42">
        <f t="shared" si="4"/>
        <v>4.3500000000000005</v>
      </c>
      <c r="N121" s="4">
        <v>0</v>
      </c>
      <c r="O121" s="8" t="s">
        <v>624</v>
      </c>
      <c r="IX121">
        <f t="shared" si="5"/>
        <v>605</v>
      </c>
      <c r="IY121">
        <f t="shared" si="6"/>
        <v>360</v>
      </c>
      <c r="IZ121">
        <f t="shared" si="7"/>
        <v>111</v>
      </c>
    </row>
    <row r="122" spans="1:260" ht="264" thickBot="1">
      <c r="A122" s="35">
        <v>112</v>
      </c>
      <c r="B122" t="s">
        <v>625</v>
      </c>
      <c r="C122" s="1" t="s">
        <v>25</v>
      </c>
      <c r="D122" s="3" t="s">
        <v>626</v>
      </c>
      <c r="E122" s="6" t="s">
        <v>627</v>
      </c>
      <c r="F122" s="60" t="s">
        <v>628</v>
      </c>
      <c r="G122" s="38" t="s">
        <v>600</v>
      </c>
      <c r="H122" s="38" t="s">
        <v>611</v>
      </c>
      <c r="I122" s="55" t="s">
        <v>612</v>
      </c>
      <c r="J122" s="24" t="s">
        <v>496</v>
      </c>
      <c r="K122" s="56">
        <v>45505</v>
      </c>
      <c r="L122" s="56">
        <v>45534</v>
      </c>
      <c r="M122" s="42">
        <f t="shared" si="4"/>
        <v>4.3500000000000005</v>
      </c>
      <c r="N122" s="4">
        <v>1</v>
      </c>
      <c r="O122" s="8" t="s">
        <v>603</v>
      </c>
      <c r="IX122">
        <f t="shared" si="5"/>
        <v>759</v>
      </c>
      <c r="IY122">
        <f t="shared" si="6"/>
        <v>157</v>
      </c>
      <c r="IZ122">
        <f t="shared" si="7"/>
        <v>111</v>
      </c>
    </row>
    <row r="123" spans="1:260" ht="278.25" thickBot="1">
      <c r="A123" s="35">
        <v>113</v>
      </c>
      <c r="B123" t="s">
        <v>629</v>
      </c>
      <c r="C123" s="1" t="s">
        <v>25</v>
      </c>
      <c r="D123" s="3" t="s">
        <v>630</v>
      </c>
      <c r="E123" s="6" t="s">
        <v>627</v>
      </c>
      <c r="F123" s="60" t="s">
        <v>628</v>
      </c>
      <c r="G123" s="38" t="s">
        <v>600</v>
      </c>
      <c r="H123" s="38" t="s">
        <v>631</v>
      </c>
      <c r="I123" s="55" t="s">
        <v>632</v>
      </c>
      <c r="J123" s="24" t="s">
        <v>496</v>
      </c>
      <c r="K123" s="56">
        <v>45505</v>
      </c>
      <c r="L123" s="56">
        <v>45534</v>
      </c>
      <c r="M123" s="42">
        <f t="shared" si="4"/>
        <v>4.3500000000000005</v>
      </c>
      <c r="N123" s="4">
        <v>0</v>
      </c>
      <c r="O123" s="8" t="s">
        <v>633</v>
      </c>
      <c r="IX123">
        <f t="shared" si="5"/>
        <v>759</v>
      </c>
      <c r="IY123">
        <f t="shared" si="6"/>
        <v>157</v>
      </c>
      <c r="IZ123">
        <f t="shared" si="7"/>
        <v>111</v>
      </c>
    </row>
    <row r="124" spans="1:260" ht="292.5" thickBot="1">
      <c r="A124" s="35">
        <v>114</v>
      </c>
      <c r="B124" t="s">
        <v>634</v>
      </c>
      <c r="C124" s="1" t="s">
        <v>25</v>
      </c>
      <c r="D124" s="3" t="s">
        <v>635</v>
      </c>
      <c r="E124" s="6" t="s">
        <v>627</v>
      </c>
      <c r="F124" s="60" t="s">
        <v>628</v>
      </c>
      <c r="G124" s="38" t="s">
        <v>600</v>
      </c>
      <c r="H124" s="38" t="s">
        <v>615</v>
      </c>
      <c r="I124" s="55" t="s">
        <v>616</v>
      </c>
      <c r="J124" s="24" t="s">
        <v>496</v>
      </c>
      <c r="K124" s="56">
        <v>45536</v>
      </c>
      <c r="L124" s="56">
        <v>45565</v>
      </c>
      <c r="M124" s="42">
        <f t="shared" si="4"/>
        <v>4.3500000000000005</v>
      </c>
      <c r="N124" s="4">
        <v>1</v>
      </c>
      <c r="O124" s="8" t="s">
        <v>636</v>
      </c>
      <c r="IX124">
        <f t="shared" si="5"/>
        <v>759</v>
      </c>
      <c r="IY124">
        <f t="shared" si="6"/>
        <v>157</v>
      </c>
      <c r="IZ124">
        <f t="shared" si="7"/>
        <v>111</v>
      </c>
    </row>
    <row r="125" spans="1:260" ht="295.5" thickBot="1">
      <c r="A125" s="35">
        <v>115</v>
      </c>
      <c r="B125" t="s">
        <v>637</v>
      </c>
      <c r="C125" s="1" t="s">
        <v>25</v>
      </c>
      <c r="D125" s="3" t="s">
        <v>638</v>
      </c>
      <c r="E125" s="9" t="s">
        <v>639</v>
      </c>
      <c r="F125" s="9" t="s">
        <v>640</v>
      </c>
      <c r="G125" s="9" t="s">
        <v>641</v>
      </c>
      <c r="H125" s="9" t="s">
        <v>642</v>
      </c>
      <c r="I125" s="29" t="s">
        <v>643</v>
      </c>
      <c r="J125" s="28">
        <v>1</v>
      </c>
      <c r="K125" s="61">
        <v>45568</v>
      </c>
      <c r="L125" s="61">
        <v>45595</v>
      </c>
      <c r="M125" s="42">
        <f t="shared" si="4"/>
        <v>4.05</v>
      </c>
      <c r="N125" s="4">
        <v>1</v>
      </c>
      <c r="O125" s="8" t="s">
        <v>644</v>
      </c>
      <c r="IX125">
        <f t="shared" si="5"/>
        <v>489</v>
      </c>
      <c r="IY125">
        <f t="shared" si="6"/>
        <v>215</v>
      </c>
      <c r="IZ125">
        <f t="shared" si="7"/>
        <v>183</v>
      </c>
    </row>
    <row r="126" spans="1:260" ht="222.75" thickBot="1">
      <c r="A126" s="35">
        <v>116</v>
      </c>
      <c r="B126" t="s">
        <v>645</v>
      </c>
      <c r="C126" s="1" t="s">
        <v>25</v>
      </c>
      <c r="D126" s="3" t="s">
        <v>646</v>
      </c>
      <c r="E126" s="9" t="s">
        <v>639</v>
      </c>
      <c r="F126" s="9" t="s">
        <v>640</v>
      </c>
      <c r="G126" s="9" t="s">
        <v>641</v>
      </c>
      <c r="H126" s="9" t="s">
        <v>647</v>
      </c>
      <c r="I126" s="29" t="s">
        <v>648</v>
      </c>
      <c r="J126" s="29">
        <v>9</v>
      </c>
      <c r="K126" s="61">
        <v>45568</v>
      </c>
      <c r="L126" s="61">
        <v>45838</v>
      </c>
      <c r="M126" s="42">
        <f t="shared" si="4"/>
        <v>40.050000000000004</v>
      </c>
      <c r="N126" s="4">
        <v>0</v>
      </c>
      <c r="O126" s="8" t="s">
        <v>649</v>
      </c>
      <c r="IX126">
        <f t="shared" si="5"/>
        <v>489</v>
      </c>
      <c r="IY126">
        <f t="shared" si="6"/>
        <v>215</v>
      </c>
      <c r="IZ126">
        <f t="shared" si="7"/>
        <v>183</v>
      </c>
    </row>
    <row r="127" spans="1:260" ht="222.75" thickBot="1">
      <c r="A127" s="35">
        <v>117</v>
      </c>
      <c r="B127" t="s">
        <v>650</v>
      </c>
      <c r="C127" s="1" t="s">
        <v>25</v>
      </c>
      <c r="D127" s="3" t="s">
        <v>651</v>
      </c>
      <c r="E127" s="9" t="s">
        <v>639</v>
      </c>
      <c r="F127" s="9" t="s">
        <v>640</v>
      </c>
      <c r="G127" s="9" t="s">
        <v>641</v>
      </c>
      <c r="H127" s="9" t="s">
        <v>652</v>
      </c>
      <c r="I127" s="29" t="s">
        <v>653</v>
      </c>
      <c r="J127" s="28">
        <v>1</v>
      </c>
      <c r="K127" s="61">
        <v>45568</v>
      </c>
      <c r="L127" s="62">
        <v>45656</v>
      </c>
      <c r="M127" s="42">
        <f t="shared" si="4"/>
        <v>13.05</v>
      </c>
      <c r="N127" s="4">
        <v>0</v>
      </c>
      <c r="O127" s="8" t="s">
        <v>654</v>
      </c>
      <c r="IX127">
        <f t="shared" si="5"/>
        <v>489</v>
      </c>
      <c r="IY127">
        <f t="shared" si="6"/>
        <v>215</v>
      </c>
      <c r="IZ127">
        <f t="shared" si="7"/>
        <v>183</v>
      </c>
    </row>
    <row r="128" spans="1:260" ht="224.25" thickBot="1">
      <c r="A128" s="35">
        <v>118</v>
      </c>
      <c r="B128" t="s">
        <v>655</v>
      </c>
      <c r="C128" s="1" t="s">
        <v>25</v>
      </c>
      <c r="D128" s="3" t="s">
        <v>656</v>
      </c>
      <c r="E128" s="9" t="s">
        <v>639</v>
      </c>
      <c r="F128" s="9" t="s">
        <v>640</v>
      </c>
      <c r="G128" s="9" t="s">
        <v>641</v>
      </c>
      <c r="H128" s="9" t="s">
        <v>657</v>
      </c>
      <c r="I128" s="29" t="s">
        <v>658</v>
      </c>
      <c r="J128" s="29">
        <v>9</v>
      </c>
      <c r="K128" s="61">
        <v>45568</v>
      </c>
      <c r="L128" s="61">
        <v>45595</v>
      </c>
      <c r="M128" s="42">
        <f t="shared" si="4"/>
        <v>4.05</v>
      </c>
      <c r="N128" s="4">
        <v>0</v>
      </c>
      <c r="O128" s="8" t="s">
        <v>659</v>
      </c>
      <c r="IX128">
        <f t="shared" si="5"/>
        <v>489</v>
      </c>
      <c r="IY128">
        <f t="shared" si="6"/>
        <v>215</v>
      </c>
      <c r="IZ128">
        <f t="shared" si="7"/>
        <v>183</v>
      </c>
    </row>
    <row r="129" spans="1:260" ht="250.5" thickBot="1">
      <c r="A129" s="35">
        <v>119</v>
      </c>
      <c r="B129" t="s">
        <v>660</v>
      </c>
      <c r="C129" s="1" t="s">
        <v>25</v>
      </c>
      <c r="D129" s="3" t="s">
        <v>661</v>
      </c>
      <c r="E129" s="9" t="s">
        <v>639</v>
      </c>
      <c r="F129" s="9" t="s">
        <v>640</v>
      </c>
      <c r="G129" s="63" t="s">
        <v>215</v>
      </c>
      <c r="H129" s="63" t="s">
        <v>216</v>
      </c>
      <c r="I129" s="64" t="s">
        <v>217</v>
      </c>
      <c r="J129" s="30">
        <v>1</v>
      </c>
      <c r="K129" s="61">
        <v>45575</v>
      </c>
      <c r="L129" s="61">
        <v>45838</v>
      </c>
      <c r="M129" s="42">
        <f t="shared" si="4"/>
        <v>39</v>
      </c>
      <c r="N129" s="4">
        <v>1</v>
      </c>
      <c r="O129" s="8" t="s">
        <v>662</v>
      </c>
      <c r="IX129">
        <f t="shared" si="5"/>
        <v>489</v>
      </c>
      <c r="IY129">
        <f t="shared" si="6"/>
        <v>215</v>
      </c>
      <c r="IZ129">
        <f t="shared" si="7"/>
        <v>83</v>
      </c>
    </row>
    <row r="130" spans="1:260" ht="309" thickBot="1">
      <c r="A130" s="35">
        <v>120</v>
      </c>
      <c r="B130" t="s">
        <v>663</v>
      </c>
      <c r="C130" s="1" t="s">
        <v>25</v>
      </c>
      <c r="D130" s="3" t="s">
        <v>664</v>
      </c>
      <c r="E130" s="65" t="s">
        <v>665</v>
      </c>
      <c r="F130" s="9" t="s">
        <v>666</v>
      </c>
      <c r="G130" s="9" t="s">
        <v>667</v>
      </c>
      <c r="H130" s="9" t="s">
        <v>668</v>
      </c>
      <c r="I130" s="29" t="s">
        <v>669</v>
      </c>
      <c r="J130" s="28">
        <v>1</v>
      </c>
      <c r="K130" s="62">
        <v>45568</v>
      </c>
      <c r="L130" s="62">
        <v>45656</v>
      </c>
      <c r="M130" s="42">
        <f t="shared" si="4"/>
        <v>13.05</v>
      </c>
      <c r="N130" s="4">
        <v>1</v>
      </c>
      <c r="O130" s="8" t="s">
        <v>670</v>
      </c>
      <c r="IX130">
        <f t="shared" si="5"/>
        <v>479</v>
      </c>
      <c r="IY130">
        <f t="shared" si="6"/>
        <v>276</v>
      </c>
      <c r="IZ130">
        <f t="shared" si="7"/>
        <v>255</v>
      </c>
    </row>
    <row r="131" spans="1:260" ht="223.5" thickBot="1">
      <c r="A131" s="35">
        <v>121</v>
      </c>
      <c r="B131" t="s">
        <v>671</v>
      </c>
      <c r="C131" s="1" t="s">
        <v>25</v>
      </c>
      <c r="D131" s="3" t="s">
        <v>672</v>
      </c>
      <c r="E131" s="65" t="s">
        <v>665</v>
      </c>
      <c r="F131" s="9" t="s">
        <v>666</v>
      </c>
      <c r="G131" s="9" t="s">
        <v>667</v>
      </c>
      <c r="H131" s="9" t="s">
        <v>673</v>
      </c>
      <c r="I131" s="29" t="s">
        <v>653</v>
      </c>
      <c r="J131" s="28">
        <v>1</v>
      </c>
      <c r="K131" s="62">
        <v>45568</v>
      </c>
      <c r="L131" s="62">
        <v>45656</v>
      </c>
      <c r="M131" s="42">
        <f t="shared" si="4"/>
        <v>13.05</v>
      </c>
      <c r="N131" s="4">
        <v>0</v>
      </c>
      <c r="O131" s="8" t="s">
        <v>674</v>
      </c>
      <c r="IX131">
        <f t="shared" si="5"/>
        <v>479</v>
      </c>
      <c r="IY131">
        <f t="shared" si="6"/>
        <v>276</v>
      </c>
      <c r="IZ131">
        <f t="shared" si="7"/>
        <v>255</v>
      </c>
    </row>
    <row r="132" spans="1:260" ht="252" thickBot="1">
      <c r="A132" s="35">
        <v>122</v>
      </c>
      <c r="B132" t="s">
        <v>675</v>
      </c>
      <c r="C132" s="1" t="s">
        <v>25</v>
      </c>
      <c r="D132" s="3" t="s">
        <v>676</v>
      </c>
      <c r="E132" s="65" t="s">
        <v>665</v>
      </c>
      <c r="F132" s="9" t="s">
        <v>666</v>
      </c>
      <c r="G132" s="63" t="s">
        <v>215</v>
      </c>
      <c r="H132" s="63" t="s">
        <v>216</v>
      </c>
      <c r="I132" s="64" t="s">
        <v>217</v>
      </c>
      <c r="J132" s="30">
        <v>1</v>
      </c>
      <c r="K132" s="61">
        <v>45575</v>
      </c>
      <c r="L132" s="61">
        <v>45838</v>
      </c>
      <c r="M132" s="42">
        <f t="shared" si="4"/>
        <v>39</v>
      </c>
      <c r="N132" s="4">
        <v>1</v>
      </c>
      <c r="O132" s="8" t="s">
        <v>677</v>
      </c>
      <c r="IX132">
        <f t="shared" si="5"/>
        <v>479</v>
      </c>
      <c r="IY132">
        <f t="shared" si="6"/>
        <v>276</v>
      </c>
      <c r="IZ132">
        <f t="shared" si="7"/>
        <v>83</v>
      </c>
    </row>
    <row r="133" spans="1:260" ht="222.75" thickBot="1">
      <c r="A133" s="35">
        <v>123</v>
      </c>
      <c r="B133" t="s">
        <v>678</v>
      </c>
      <c r="C133" s="1" t="s">
        <v>25</v>
      </c>
      <c r="D133" s="3" t="s">
        <v>679</v>
      </c>
      <c r="E133" s="65" t="s">
        <v>665</v>
      </c>
      <c r="F133" s="9" t="s">
        <v>666</v>
      </c>
      <c r="G133" s="9" t="s">
        <v>667</v>
      </c>
      <c r="H133" s="9" t="s">
        <v>680</v>
      </c>
      <c r="I133" s="29" t="s">
        <v>681</v>
      </c>
      <c r="J133" s="31">
        <v>1</v>
      </c>
      <c r="K133" s="62">
        <v>45568</v>
      </c>
      <c r="L133" s="62">
        <v>45656</v>
      </c>
      <c r="M133" s="42">
        <f t="shared" si="4"/>
        <v>13.05</v>
      </c>
      <c r="N133" s="4">
        <v>0</v>
      </c>
      <c r="O133" s="5" t="s">
        <v>682</v>
      </c>
      <c r="IX133">
        <f t="shared" si="5"/>
        <v>479</v>
      </c>
      <c r="IY133">
        <f t="shared" si="6"/>
        <v>276</v>
      </c>
      <c r="IZ133">
        <f t="shared" si="7"/>
        <v>255</v>
      </c>
    </row>
    <row r="134" spans="1:260" ht="228.75" thickBot="1">
      <c r="A134" s="35">
        <v>124</v>
      </c>
      <c r="B134" t="s">
        <v>683</v>
      </c>
      <c r="C134" s="1" t="s">
        <v>25</v>
      </c>
      <c r="D134" s="3" t="s">
        <v>597</v>
      </c>
      <c r="E134" s="66" t="s">
        <v>684</v>
      </c>
      <c r="F134" s="66" t="s">
        <v>685</v>
      </c>
      <c r="G134" s="66" t="s">
        <v>686</v>
      </c>
      <c r="H134" s="66" t="s">
        <v>687</v>
      </c>
      <c r="I134" s="67" t="s">
        <v>688</v>
      </c>
      <c r="J134" s="32">
        <v>1</v>
      </c>
      <c r="K134" s="68">
        <v>45659</v>
      </c>
      <c r="L134" s="68">
        <v>45838</v>
      </c>
      <c r="M134" s="42">
        <f t="shared" si="4"/>
        <v>26.700000000000003</v>
      </c>
      <c r="N134" s="4">
        <v>1</v>
      </c>
      <c r="O134" s="5" t="s">
        <v>689</v>
      </c>
      <c r="IX134">
        <f t="shared" si="5"/>
        <v>188</v>
      </c>
      <c r="IY134">
        <f t="shared" si="6"/>
        <v>377</v>
      </c>
      <c r="IZ134">
        <f t="shared" si="7"/>
        <v>91</v>
      </c>
    </row>
    <row r="135" spans="1:260" ht="264" thickBot="1">
      <c r="A135" s="35">
        <v>125</v>
      </c>
      <c r="B135" t="s">
        <v>690</v>
      </c>
      <c r="C135" s="1" t="s">
        <v>25</v>
      </c>
      <c r="D135" s="3" t="s">
        <v>605</v>
      </c>
      <c r="E135" s="66" t="s">
        <v>684</v>
      </c>
      <c r="F135" s="66" t="s">
        <v>685</v>
      </c>
      <c r="G135" s="66" t="s">
        <v>686</v>
      </c>
      <c r="H135" s="66" t="s">
        <v>691</v>
      </c>
      <c r="I135" s="67" t="s">
        <v>692</v>
      </c>
      <c r="J135" s="32">
        <v>1</v>
      </c>
      <c r="K135" s="68">
        <v>45659</v>
      </c>
      <c r="L135" s="68">
        <v>45746</v>
      </c>
      <c r="M135" s="42">
        <f t="shared" si="4"/>
        <v>13.2</v>
      </c>
      <c r="N135" s="4">
        <v>1</v>
      </c>
      <c r="O135" s="5" t="s">
        <v>693</v>
      </c>
      <c r="IX135">
        <f t="shared" si="5"/>
        <v>188</v>
      </c>
      <c r="IY135">
        <f t="shared" si="6"/>
        <v>377</v>
      </c>
      <c r="IZ135">
        <f t="shared" si="7"/>
        <v>91</v>
      </c>
    </row>
    <row r="136" spans="1:260" ht="232.5" thickBot="1">
      <c r="A136" s="35">
        <v>126</v>
      </c>
      <c r="B136" t="s">
        <v>694</v>
      </c>
      <c r="C136" s="1" t="s">
        <v>25</v>
      </c>
      <c r="D136" s="3" t="s">
        <v>610</v>
      </c>
      <c r="E136" s="66" t="s">
        <v>684</v>
      </c>
      <c r="F136" s="66" t="s">
        <v>685</v>
      </c>
      <c r="G136" s="66" t="s">
        <v>686</v>
      </c>
      <c r="H136" s="66" t="s">
        <v>695</v>
      </c>
      <c r="I136" s="67" t="s">
        <v>692</v>
      </c>
      <c r="J136" s="32">
        <v>1</v>
      </c>
      <c r="K136" s="68">
        <v>45659</v>
      </c>
      <c r="L136" s="68">
        <v>45746</v>
      </c>
      <c r="M136" s="42">
        <f t="shared" si="4"/>
        <v>13.2</v>
      </c>
      <c r="N136" s="4">
        <v>1</v>
      </c>
      <c r="O136" s="5" t="s">
        <v>696</v>
      </c>
      <c r="IX136">
        <f t="shared" si="5"/>
        <v>188</v>
      </c>
      <c r="IY136">
        <f t="shared" si="6"/>
        <v>377</v>
      </c>
      <c r="IZ136">
        <f t="shared" si="7"/>
        <v>91</v>
      </c>
    </row>
    <row r="137" spans="1:260" ht="228.75" thickBot="1">
      <c r="A137" s="35">
        <v>127</v>
      </c>
      <c r="B137" t="s">
        <v>697</v>
      </c>
      <c r="C137" s="1" t="s">
        <v>25</v>
      </c>
      <c r="D137" s="3" t="s">
        <v>614</v>
      </c>
      <c r="E137" s="66" t="s">
        <v>684</v>
      </c>
      <c r="F137" s="66" t="s">
        <v>685</v>
      </c>
      <c r="G137" s="66" t="s">
        <v>698</v>
      </c>
      <c r="H137" s="66" t="s">
        <v>699</v>
      </c>
      <c r="I137" s="32" t="s">
        <v>700</v>
      </c>
      <c r="J137" s="32">
        <v>1</v>
      </c>
      <c r="K137" s="68">
        <v>45678</v>
      </c>
      <c r="L137" s="68">
        <v>45656</v>
      </c>
      <c r="M137" s="42">
        <f t="shared" si="4"/>
        <v>-3.15</v>
      </c>
      <c r="N137" s="4">
        <v>1</v>
      </c>
      <c r="O137" s="5" t="s">
        <v>701</v>
      </c>
      <c r="IX137">
        <f t="shared" si="5"/>
        <v>188</v>
      </c>
      <c r="IY137">
        <f t="shared" si="6"/>
        <v>377</v>
      </c>
      <c r="IZ137">
        <f t="shared" si="7"/>
        <v>130</v>
      </c>
    </row>
    <row r="138" spans="1:260" ht="228.75" thickBot="1">
      <c r="A138" s="35">
        <v>128</v>
      </c>
      <c r="B138" t="s">
        <v>702</v>
      </c>
      <c r="C138" s="1" t="s">
        <v>25</v>
      </c>
      <c r="D138" s="3" t="s">
        <v>618</v>
      </c>
      <c r="E138" s="66" t="s">
        <v>684</v>
      </c>
      <c r="F138" s="66" t="s">
        <v>685</v>
      </c>
      <c r="G138" s="66" t="s">
        <v>703</v>
      </c>
      <c r="H138" s="66" t="s">
        <v>704</v>
      </c>
      <c r="I138" s="67" t="s">
        <v>705</v>
      </c>
      <c r="J138" s="32">
        <v>1</v>
      </c>
      <c r="K138" s="68">
        <v>45659</v>
      </c>
      <c r="L138" s="68">
        <v>45688</v>
      </c>
      <c r="M138" s="42">
        <f t="shared" si="4"/>
        <v>4.3500000000000005</v>
      </c>
      <c r="N138" s="4">
        <v>1</v>
      </c>
      <c r="O138" s="5" t="s">
        <v>706</v>
      </c>
      <c r="IX138">
        <f t="shared" si="5"/>
        <v>188</v>
      </c>
      <c r="IY138">
        <f t="shared" si="6"/>
        <v>377</v>
      </c>
      <c r="IZ138">
        <f t="shared" si="7"/>
        <v>113</v>
      </c>
    </row>
    <row r="139" spans="1:260" ht="214.5" thickBot="1">
      <c r="A139" s="35">
        <v>129</v>
      </c>
      <c r="B139" t="s">
        <v>707</v>
      </c>
      <c r="C139" s="1" t="s">
        <v>25</v>
      </c>
      <c r="D139" s="3" t="s">
        <v>626</v>
      </c>
      <c r="E139" s="66" t="s">
        <v>708</v>
      </c>
      <c r="F139" s="66" t="s">
        <v>709</v>
      </c>
      <c r="G139" s="66" t="s">
        <v>710</v>
      </c>
      <c r="H139" s="66" t="s">
        <v>711</v>
      </c>
      <c r="I139" s="67" t="s">
        <v>712</v>
      </c>
      <c r="J139" s="31">
        <v>1</v>
      </c>
      <c r="K139" s="68">
        <v>45659</v>
      </c>
      <c r="L139" s="68">
        <v>45838</v>
      </c>
      <c r="M139" s="42">
        <f t="shared" si="4"/>
        <v>26.700000000000003</v>
      </c>
      <c r="N139" s="4">
        <v>0</v>
      </c>
      <c r="O139" s="5" t="s">
        <v>713</v>
      </c>
      <c r="IX139">
        <f t="shared" si="5"/>
        <v>167</v>
      </c>
      <c r="IY139">
        <f t="shared" si="6"/>
        <v>350</v>
      </c>
      <c r="IZ139">
        <f t="shared" si="7"/>
        <v>232</v>
      </c>
    </row>
    <row r="140" spans="1:260" ht="291.75" thickBot="1">
      <c r="A140" s="35">
        <v>130</v>
      </c>
      <c r="B140" t="s">
        <v>714</v>
      </c>
      <c r="C140" s="1" t="s">
        <v>25</v>
      </c>
      <c r="D140" s="3" t="s">
        <v>630</v>
      </c>
      <c r="E140" s="66" t="s">
        <v>708</v>
      </c>
      <c r="F140" s="66" t="s">
        <v>709</v>
      </c>
      <c r="G140" s="66" t="s">
        <v>710</v>
      </c>
      <c r="H140" s="66" t="s">
        <v>715</v>
      </c>
      <c r="I140" s="67" t="s">
        <v>716</v>
      </c>
      <c r="J140" s="31">
        <v>1</v>
      </c>
      <c r="K140" s="68">
        <v>45659</v>
      </c>
      <c r="L140" s="68">
        <v>45746</v>
      </c>
      <c r="M140" s="42">
        <f t="shared" ref="M140:M202" si="8">DAYS360(K140,L140)/360*54</f>
        <v>13.2</v>
      </c>
      <c r="N140" s="4">
        <v>1</v>
      </c>
      <c r="O140" s="5" t="s">
        <v>717</v>
      </c>
      <c r="IX140">
        <f t="shared" ref="IX140:IX202" si="9">LEN(E140)</f>
        <v>167</v>
      </c>
      <c r="IY140">
        <f t="shared" ref="IY140:IY202" si="10">LEN(F140)</f>
        <v>350</v>
      </c>
      <c r="IZ140">
        <f t="shared" ref="IZ140:IZ202" si="11">LEN(G140)</f>
        <v>232</v>
      </c>
    </row>
    <row r="141" spans="1:260" ht="321.75" thickBot="1">
      <c r="A141" s="35">
        <v>131</v>
      </c>
      <c r="B141" t="s">
        <v>718</v>
      </c>
      <c r="C141" s="1" t="s">
        <v>25</v>
      </c>
      <c r="D141" s="3" t="s">
        <v>635</v>
      </c>
      <c r="E141" s="66" t="s">
        <v>708</v>
      </c>
      <c r="F141" s="66" t="s">
        <v>709</v>
      </c>
      <c r="G141" s="66" t="s">
        <v>710</v>
      </c>
      <c r="H141" s="66" t="s">
        <v>719</v>
      </c>
      <c r="I141" s="67" t="s">
        <v>716</v>
      </c>
      <c r="J141" s="31">
        <v>1</v>
      </c>
      <c r="K141" s="68">
        <v>45659</v>
      </c>
      <c r="L141" s="68">
        <v>45746</v>
      </c>
      <c r="M141" s="42">
        <f t="shared" si="8"/>
        <v>13.2</v>
      </c>
      <c r="N141" s="4">
        <v>1</v>
      </c>
      <c r="O141" s="5" t="s">
        <v>720</v>
      </c>
      <c r="IX141">
        <f t="shared" si="9"/>
        <v>167</v>
      </c>
      <c r="IY141">
        <f t="shared" si="10"/>
        <v>350</v>
      </c>
      <c r="IZ141">
        <f t="shared" si="11"/>
        <v>232</v>
      </c>
    </row>
    <row r="142" spans="1:260" ht="221.25" thickBot="1">
      <c r="A142" s="35">
        <v>132</v>
      </c>
      <c r="B142" t="s">
        <v>721</v>
      </c>
      <c r="C142" s="1" t="s">
        <v>25</v>
      </c>
      <c r="D142" s="3" t="s">
        <v>722</v>
      </c>
      <c r="E142" s="66" t="s">
        <v>708</v>
      </c>
      <c r="F142" s="66" t="s">
        <v>709</v>
      </c>
      <c r="G142" s="66" t="s">
        <v>710</v>
      </c>
      <c r="H142" s="66" t="s">
        <v>723</v>
      </c>
      <c r="I142" s="67" t="s">
        <v>724</v>
      </c>
      <c r="J142" s="32">
        <v>4</v>
      </c>
      <c r="K142" s="68">
        <v>45659</v>
      </c>
      <c r="L142" s="68">
        <v>46022</v>
      </c>
      <c r="M142" s="42">
        <f t="shared" si="8"/>
        <v>53.85</v>
      </c>
      <c r="N142" s="4">
        <v>1</v>
      </c>
      <c r="O142" s="5" t="s">
        <v>725</v>
      </c>
      <c r="IX142">
        <f t="shared" si="9"/>
        <v>167</v>
      </c>
      <c r="IY142">
        <f t="shared" si="10"/>
        <v>350</v>
      </c>
      <c r="IZ142">
        <f t="shared" si="11"/>
        <v>232</v>
      </c>
    </row>
    <row r="143" spans="1:260" ht="214.5" thickBot="1">
      <c r="A143" s="35">
        <v>133</v>
      </c>
      <c r="B143" t="s">
        <v>726</v>
      </c>
      <c r="C143" s="1" t="s">
        <v>25</v>
      </c>
      <c r="D143" s="3" t="s">
        <v>727</v>
      </c>
      <c r="E143" s="66" t="s">
        <v>708</v>
      </c>
      <c r="F143" s="66" t="s">
        <v>709</v>
      </c>
      <c r="G143" s="66" t="s">
        <v>710</v>
      </c>
      <c r="H143" s="66" t="s">
        <v>728</v>
      </c>
      <c r="I143" s="67" t="s">
        <v>729</v>
      </c>
      <c r="J143" s="32">
        <v>1</v>
      </c>
      <c r="K143" s="68">
        <v>45689</v>
      </c>
      <c r="L143" s="68">
        <v>46022</v>
      </c>
      <c r="M143" s="42">
        <f t="shared" si="8"/>
        <v>49.5</v>
      </c>
      <c r="N143" s="4">
        <v>0</v>
      </c>
      <c r="O143" s="5" t="s">
        <v>730</v>
      </c>
      <c r="IX143">
        <f t="shared" si="9"/>
        <v>167</v>
      </c>
      <c r="IY143">
        <f t="shared" si="10"/>
        <v>350</v>
      </c>
      <c r="IZ143">
        <f t="shared" si="11"/>
        <v>232</v>
      </c>
    </row>
    <row r="144" spans="1:260" ht="214.5" thickBot="1">
      <c r="A144" s="35">
        <v>134</v>
      </c>
      <c r="B144" t="s">
        <v>731</v>
      </c>
      <c r="C144" s="1" t="s">
        <v>25</v>
      </c>
      <c r="D144" s="3" t="s">
        <v>732</v>
      </c>
      <c r="E144" s="66" t="s">
        <v>708</v>
      </c>
      <c r="F144" s="66" t="s">
        <v>709</v>
      </c>
      <c r="G144" s="66" t="s">
        <v>710</v>
      </c>
      <c r="H144" s="66" t="s">
        <v>733</v>
      </c>
      <c r="I144" s="67" t="s">
        <v>734</v>
      </c>
      <c r="J144" s="32">
        <v>12</v>
      </c>
      <c r="K144" s="68">
        <v>45659</v>
      </c>
      <c r="L144" s="68">
        <v>46022</v>
      </c>
      <c r="M144" s="42">
        <f t="shared" si="8"/>
        <v>53.85</v>
      </c>
      <c r="N144" s="4">
        <v>0</v>
      </c>
      <c r="O144" s="5" t="s">
        <v>735</v>
      </c>
      <c r="IX144">
        <f t="shared" si="9"/>
        <v>167</v>
      </c>
      <c r="IY144">
        <f t="shared" si="10"/>
        <v>350</v>
      </c>
      <c r="IZ144">
        <f t="shared" si="11"/>
        <v>232</v>
      </c>
    </row>
    <row r="145" spans="1:260" ht="220.5" thickBot="1">
      <c r="A145" s="35">
        <v>135</v>
      </c>
      <c r="B145" t="s">
        <v>736</v>
      </c>
      <c r="C145" s="1" t="s">
        <v>25</v>
      </c>
      <c r="D145" s="3" t="s">
        <v>737</v>
      </c>
      <c r="E145" s="66" t="s">
        <v>708</v>
      </c>
      <c r="F145" s="66" t="s">
        <v>709</v>
      </c>
      <c r="G145" s="66" t="s">
        <v>703</v>
      </c>
      <c r="H145" s="66" t="s">
        <v>704</v>
      </c>
      <c r="I145" s="67" t="s">
        <v>705</v>
      </c>
      <c r="J145" s="32">
        <v>1</v>
      </c>
      <c r="K145" s="68">
        <v>45659</v>
      </c>
      <c r="L145" s="68">
        <v>45688</v>
      </c>
      <c r="M145" s="42">
        <f t="shared" si="8"/>
        <v>4.3500000000000005</v>
      </c>
      <c r="N145" s="4">
        <v>1</v>
      </c>
      <c r="O145" s="5" t="s">
        <v>738</v>
      </c>
      <c r="IX145">
        <f t="shared" si="9"/>
        <v>167</v>
      </c>
      <c r="IY145">
        <f t="shared" si="10"/>
        <v>350</v>
      </c>
      <c r="IZ145">
        <f t="shared" si="11"/>
        <v>113</v>
      </c>
    </row>
    <row r="146" spans="1:260" ht="235.5" thickBot="1">
      <c r="A146" s="35">
        <v>136</v>
      </c>
      <c r="B146" t="s">
        <v>739</v>
      </c>
      <c r="C146" s="1" t="s">
        <v>25</v>
      </c>
      <c r="D146" s="3" t="s">
        <v>740</v>
      </c>
      <c r="E146" s="66" t="s">
        <v>741</v>
      </c>
      <c r="F146" s="66" t="s">
        <v>742</v>
      </c>
      <c r="G146" s="66" t="s">
        <v>743</v>
      </c>
      <c r="H146" s="66" t="s">
        <v>744</v>
      </c>
      <c r="I146" s="67" t="s">
        <v>745</v>
      </c>
      <c r="J146" s="33">
        <v>1</v>
      </c>
      <c r="K146" s="68">
        <v>45659</v>
      </c>
      <c r="L146" s="68">
        <v>45746</v>
      </c>
      <c r="M146" s="42">
        <f t="shared" si="8"/>
        <v>13.2</v>
      </c>
      <c r="N146" s="4">
        <v>1</v>
      </c>
      <c r="O146" s="5" t="s">
        <v>746</v>
      </c>
      <c r="IX146">
        <f t="shared" si="9"/>
        <v>242</v>
      </c>
      <c r="IY146">
        <f t="shared" si="10"/>
        <v>389</v>
      </c>
      <c r="IZ146">
        <f t="shared" si="11"/>
        <v>205</v>
      </c>
    </row>
    <row r="147" spans="1:260" ht="228.75" thickBot="1">
      <c r="A147" s="35">
        <v>137</v>
      </c>
      <c r="B147" t="s">
        <v>747</v>
      </c>
      <c r="C147" s="1" t="s">
        <v>25</v>
      </c>
      <c r="D147" s="3" t="s">
        <v>748</v>
      </c>
      <c r="E147" s="66" t="s">
        <v>741</v>
      </c>
      <c r="F147" s="66" t="s">
        <v>742</v>
      </c>
      <c r="G147" s="66" t="s">
        <v>743</v>
      </c>
      <c r="H147" s="66" t="s">
        <v>749</v>
      </c>
      <c r="I147" s="67" t="s">
        <v>750</v>
      </c>
      <c r="J147" s="33">
        <v>1</v>
      </c>
      <c r="K147" s="68">
        <v>45659</v>
      </c>
      <c r="L147" s="68">
        <v>45746</v>
      </c>
      <c r="M147" s="42">
        <f t="shared" si="8"/>
        <v>13.2</v>
      </c>
      <c r="N147" s="4">
        <v>1</v>
      </c>
      <c r="O147" s="5" t="s">
        <v>751</v>
      </c>
      <c r="IX147">
        <f t="shared" si="9"/>
        <v>242</v>
      </c>
      <c r="IY147">
        <f t="shared" si="10"/>
        <v>389</v>
      </c>
      <c r="IZ147">
        <f t="shared" si="11"/>
        <v>205</v>
      </c>
    </row>
    <row r="148" spans="1:260" ht="228.75" thickBot="1">
      <c r="A148" s="35">
        <v>138</v>
      </c>
      <c r="B148" t="s">
        <v>752</v>
      </c>
      <c r="C148" s="1" t="s">
        <v>25</v>
      </c>
      <c r="D148" s="3" t="s">
        <v>753</v>
      </c>
      <c r="E148" s="66" t="s">
        <v>741</v>
      </c>
      <c r="F148" s="66" t="s">
        <v>742</v>
      </c>
      <c r="G148" s="66" t="s">
        <v>703</v>
      </c>
      <c r="H148" s="66" t="s">
        <v>704</v>
      </c>
      <c r="I148" s="67" t="s">
        <v>705</v>
      </c>
      <c r="J148" s="32">
        <v>1</v>
      </c>
      <c r="K148" s="68">
        <v>45659</v>
      </c>
      <c r="L148" s="68">
        <v>45688</v>
      </c>
      <c r="M148" s="42">
        <f t="shared" si="8"/>
        <v>4.3500000000000005</v>
      </c>
      <c r="N148" s="4">
        <v>1</v>
      </c>
      <c r="O148" s="5" t="s">
        <v>738</v>
      </c>
      <c r="IX148">
        <f t="shared" si="9"/>
        <v>242</v>
      </c>
      <c r="IY148">
        <f t="shared" si="10"/>
        <v>389</v>
      </c>
      <c r="IZ148">
        <f t="shared" si="11"/>
        <v>113</v>
      </c>
    </row>
    <row r="149" spans="1:260" ht="248.25" thickBot="1">
      <c r="A149" s="35">
        <v>139</v>
      </c>
      <c r="B149" t="s">
        <v>754</v>
      </c>
      <c r="C149" s="1" t="s">
        <v>25</v>
      </c>
      <c r="D149" s="3" t="s">
        <v>755</v>
      </c>
      <c r="E149" s="66" t="s">
        <v>756</v>
      </c>
      <c r="F149" s="66" t="s">
        <v>757</v>
      </c>
      <c r="G149" s="66" t="s">
        <v>758</v>
      </c>
      <c r="H149" s="66" t="s">
        <v>759</v>
      </c>
      <c r="I149" s="67" t="s">
        <v>760</v>
      </c>
      <c r="J149" s="34">
        <v>1</v>
      </c>
      <c r="K149" s="68">
        <v>45659</v>
      </c>
      <c r="L149" s="68">
        <v>45746</v>
      </c>
      <c r="M149" s="42">
        <f t="shared" si="8"/>
        <v>13.2</v>
      </c>
      <c r="N149" s="4">
        <v>1</v>
      </c>
      <c r="O149" s="5" t="s">
        <v>761</v>
      </c>
      <c r="IX149">
        <f t="shared" si="9"/>
        <v>393</v>
      </c>
      <c r="IY149">
        <f t="shared" si="10"/>
        <v>374</v>
      </c>
      <c r="IZ149">
        <f t="shared" si="11"/>
        <v>148</v>
      </c>
    </row>
    <row r="150" spans="1:260" ht="228.75" thickBot="1">
      <c r="A150" s="35">
        <v>140</v>
      </c>
      <c r="B150" t="s">
        <v>762</v>
      </c>
      <c r="C150" s="1" t="s">
        <v>25</v>
      </c>
      <c r="D150" s="3" t="s">
        <v>763</v>
      </c>
      <c r="E150" s="66" t="s">
        <v>756</v>
      </c>
      <c r="F150" s="66" t="s">
        <v>757</v>
      </c>
      <c r="G150" s="66" t="s">
        <v>758</v>
      </c>
      <c r="H150" s="66" t="s">
        <v>764</v>
      </c>
      <c r="I150" s="67" t="s">
        <v>765</v>
      </c>
      <c r="J150" s="31">
        <v>1</v>
      </c>
      <c r="K150" s="68">
        <v>45659</v>
      </c>
      <c r="L150" s="68">
        <v>46022</v>
      </c>
      <c r="M150" s="42">
        <f t="shared" si="8"/>
        <v>53.85</v>
      </c>
      <c r="N150" s="4">
        <v>0</v>
      </c>
      <c r="O150" s="5" t="s">
        <v>766</v>
      </c>
      <c r="IX150">
        <f t="shared" si="9"/>
        <v>393</v>
      </c>
      <c r="IY150">
        <f t="shared" si="10"/>
        <v>374</v>
      </c>
      <c r="IZ150">
        <f t="shared" si="11"/>
        <v>148</v>
      </c>
    </row>
    <row r="151" spans="1:260" ht="236.25" thickBot="1">
      <c r="A151" s="35">
        <v>141</v>
      </c>
      <c r="B151" t="s">
        <v>767</v>
      </c>
      <c r="C151" s="1" t="s">
        <v>25</v>
      </c>
      <c r="D151" s="3" t="s">
        <v>768</v>
      </c>
      <c r="E151" s="66" t="s">
        <v>756</v>
      </c>
      <c r="F151" s="66" t="s">
        <v>757</v>
      </c>
      <c r="G151" s="66" t="s">
        <v>758</v>
      </c>
      <c r="H151" s="66" t="s">
        <v>769</v>
      </c>
      <c r="I151" s="67" t="s">
        <v>770</v>
      </c>
      <c r="J151" s="34">
        <v>6</v>
      </c>
      <c r="K151" s="68">
        <v>45659</v>
      </c>
      <c r="L151" s="68">
        <v>45688</v>
      </c>
      <c r="M151" s="42">
        <f t="shared" si="8"/>
        <v>4.3500000000000005</v>
      </c>
      <c r="N151" s="4">
        <v>1</v>
      </c>
      <c r="O151" s="5" t="s">
        <v>771</v>
      </c>
      <c r="IX151">
        <f t="shared" si="9"/>
        <v>393</v>
      </c>
      <c r="IY151">
        <f t="shared" si="10"/>
        <v>374</v>
      </c>
      <c r="IZ151">
        <f t="shared" si="11"/>
        <v>148</v>
      </c>
    </row>
    <row r="152" spans="1:260" ht="228.75" thickBot="1">
      <c r="A152" s="35">
        <v>142</v>
      </c>
      <c r="B152" t="s">
        <v>772</v>
      </c>
      <c r="C152" s="1" t="s">
        <v>25</v>
      </c>
      <c r="D152" s="3" t="s">
        <v>773</v>
      </c>
      <c r="E152" s="66" t="s">
        <v>756</v>
      </c>
      <c r="F152" s="66" t="s">
        <v>757</v>
      </c>
      <c r="G152" s="66" t="s">
        <v>703</v>
      </c>
      <c r="H152" s="66" t="s">
        <v>704</v>
      </c>
      <c r="I152" s="67" t="s">
        <v>705</v>
      </c>
      <c r="J152" s="32">
        <v>1</v>
      </c>
      <c r="K152" s="68">
        <v>45659</v>
      </c>
      <c r="L152" s="68">
        <v>45688</v>
      </c>
      <c r="M152" s="42">
        <f t="shared" si="8"/>
        <v>4.3500000000000005</v>
      </c>
      <c r="N152" s="4">
        <v>1</v>
      </c>
      <c r="O152" s="5" t="s">
        <v>774</v>
      </c>
      <c r="IX152">
        <f t="shared" si="9"/>
        <v>393</v>
      </c>
      <c r="IY152">
        <f t="shared" si="10"/>
        <v>374</v>
      </c>
      <c r="IZ152">
        <f t="shared" si="11"/>
        <v>113</v>
      </c>
    </row>
    <row r="153" spans="1:260" ht="234.75" thickBot="1">
      <c r="A153" s="35">
        <v>143</v>
      </c>
      <c r="B153" t="s">
        <v>775</v>
      </c>
      <c r="C153" s="1" t="s">
        <v>25</v>
      </c>
      <c r="D153" s="3" t="s">
        <v>776</v>
      </c>
      <c r="E153" s="66" t="s">
        <v>777</v>
      </c>
      <c r="F153" s="66" t="s">
        <v>778</v>
      </c>
      <c r="G153" s="66" t="s">
        <v>758</v>
      </c>
      <c r="H153" s="66" t="s">
        <v>759</v>
      </c>
      <c r="I153" s="67" t="s">
        <v>760</v>
      </c>
      <c r="J153" s="34">
        <v>1</v>
      </c>
      <c r="K153" s="68">
        <v>45659</v>
      </c>
      <c r="L153" s="68">
        <v>45746</v>
      </c>
      <c r="M153" s="42">
        <f t="shared" si="8"/>
        <v>13.2</v>
      </c>
      <c r="N153" s="4">
        <v>1</v>
      </c>
      <c r="O153" s="5" t="s">
        <v>779</v>
      </c>
      <c r="IX153">
        <f t="shared" si="9"/>
        <v>295</v>
      </c>
      <c r="IY153">
        <f t="shared" si="10"/>
        <v>369</v>
      </c>
      <c r="IZ153">
        <f t="shared" si="11"/>
        <v>148</v>
      </c>
    </row>
    <row r="154" spans="1:260" ht="214.5" thickBot="1">
      <c r="A154" s="35">
        <v>144</v>
      </c>
      <c r="B154" t="s">
        <v>780</v>
      </c>
      <c r="C154" s="1" t="s">
        <v>25</v>
      </c>
      <c r="D154" s="3" t="s">
        <v>781</v>
      </c>
      <c r="E154" s="66" t="s">
        <v>777</v>
      </c>
      <c r="F154" s="66" t="s">
        <v>778</v>
      </c>
      <c r="G154" s="66" t="s">
        <v>758</v>
      </c>
      <c r="H154" s="66" t="s">
        <v>764</v>
      </c>
      <c r="I154" s="67" t="s">
        <v>765</v>
      </c>
      <c r="J154" s="31">
        <v>1</v>
      </c>
      <c r="K154" s="68">
        <v>45659</v>
      </c>
      <c r="L154" s="68">
        <v>46022</v>
      </c>
      <c r="M154" s="42">
        <f t="shared" si="8"/>
        <v>53.85</v>
      </c>
      <c r="N154" s="4">
        <v>0</v>
      </c>
      <c r="O154" s="5" t="s">
        <v>782</v>
      </c>
      <c r="IX154">
        <f t="shared" si="9"/>
        <v>295</v>
      </c>
      <c r="IY154">
        <f t="shared" si="10"/>
        <v>369</v>
      </c>
      <c r="IZ154">
        <f t="shared" si="11"/>
        <v>148</v>
      </c>
    </row>
    <row r="155" spans="1:260" ht="292.5" thickBot="1">
      <c r="A155" s="35">
        <v>145</v>
      </c>
      <c r="B155" t="s">
        <v>783</v>
      </c>
      <c r="C155" s="1" t="s">
        <v>25</v>
      </c>
      <c r="D155" s="3" t="s">
        <v>784</v>
      </c>
      <c r="E155" s="66" t="s">
        <v>777</v>
      </c>
      <c r="F155" s="66" t="s">
        <v>778</v>
      </c>
      <c r="G155" s="66" t="s">
        <v>758</v>
      </c>
      <c r="H155" s="66" t="s">
        <v>785</v>
      </c>
      <c r="I155" s="67" t="s">
        <v>770</v>
      </c>
      <c r="J155" s="34">
        <v>3</v>
      </c>
      <c r="K155" s="68">
        <v>45659</v>
      </c>
      <c r="L155" s="68">
        <v>45688</v>
      </c>
      <c r="M155" s="42">
        <f t="shared" si="8"/>
        <v>4.3500000000000005</v>
      </c>
      <c r="N155" s="4">
        <v>1</v>
      </c>
      <c r="O155" s="5" t="s">
        <v>786</v>
      </c>
      <c r="IX155">
        <f t="shared" si="9"/>
        <v>295</v>
      </c>
      <c r="IY155">
        <f t="shared" si="10"/>
        <v>369</v>
      </c>
      <c r="IZ155">
        <f t="shared" si="11"/>
        <v>148</v>
      </c>
    </row>
    <row r="156" spans="1:260" ht="220.5" thickBot="1">
      <c r="A156" s="35">
        <v>146</v>
      </c>
      <c r="B156" t="s">
        <v>787</v>
      </c>
      <c r="C156" s="1" t="s">
        <v>25</v>
      </c>
      <c r="D156" s="3" t="s">
        <v>788</v>
      </c>
      <c r="E156" s="66" t="s">
        <v>777</v>
      </c>
      <c r="F156" s="66" t="s">
        <v>778</v>
      </c>
      <c r="G156" s="66" t="s">
        <v>703</v>
      </c>
      <c r="H156" s="66" t="s">
        <v>704</v>
      </c>
      <c r="I156" s="67" t="s">
        <v>705</v>
      </c>
      <c r="J156" s="32">
        <v>1</v>
      </c>
      <c r="K156" s="68">
        <v>45659</v>
      </c>
      <c r="L156" s="68">
        <v>45688</v>
      </c>
      <c r="M156" s="42">
        <f t="shared" si="8"/>
        <v>4.3500000000000005</v>
      </c>
      <c r="N156" s="4">
        <v>1</v>
      </c>
      <c r="O156" s="5" t="s">
        <v>738</v>
      </c>
      <c r="IX156">
        <f t="shared" si="9"/>
        <v>295</v>
      </c>
      <c r="IY156">
        <f t="shared" si="10"/>
        <v>369</v>
      </c>
      <c r="IZ156">
        <f t="shared" si="11"/>
        <v>113</v>
      </c>
    </row>
    <row r="157" spans="1:260" ht="243" thickBot="1">
      <c r="A157" s="35">
        <v>147</v>
      </c>
      <c r="B157" t="s">
        <v>789</v>
      </c>
      <c r="C157" s="1" t="s">
        <v>25</v>
      </c>
      <c r="D157" s="3" t="s">
        <v>790</v>
      </c>
      <c r="E157" s="66" t="s">
        <v>791</v>
      </c>
      <c r="F157" s="66" t="s">
        <v>792</v>
      </c>
      <c r="G157" s="66" t="s">
        <v>793</v>
      </c>
      <c r="H157" s="66" t="s">
        <v>794</v>
      </c>
      <c r="I157" s="67" t="s">
        <v>795</v>
      </c>
      <c r="J157" s="34">
        <v>1</v>
      </c>
      <c r="K157" s="68">
        <v>45649</v>
      </c>
      <c r="L157" s="68">
        <v>45657</v>
      </c>
      <c r="M157" s="42">
        <f t="shared" si="8"/>
        <v>1.2</v>
      </c>
      <c r="N157" s="4">
        <v>1</v>
      </c>
      <c r="O157" s="5" t="s">
        <v>796</v>
      </c>
      <c r="IX157">
        <f t="shared" si="9"/>
        <v>260</v>
      </c>
      <c r="IY157">
        <f t="shared" si="10"/>
        <v>377</v>
      </c>
      <c r="IZ157">
        <f t="shared" si="11"/>
        <v>281</v>
      </c>
    </row>
    <row r="158" spans="1:260" ht="228.75" thickBot="1">
      <c r="A158" s="35">
        <v>148</v>
      </c>
      <c r="B158" t="s">
        <v>797</v>
      </c>
      <c r="C158" s="1" t="s">
        <v>25</v>
      </c>
      <c r="D158" s="3" t="s">
        <v>798</v>
      </c>
      <c r="E158" s="66" t="s">
        <v>791</v>
      </c>
      <c r="F158" s="66" t="s">
        <v>799</v>
      </c>
      <c r="G158" s="66" t="s">
        <v>793</v>
      </c>
      <c r="H158" s="66" t="s">
        <v>800</v>
      </c>
      <c r="I158" s="67" t="s">
        <v>801</v>
      </c>
      <c r="J158" s="34">
        <v>4</v>
      </c>
      <c r="K158" s="68">
        <v>45659</v>
      </c>
      <c r="L158" s="68">
        <v>46022</v>
      </c>
      <c r="M158" s="42">
        <f t="shared" si="8"/>
        <v>53.85</v>
      </c>
      <c r="N158" s="4">
        <v>0</v>
      </c>
      <c r="O158" s="5" t="s">
        <v>802</v>
      </c>
      <c r="IX158">
        <f t="shared" si="9"/>
        <v>260</v>
      </c>
      <c r="IY158">
        <f t="shared" si="10"/>
        <v>376</v>
      </c>
      <c r="IZ158">
        <f t="shared" si="11"/>
        <v>281</v>
      </c>
    </row>
    <row r="159" spans="1:260" ht="228.75" thickBot="1">
      <c r="A159" s="35">
        <v>149</v>
      </c>
      <c r="B159" t="s">
        <v>803</v>
      </c>
      <c r="C159" s="1" t="s">
        <v>25</v>
      </c>
      <c r="D159" s="3" t="s">
        <v>804</v>
      </c>
      <c r="E159" s="66" t="s">
        <v>791</v>
      </c>
      <c r="F159" s="66" t="s">
        <v>799</v>
      </c>
      <c r="G159" s="66" t="s">
        <v>793</v>
      </c>
      <c r="H159" s="66" t="s">
        <v>805</v>
      </c>
      <c r="I159" s="67" t="s">
        <v>806</v>
      </c>
      <c r="J159" s="31">
        <v>1</v>
      </c>
      <c r="K159" s="68">
        <v>45659</v>
      </c>
      <c r="L159" s="68">
        <v>46022</v>
      </c>
      <c r="M159" s="42">
        <f t="shared" si="8"/>
        <v>53.85</v>
      </c>
      <c r="N159" s="4">
        <v>0</v>
      </c>
      <c r="O159" s="5" t="s">
        <v>807</v>
      </c>
      <c r="IX159">
        <f t="shared" si="9"/>
        <v>260</v>
      </c>
      <c r="IY159">
        <f t="shared" si="10"/>
        <v>376</v>
      </c>
      <c r="IZ159">
        <f t="shared" si="11"/>
        <v>281</v>
      </c>
    </row>
    <row r="160" spans="1:260" ht="228.75" thickBot="1">
      <c r="A160" s="35">
        <v>150</v>
      </c>
      <c r="B160" t="s">
        <v>808</v>
      </c>
      <c r="C160" s="1" t="s">
        <v>25</v>
      </c>
      <c r="D160" s="3" t="s">
        <v>809</v>
      </c>
      <c r="E160" s="66" t="s">
        <v>791</v>
      </c>
      <c r="F160" s="66" t="s">
        <v>799</v>
      </c>
      <c r="G160" s="66" t="s">
        <v>703</v>
      </c>
      <c r="H160" s="66" t="s">
        <v>704</v>
      </c>
      <c r="I160" s="67" t="s">
        <v>705</v>
      </c>
      <c r="J160" s="32">
        <v>1</v>
      </c>
      <c r="K160" s="68">
        <v>45659</v>
      </c>
      <c r="L160" s="68">
        <v>45688</v>
      </c>
      <c r="M160" s="42">
        <f t="shared" si="8"/>
        <v>4.3500000000000005</v>
      </c>
      <c r="N160" s="4">
        <v>1</v>
      </c>
      <c r="O160" s="5" t="s">
        <v>810</v>
      </c>
      <c r="IX160">
        <f t="shared" si="9"/>
        <v>260</v>
      </c>
      <c r="IY160">
        <f t="shared" si="10"/>
        <v>376</v>
      </c>
      <c r="IZ160">
        <f t="shared" si="11"/>
        <v>113</v>
      </c>
    </row>
    <row r="161" spans="1:260" ht="206.25" thickBot="1">
      <c r="A161" s="35">
        <v>151</v>
      </c>
      <c r="B161" t="s">
        <v>811</v>
      </c>
      <c r="C161" s="1" t="s">
        <v>25</v>
      </c>
      <c r="D161" s="3" t="s">
        <v>812</v>
      </c>
      <c r="E161" s="66" t="s">
        <v>813</v>
      </c>
      <c r="F161" s="66" t="s">
        <v>814</v>
      </c>
      <c r="G161" s="66" t="s">
        <v>815</v>
      </c>
      <c r="H161" s="66" t="s">
        <v>816</v>
      </c>
      <c r="I161" s="67" t="s">
        <v>817</v>
      </c>
      <c r="J161" s="34">
        <v>12</v>
      </c>
      <c r="K161" s="68">
        <v>45659</v>
      </c>
      <c r="L161" s="68">
        <v>46022</v>
      </c>
      <c r="M161" s="42">
        <f t="shared" si="8"/>
        <v>53.85</v>
      </c>
      <c r="N161" s="4">
        <v>1</v>
      </c>
      <c r="O161" s="5" t="s">
        <v>818</v>
      </c>
      <c r="IX161">
        <f t="shared" si="9"/>
        <v>120</v>
      </c>
      <c r="IY161">
        <f t="shared" si="10"/>
        <v>263</v>
      </c>
      <c r="IZ161">
        <f t="shared" si="11"/>
        <v>136</v>
      </c>
    </row>
    <row r="162" spans="1:260" ht="249.75" thickBot="1">
      <c r="A162" s="35">
        <v>152</v>
      </c>
      <c r="B162" t="s">
        <v>819</v>
      </c>
      <c r="C162" s="1" t="s">
        <v>25</v>
      </c>
      <c r="D162" s="3" t="s">
        <v>820</v>
      </c>
      <c r="E162" s="66" t="s">
        <v>813</v>
      </c>
      <c r="F162" s="66" t="s">
        <v>814</v>
      </c>
      <c r="G162" s="66" t="s">
        <v>815</v>
      </c>
      <c r="H162" s="66" t="s">
        <v>821</v>
      </c>
      <c r="I162" s="67" t="s">
        <v>822</v>
      </c>
      <c r="J162" s="34">
        <v>12</v>
      </c>
      <c r="K162" s="68">
        <v>45658</v>
      </c>
      <c r="L162" s="68">
        <v>46022</v>
      </c>
      <c r="M162" s="42">
        <f t="shared" si="8"/>
        <v>54</v>
      </c>
      <c r="N162" s="4">
        <v>0.75</v>
      </c>
      <c r="O162" s="5" t="s">
        <v>823</v>
      </c>
      <c r="IX162">
        <f t="shared" si="9"/>
        <v>120</v>
      </c>
      <c r="IY162">
        <f t="shared" si="10"/>
        <v>263</v>
      </c>
      <c r="IZ162">
        <f t="shared" si="11"/>
        <v>136</v>
      </c>
    </row>
    <row r="163" spans="1:260" ht="220.5" thickBot="1">
      <c r="A163" s="35">
        <v>153</v>
      </c>
      <c r="B163" t="s">
        <v>824</v>
      </c>
      <c r="C163" s="1" t="s">
        <v>25</v>
      </c>
      <c r="D163" s="3" t="s">
        <v>825</v>
      </c>
      <c r="E163" s="66" t="s">
        <v>813</v>
      </c>
      <c r="F163" s="66" t="s">
        <v>814</v>
      </c>
      <c r="G163" s="66" t="s">
        <v>815</v>
      </c>
      <c r="H163" s="66" t="s">
        <v>826</v>
      </c>
      <c r="I163" s="67" t="s">
        <v>827</v>
      </c>
      <c r="J163" s="34">
        <v>12</v>
      </c>
      <c r="K163" s="68">
        <v>45658</v>
      </c>
      <c r="L163" s="68">
        <v>46022</v>
      </c>
      <c r="M163" s="42">
        <f t="shared" si="8"/>
        <v>54</v>
      </c>
      <c r="N163" s="4">
        <f>6/6</f>
        <v>1</v>
      </c>
      <c r="O163" s="5" t="s">
        <v>828</v>
      </c>
      <c r="IX163">
        <f t="shared" si="9"/>
        <v>120</v>
      </c>
      <c r="IY163">
        <f t="shared" si="10"/>
        <v>263</v>
      </c>
      <c r="IZ163">
        <f t="shared" si="11"/>
        <v>136</v>
      </c>
    </row>
    <row r="164" spans="1:260" ht="249" thickBot="1">
      <c r="A164" s="35">
        <v>154</v>
      </c>
      <c r="B164" t="s">
        <v>829</v>
      </c>
      <c r="C164" s="1" t="s">
        <v>25</v>
      </c>
      <c r="D164" s="3" t="s">
        <v>830</v>
      </c>
      <c r="E164" s="66" t="s">
        <v>831</v>
      </c>
      <c r="F164" s="66" t="s">
        <v>832</v>
      </c>
      <c r="G164" s="66" t="s">
        <v>833</v>
      </c>
      <c r="H164" s="66" t="s">
        <v>834</v>
      </c>
      <c r="I164" s="67" t="s">
        <v>822</v>
      </c>
      <c r="J164" s="34">
        <v>12</v>
      </c>
      <c r="K164" s="68">
        <v>45658</v>
      </c>
      <c r="L164" s="68">
        <v>46022</v>
      </c>
      <c r="M164" s="42">
        <f t="shared" si="8"/>
        <v>54</v>
      </c>
      <c r="N164" s="4">
        <v>0.75</v>
      </c>
      <c r="O164" s="5" t="s">
        <v>835</v>
      </c>
      <c r="IX164">
        <f t="shared" si="9"/>
        <v>208</v>
      </c>
      <c r="IY164">
        <f t="shared" si="10"/>
        <v>364</v>
      </c>
      <c r="IZ164">
        <f t="shared" si="11"/>
        <v>278</v>
      </c>
    </row>
    <row r="165" spans="1:260" ht="249.75" thickBot="1">
      <c r="A165" s="35">
        <v>155</v>
      </c>
      <c r="B165" t="s">
        <v>836</v>
      </c>
      <c r="C165" s="1" t="s">
        <v>25</v>
      </c>
      <c r="D165" s="3" t="s">
        <v>837</v>
      </c>
      <c r="E165" s="66" t="s">
        <v>831</v>
      </c>
      <c r="F165" s="66" t="s">
        <v>832</v>
      </c>
      <c r="G165" s="66" t="s">
        <v>833</v>
      </c>
      <c r="H165" s="66" t="s">
        <v>838</v>
      </c>
      <c r="I165" s="67" t="s">
        <v>839</v>
      </c>
      <c r="J165" s="31">
        <v>1</v>
      </c>
      <c r="K165" s="68">
        <v>45658</v>
      </c>
      <c r="L165" s="68">
        <v>46022</v>
      </c>
      <c r="M165" s="42">
        <f t="shared" si="8"/>
        <v>54</v>
      </c>
      <c r="N165" s="4">
        <v>1</v>
      </c>
      <c r="O165" s="5" t="s">
        <v>840</v>
      </c>
      <c r="IX165">
        <f t="shared" si="9"/>
        <v>208</v>
      </c>
      <c r="IY165">
        <f t="shared" si="10"/>
        <v>364</v>
      </c>
      <c r="IZ165">
        <f t="shared" si="11"/>
        <v>278</v>
      </c>
    </row>
    <row r="166" spans="1:260" ht="220.5" thickBot="1">
      <c r="A166" s="35">
        <v>156</v>
      </c>
      <c r="B166" t="s">
        <v>841</v>
      </c>
      <c r="C166" s="1" t="s">
        <v>25</v>
      </c>
      <c r="D166" s="3" t="s">
        <v>842</v>
      </c>
      <c r="E166" s="66" t="s">
        <v>831</v>
      </c>
      <c r="F166" s="66" t="s">
        <v>832</v>
      </c>
      <c r="G166" s="66" t="s">
        <v>703</v>
      </c>
      <c r="H166" s="66" t="s">
        <v>704</v>
      </c>
      <c r="I166" s="67" t="s">
        <v>705</v>
      </c>
      <c r="J166" s="32">
        <v>1</v>
      </c>
      <c r="K166" s="68">
        <v>45659</v>
      </c>
      <c r="L166" s="68">
        <v>45688</v>
      </c>
      <c r="M166" s="42">
        <f t="shared" si="8"/>
        <v>4.3500000000000005</v>
      </c>
      <c r="N166" s="4">
        <v>1</v>
      </c>
      <c r="O166" s="5" t="s">
        <v>843</v>
      </c>
      <c r="IX166">
        <f t="shared" si="9"/>
        <v>208</v>
      </c>
      <c r="IY166">
        <f t="shared" si="10"/>
        <v>364</v>
      </c>
      <c r="IZ166">
        <f t="shared" si="11"/>
        <v>113</v>
      </c>
    </row>
    <row r="167" spans="1:260" ht="248.25" thickBot="1">
      <c r="A167" s="35">
        <v>157</v>
      </c>
      <c r="B167" t="s">
        <v>844</v>
      </c>
      <c r="C167" s="1" t="s">
        <v>25</v>
      </c>
      <c r="D167" s="3" t="s">
        <v>845</v>
      </c>
      <c r="E167" s="66" t="s">
        <v>846</v>
      </c>
      <c r="F167" s="66" t="s">
        <v>847</v>
      </c>
      <c r="G167" s="66" t="s">
        <v>758</v>
      </c>
      <c r="H167" s="66" t="s">
        <v>759</v>
      </c>
      <c r="I167" s="67" t="s">
        <v>760</v>
      </c>
      <c r="J167" s="34">
        <v>1</v>
      </c>
      <c r="K167" s="68">
        <v>45659</v>
      </c>
      <c r="L167" s="68">
        <v>45746</v>
      </c>
      <c r="M167" s="42">
        <f t="shared" si="8"/>
        <v>13.2</v>
      </c>
      <c r="N167" s="4">
        <v>1</v>
      </c>
      <c r="O167" s="5" t="s">
        <v>761</v>
      </c>
      <c r="IX167">
        <f t="shared" si="9"/>
        <v>303</v>
      </c>
      <c r="IY167">
        <f t="shared" si="10"/>
        <v>373</v>
      </c>
      <c r="IZ167">
        <f t="shared" si="11"/>
        <v>148</v>
      </c>
    </row>
    <row r="168" spans="1:260" ht="228.75" thickBot="1">
      <c r="A168" s="35">
        <v>158</v>
      </c>
      <c r="B168" t="s">
        <v>848</v>
      </c>
      <c r="C168" s="1" t="s">
        <v>25</v>
      </c>
      <c r="D168" s="3" t="s">
        <v>849</v>
      </c>
      <c r="E168" s="66" t="s">
        <v>846</v>
      </c>
      <c r="F168" s="66" t="s">
        <v>847</v>
      </c>
      <c r="G168" s="66" t="s">
        <v>758</v>
      </c>
      <c r="H168" s="66" t="s">
        <v>764</v>
      </c>
      <c r="I168" s="67" t="s">
        <v>765</v>
      </c>
      <c r="J168" s="31">
        <v>1</v>
      </c>
      <c r="K168" s="68">
        <v>45659</v>
      </c>
      <c r="L168" s="68">
        <v>46022</v>
      </c>
      <c r="M168" s="42">
        <f t="shared" si="8"/>
        <v>53.85</v>
      </c>
      <c r="N168" s="4">
        <v>0</v>
      </c>
      <c r="O168" s="5" t="s">
        <v>850</v>
      </c>
      <c r="IX168">
        <f t="shared" si="9"/>
        <v>303</v>
      </c>
      <c r="IY168">
        <f t="shared" si="10"/>
        <v>373</v>
      </c>
      <c r="IZ168">
        <f t="shared" si="11"/>
        <v>148</v>
      </c>
    </row>
    <row r="169" spans="1:260" ht="250.5" thickBot="1">
      <c r="A169" s="35">
        <v>159</v>
      </c>
      <c r="B169" t="s">
        <v>851</v>
      </c>
      <c r="C169" s="1" t="s">
        <v>25</v>
      </c>
      <c r="D169" s="3" t="s">
        <v>852</v>
      </c>
      <c r="E169" s="66" t="s">
        <v>846</v>
      </c>
      <c r="F169" s="66" t="s">
        <v>847</v>
      </c>
      <c r="G169" s="66" t="s">
        <v>758</v>
      </c>
      <c r="H169" s="66" t="s">
        <v>853</v>
      </c>
      <c r="I169" s="67" t="s">
        <v>770</v>
      </c>
      <c r="J169" s="34">
        <v>3</v>
      </c>
      <c r="K169" s="68">
        <v>45659</v>
      </c>
      <c r="L169" s="68">
        <v>45688</v>
      </c>
      <c r="M169" s="42">
        <f t="shared" si="8"/>
        <v>4.3500000000000005</v>
      </c>
      <c r="N169" s="4">
        <v>1</v>
      </c>
      <c r="O169" s="5" t="s">
        <v>854</v>
      </c>
      <c r="IX169">
        <f t="shared" si="9"/>
        <v>303</v>
      </c>
      <c r="IY169">
        <f t="shared" si="10"/>
        <v>373</v>
      </c>
      <c r="IZ169">
        <f t="shared" si="11"/>
        <v>148</v>
      </c>
    </row>
    <row r="170" spans="1:260" ht="228.75" thickBot="1">
      <c r="A170" s="35">
        <v>160</v>
      </c>
      <c r="B170" t="s">
        <v>855</v>
      </c>
      <c r="C170" s="1" t="s">
        <v>25</v>
      </c>
      <c r="D170" s="3" t="s">
        <v>856</v>
      </c>
      <c r="E170" s="66" t="s">
        <v>846</v>
      </c>
      <c r="F170" s="66" t="s">
        <v>847</v>
      </c>
      <c r="G170" s="66" t="s">
        <v>703</v>
      </c>
      <c r="H170" s="66" t="s">
        <v>704</v>
      </c>
      <c r="I170" s="67" t="s">
        <v>705</v>
      </c>
      <c r="J170" s="32">
        <v>1</v>
      </c>
      <c r="K170" s="68">
        <v>45659</v>
      </c>
      <c r="L170" s="68">
        <v>45688</v>
      </c>
      <c r="M170" s="42">
        <f t="shared" si="8"/>
        <v>4.3500000000000005</v>
      </c>
      <c r="N170" s="4">
        <v>1</v>
      </c>
      <c r="O170" s="5" t="s">
        <v>857</v>
      </c>
      <c r="IX170">
        <f t="shared" si="9"/>
        <v>303</v>
      </c>
      <c r="IY170">
        <f t="shared" si="10"/>
        <v>373</v>
      </c>
      <c r="IZ170">
        <f t="shared" si="11"/>
        <v>113</v>
      </c>
    </row>
    <row r="171" spans="1:260" ht="271.5" thickBot="1">
      <c r="A171" s="35">
        <v>161</v>
      </c>
      <c r="B171" t="s">
        <v>858</v>
      </c>
      <c r="C171" s="1" t="s">
        <v>25</v>
      </c>
      <c r="D171" s="3" t="s">
        <v>859</v>
      </c>
      <c r="E171" s="66" t="s">
        <v>860</v>
      </c>
      <c r="F171" s="66" t="s">
        <v>861</v>
      </c>
      <c r="G171" s="66" t="s">
        <v>861</v>
      </c>
      <c r="H171" s="66" t="s">
        <v>800</v>
      </c>
      <c r="I171" s="67" t="s">
        <v>801</v>
      </c>
      <c r="J171" s="34">
        <v>4</v>
      </c>
      <c r="K171" s="68">
        <v>45659</v>
      </c>
      <c r="L171" s="68">
        <v>46022</v>
      </c>
      <c r="M171" s="42">
        <f t="shared" si="8"/>
        <v>53.85</v>
      </c>
      <c r="N171" s="4">
        <v>0</v>
      </c>
      <c r="O171" s="6" t="s">
        <v>862</v>
      </c>
      <c r="IX171">
        <f t="shared" si="9"/>
        <v>258</v>
      </c>
      <c r="IY171">
        <f t="shared" si="10"/>
        <v>366</v>
      </c>
      <c r="IZ171">
        <f t="shared" si="11"/>
        <v>366</v>
      </c>
    </row>
    <row r="172" spans="1:260" ht="271.5" thickBot="1">
      <c r="A172" s="35">
        <v>162</v>
      </c>
      <c r="B172" t="s">
        <v>863</v>
      </c>
      <c r="C172" s="1" t="s">
        <v>25</v>
      </c>
      <c r="D172" s="3" t="s">
        <v>864</v>
      </c>
      <c r="E172" s="66" t="s">
        <v>860</v>
      </c>
      <c r="F172" s="66" t="s">
        <v>861</v>
      </c>
      <c r="G172" s="66" t="s">
        <v>861</v>
      </c>
      <c r="H172" s="66" t="s">
        <v>865</v>
      </c>
      <c r="I172" s="67" t="s">
        <v>866</v>
      </c>
      <c r="J172" s="34">
        <v>1</v>
      </c>
      <c r="K172" s="68">
        <v>45659</v>
      </c>
      <c r="L172" s="68">
        <v>45746</v>
      </c>
      <c r="M172" s="42">
        <f t="shared" si="8"/>
        <v>13.2</v>
      </c>
      <c r="N172" s="4">
        <v>0</v>
      </c>
      <c r="O172" s="5" t="s">
        <v>867</v>
      </c>
      <c r="IX172">
        <f t="shared" si="9"/>
        <v>258</v>
      </c>
      <c r="IY172">
        <f t="shared" si="10"/>
        <v>366</v>
      </c>
      <c r="IZ172">
        <f t="shared" si="11"/>
        <v>366</v>
      </c>
    </row>
    <row r="173" spans="1:260" ht="221.25" thickBot="1">
      <c r="A173" s="35">
        <v>163</v>
      </c>
      <c r="B173" t="s">
        <v>868</v>
      </c>
      <c r="C173" s="1" t="s">
        <v>25</v>
      </c>
      <c r="D173" s="3" t="s">
        <v>869</v>
      </c>
      <c r="E173" s="66" t="s">
        <v>860</v>
      </c>
      <c r="F173" s="66" t="s">
        <v>861</v>
      </c>
      <c r="G173" s="66" t="s">
        <v>703</v>
      </c>
      <c r="H173" s="66" t="s">
        <v>704</v>
      </c>
      <c r="I173" s="67" t="s">
        <v>705</v>
      </c>
      <c r="J173" s="32">
        <v>1</v>
      </c>
      <c r="K173" s="68">
        <v>45659</v>
      </c>
      <c r="L173" s="68">
        <v>45688</v>
      </c>
      <c r="M173" s="42">
        <f t="shared" si="8"/>
        <v>4.3500000000000005</v>
      </c>
      <c r="N173" s="4">
        <v>1</v>
      </c>
      <c r="O173" s="5" t="s">
        <v>870</v>
      </c>
      <c r="IX173">
        <f t="shared" si="9"/>
        <v>258</v>
      </c>
      <c r="IY173">
        <f t="shared" si="10"/>
        <v>366</v>
      </c>
      <c r="IZ173">
        <f t="shared" si="11"/>
        <v>113</v>
      </c>
    </row>
    <row r="174" spans="1:260" ht="293.25" thickBot="1">
      <c r="A174" s="35">
        <v>164</v>
      </c>
      <c r="B174" t="s">
        <v>871</v>
      </c>
      <c r="C174" s="1" t="s">
        <v>25</v>
      </c>
      <c r="D174" s="3" t="s">
        <v>872</v>
      </c>
      <c r="E174" s="66" t="s">
        <v>873</v>
      </c>
      <c r="F174" s="66" t="s">
        <v>874</v>
      </c>
      <c r="G174" s="66" t="s">
        <v>875</v>
      </c>
      <c r="H174" s="66" t="s">
        <v>876</v>
      </c>
      <c r="I174" s="67" t="s">
        <v>877</v>
      </c>
      <c r="J174" s="34">
        <v>1</v>
      </c>
      <c r="K174" s="68">
        <v>45659</v>
      </c>
      <c r="L174" s="68">
        <v>45716</v>
      </c>
      <c r="M174" s="42">
        <f t="shared" si="8"/>
        <v>8.4</v>
      </c>
      <c r="N174" s="4">
        <v>0</v>
      </c>
      <c r="O174" s="5" t="s">
        <v>878</v>
      </c>
      <c r="IX174">
        <f t="shared" si="9"/>
        <v>194</v>
      </c>
      <c r="IY174">
        <f t="shared" si="10"/>
        <v>343</v>
      </c>
      <c r="IZ174">
        <f t="shared" si="11"/>
        <v>211</v>
      </c>
    </row>
    <row r="175" spans="1:260" ht="336" thickBot="1">
      <c r="A175" s="35">
        <v>165</v>
      </c>
      <c r="B175" t="s">
        <v>879</v>
      </c>
      <c r="C175" s="1" t="s">
        <v>25</v>
      </c>
      <c r="D175" s="3" t="s">
        <v>880</v>
      </c>
      <c r="E175" s="66" t="s">
        <v>873</v>
      </c>
      <c r="F175" s="66" t="s">
        <v>874</v>
      </c>
      <c r="G175" s="66" t="s">
        <v>875</v>
      </c>
      <c r="H175" s="66" t="s">
        <v>881</v>
      </c>
      <c r="I175" s="67" t="s">
        <v>734</v>
      </c>
      <c r="J175" s="34">
        <v>12</v>
      </c>
      <c r="K175" s="68">
        <v>45659</v>
      </c>
      <c r="L175" s="68">
        <v>46022</v>
      </c>
      <c r="M175" s="42">
        <f t="shared" si="8"/>
        <v>53.85</v>
      </c>
      <c r="N175" s="4">
        <v>0</v>
      </c>
      <c r="O175" s="5" t="s">
        <v>882</v>
      </c>
      <c r="IX175">
        <f t="shared" si="9"/>
        <v>194</v>
      </c>
      <c r="IY175">
        <f t="shared" si="10"/>
        <v>343</v>
      </c>
      <c r="IZ175">
        <f t="shared" si="11"/>
        <v>211</v>
      </c>
    </row>
    <row r="176" spans="1:260" ht="248.25" thickBot="1">
      <c r="A176" s="35">
        <v>166</v>
      </c>
      <c r="B176" t="s">
        <v>883</v>
      </c>
      <c r="C176" s="1" t="s">
        <v>25</v>
      </c>
      <c r="D176" s="3" t="s">
        <v>884</v>
      </c>
      <c r="E176" s="66" t="s">
        <v>885</v>
      </c>
      <c r="F176" s="66" t="s">
        <v>886</v>
      </c>
      <c r="G176" s="66" t="s">
        <v>758</v>
      </c>
      <c r="H176" s="66" t="s">
        <v>759</v>
      </c>
      <c r="I176" s="67" t="s">
        <v>760</v>
      </c>
      <c r="J176" s="34">
        <v>1</v>
      </c>
      <c r="K176" s="68">
        <v>45659</v>
      </c>
      <c r="L176" s="68">
        <v>45746</v>
      </c>
      <c r="M176" s="42">
        <f t="shared" si="8"/>
        <v>13.2</v>
      </c>
      <c r="N176" s="4">
        <v>1</v>
      </c>
      <c r="O176" s="5" t="s">
        <v>887</v>
      </c>
      <c r="IX176">
        <f t="shared" si="9"/>
        <v>376</v>
      </c>
      <c r="IY176">
        <f t="shared" si="10"/>
        <v>377</v>
      </c>
      <c r="IZ176">
        <f t="shared" si="11"/>
        <v>148</v>
      </c>
    </row>
    <row r="177" spans="1:260" ht="243" thickBot="1">
      <c r="A177" s="35">
        <v>167</v>
      </c>
      <c r="B177" t="s">
        <v>888</v>
      </c>
      <c r="C177" s="1" t="s">
        <v>25</v>
      </c>
      <c r="D177" s="3" t="s">
        <v>889</v>
      </c>
      <c r="E177" s="66" t="s">
        <v>885</v>
      </c>
      <c r="F177" s="66" t="s">
        <v>886</v>
      </c>
      <c r="G177" s="66" t="s">
        <v>758</v>
      </c>
      <c r="H177" s="66" t="s">
        <v>764</v>
      </c>
      <c r="I177" s="67" t="s">
        <v>765</v>
      </c>
      <c r="J177" s="31">
        <v>1</v>
      </c>
      <c r="K177" s="68">
        <v>45659</v>
      </c>
      <c r="L177" s="68">
        <v>46022</v>
      </c>
      <c r="M177" s="42">
        <f t="shared" si="8"/>
        <v>53.85</v>
      </c>
      <c r="N177" s="4">
        <v>0</v>
      </c>
      <c r="O177" s="5" t="s">
        <v>850</v>
      </c>
      <c r="IX177">
        <f t="shared" si="9"/>
        <v>376</v>
      </c>
      <c r="IY177">
        <f t="shared" si="10"/>
        <v>377</v>
      </c>
      <c r="IZ177">
        <f t="shared" si="11"/>
        <v>148</v>
      </c>
    </row>
    <row r="178" spans="1:260" ht="278.25" thickBot="1">
      <c r="A178" s="35">
        <v>168</v>
      </c>
      <c r="B178" t="s">
        <v>890</v>
      </c>
      <c r="C178" s="1" t="s">
        <v>25</v>
      </c>
      <c r="D178" s="3" t="s">
        <v>891</v>
      </c>
      <c r="E178" s="66" t="s">
        <v>885</v>
      </c>
      <c r="F178" s="66" t="s">
        <v>886</v>
      </c>
      <c r="G178" s="66" t="s">
        <v>758</v>
      </c>
      <c r="H178" s="66" t="s">
        <v>892</v>
      </c>
      <c r="I178" s="32" t="s">
        <v>770</v>
      </c>
      <c r="J178" s="34">
        <v>22</v>
      </c>
      <c r="K178" s="68">
        <v>45659</v>
      </c>
      <c r="L178" s="68">
        <v>45688</v>
      </c>
      <c r="M178" s="42">
        <f t="shared" si="8"/>
        <v>4.3500000000000005</v>
      </c>
      <c r="N178" s="4">
        <v>1</v>
      </c>
      <c r="O178" s="5" t="s">
        <v>893</v>
      </c>
      <c r="IX178">
        <f t="shared" si="9"/>
        <v>376</v>
      </c>
      <c r="IY178">
        <f t="shared" si="10"/>
        <v>377</v>
      </c>
      <c r="IZ178">
        <f t="shared" si="11"/>
        <v>148</v>
      </c>
    </row>
    <row r="179" spans="1:260" ht="243" thickBot="1">
      <c r="A179" s="35">
        <v>169</v>
      </c>
      <c r="B179" t="s">
        <v>894</v>
      </c>
      <c r="C179" s="1" t="s">
        <v>25</v>
      </c>
      <c r="D179" s="3" t="s">
        <v>895</v>
      </c>
      <c r="E179" s="66" t="s">
        <v>885</v>
      </c>
      <c r="F179" s="66" t="s">
        <v>886</v>
      </c>
      <c r="G179" s="66" t="s">
        <v>703</v>
      </c>
      <c r="H179" s="66" t="s">
        <v>704</v>
      </c>
      <c r="I179" s="67" t="s">
        <v>705</v>
      </c>
      <c r="J179" s="32">
        <v>1</v>
      </c>
      <c r="K179" s="68">
        <v>45659</v>
      </c>
      <c r="L179" s="68">
        <v>45688</v>
      </c>
      <c r="M179" s="42">
        <f t="shared" si="8"/>
        <v>4.3500000000000005</v>
      </c>
      <c r="N179" s="4">
        <v>1</v>
      </c>
      <c r="O179" s="5" t="s">
        <v>896</v>
      </c>
      <c r="IX179">
        <f t="shared" si="9"/>
        <v>376</v>
      </c>
      <c r="IY179">
        <f t="shared" si="10"/>
        <v>377</v>
      </c>
      <c r="IZ179">
        <f t="shared" si="11"/>
        <v>113</v>
      </c>
    </row>
    <row r="180" spans="1:260" ht="234.75" thickBot="1">
      <c r="A180" s="35">
        <v>170</v>
      </c>
      <c r="B180" t="s">
        <v>897</v>
      </c>
      <c r="C180" s="1" t="s">
        <v>25</v>
      </c>
      <c r="D180" s="3" t="s">
        <v>898</v>
      </c>
      <c r="E180" s="66" t="s">
        <v>899</v>
      </c>
      <c r="F180" s="66" t="s">
        <v>900</v>
      </c>
      <c r="G180" s="66" t="s">
        <v>758</v>
      </c>
      <c r="H180" s="66" t="s">
        <v>759</v>
      </c>
      <c r="I180" s="32" t="s">
        <v>760</v>
      </c>
      <c r="J180" s="34">
        <v>1</v>
      </c>
      <c r="K180" s="68">
        <v>45659</v>
      </c>
      <c r="L180" s="68">
        <v>45746</v>
      </c>
      <c r="M180" s="42">
        <f t="shared" si="8"/>
        <v>13.2</v>
      </c>
      <c r="N180" s="4">
        <v>1</v>
      </c>
      <c r="O180" s="5" t="s">
        <v>779</v>
      </c>
      <c r="IX180">
        <f t="shared" si="9"/>
        <v>381</v>
      </c>
      <c r="IY180">
        <f t="shared" si="10"/>
        <v>366</v>
      </c>
      <c r="IZ180">
        <f t="shared" si="11"/>
        <v>148</v>
      </c>
    </row>
    <row r="181" spans="1:260" ht="216" thickBot="1">
      <c r="A181" s="35">
        <v>171</v>
      </c>
      <c r="B181" t="s">
        <v>901</v>
      </c>
      <c r="C181" s="1" t="s">
        <v>25</v>
      </c>
      <c r="D181" s="3" t="s">
        <v>902</v>
      </c>
      <c r="E181" s="66" t="s">
        <v>899</v>
      </c>
      <c r="F181" s="66" t="s">
        <v>900</v>
      </c>
      <c r="G181" s="66" t="s">
        <v>758</v>
      </c>
      <c r="H181" s="66" t="s">
        <v>764</v>
      </c>
      <c r="I181" s="67" t="s">
        <v>765</v>
      </c>
      <c r="J181" s="31">
        <v>1</v>
      </c>
      <c r="K181" s="68">
        <v>45659</v>
      </c>
      <c r="L181" s="68">
        <v>46022</v>
      </c>
      <c r="M181" s="42">
        <f t="shared" si="8"/>
        <v>53.85</v>
      </c>
      <c r="N181" s="4">
        <v>0</v>
      </c>
      <c r="O181" s="5" t="s">
        <v>850</v>
      </c>
      <c r="IX181">
        <f t="shared" si="9"/>
        <v>381</v>
      </c>
      <c r="IY181">
        <f t="shared" si="10"/>
        <v>366</v>
      </c>
      <c r="IZ181">
        <f t="shared" si="11"/>
        <v>148</v>
      </c>
    </row>
    <row r="182" spans="1:260" ht="220.5" thickBot="1">
      <c r="A182" s="35">
        <v>172</v>
      </c>
      <c r="B182" t="s">
        <v>903</v>
      </c>
      <c r="C182" s="1" t="s">
        <v>25</v>
      </c>
      <c r="D182" s="3" t="s">
        <v>904</v>
      </c>
      <c r="E182" s="66" t="s">
        <v>899</v>
      </c>
      <c r="F182" s="66" t="s">
        <v>900</v>
      </c>
      <c r="G182" s="66" t="s">
        <v>758</v>
      </c>
      <c r="H182" s="66" t="s">
        <v>905</v>
      </c>
      <c r="I182" s="32" t="s">
        <v>770</v>
      </c>
      <c r="J182" s="34">
        <v>14</v>
      </c>
      <c r="K182" s="68">
        <v>45659</v>
      </c>
      <c r="L182" s="68">
        <v>45688</v>
      </c>
      <c r="M182" s="42">
        <f t="shared" si="8"/>
        <v>4.3500000000000005</v>
      </c>
      <c r="N182" s="4">
        <v>1</v>
      </c>
      <c r="O182" s="5" t="s">
        <v>906</v>
      </c>
      <c r="IX182">
        <f t="shared" si="9"/>
        <v>381</v>
      </c>
      <c r="IY182">
        <f t="shared" si="10"/>
        <v>366</v>
      </c>
      <c r="IZ182">
        <f t="shared" si="11"/>
        <v>148</v>
      </c>
    </row>
    <row r="183" spans="1:260" ht="220.5" thickBot="1">
      <c r="A183" s="35">
        <v>173</v>
      </c>
      <c r="B183" t="s">
        <v>907</v>
      </c>
      <c r="C183" s="1" t="s">
        <v>25</v>
      </c>
      <c r="D183" s="3" t="s">
        <v>908</v>
      </c>
      <c r="E183" s="66" t="s">
        <v>899</v>
      </c>
      <c r="F183" s="66" t="s">
        <v>900</v>
      </c>
      <c r="G183" s="66" t="s">
        <v>703</v>
      </c>
      <c r="H183" s="66" t="s">
        <v>704</v>
      </c>
      <c r="I183" s="67" t="s">
        <v>705</v>
      </c>
      <c r="J183" s="32">
        <v>1</v>
      </c>
      <c r="K183" s="68">
        <v>45659</v>
      </c>
      <c r="L183" s="68">
        <v>45688</v>
      </c>
      <c r="M183" s="42">
        <f t="shared" si="8"/>
        <v>4.3500000000000005</v>
      </c>
      <c r="N183" s="4">
        <v>1</v>
      </c>
      <c r="O183" s="5" t="s">
        <v>909</v>
      </c>
      <c r="IX183">
        <f t="shared" si="9"/>
        <v>381</v>
      </c>
      <c r="IY183">
        <f t="shared" si="10"/>
        <v>366</v>
      </c>
      <c r="IZ183">
        <f t="shared" si="11"/>
        <v>113</v>
      </c>
    </row>
    <row r="184" spans="1:260" ht="234.75" thickBot="1">
      <c r="A184" s="35">
        <v>174</v>
      </c>
      <c r="B184" t="s">
        <v>910</v>
      </c>
      <c r="C184" s="1" t="s">
        <v>25</v>
      </c>
      <c r="D184" s="3" t="s">
        <v>911</v>
      </c>
      <c r="E184" s="66" t="s">
        <v>912</v>
      </c>
      <c r="F184" s="66" t="s">
        <v>913</v>
      </c>
      <c r="G184" s="66" t="s">
        <v>758</v>
      </c>
      <c r="H184" s="66" t="s">
        <v>759</v>
      </c>
      <c r="I184" s="32" t="s">
        <v>760</v>
      </c>
      <c r="J184" s="34">
        <v>1</v>
      </c>
      <c r="K184" s="68">
        <v>45659</v>
      </c>
      <c r="L184" s="68">
        <v>45746</v>
      </c>
      <c r="M184" s="42">
        <f t="shared" si="8"/>
        <v>13.2</v>
      </c>
      <c r="N184" s="4">
        <v>1</v>
      </c>
      <c r="O184" s="5" t="s">
        <v>914</v>
      </c>
      <c r="IX184">
        <f t="shared" si="9"/>
        <v>473</v>
      </c>
      <c r="IY184">
        <f t="shared" si="10"/>
        <v>354</v>
      </c>
      <c r="IZ184">
        <f t="shared" si="11"/>
        <v>148</v>
      </c>
    </row>
    <row r="185" spans="1:260" ht="232.5" thickBot="1">
      <c r="A185" s="35">
        <v>175</v>
      </c>
      <c r="B185" t="s">
        <v>915</v>
      </c>
      <c r="C185" s="1" t="s">
        <v>25</v>
      </c>
      <c r="D185" s="3" t="s">
        <v>916</v>
      </c>
      <c r="E185" s="66" t="s">
        <v>912</v>
      </c>
      <c r="F185" s="66" t="s">
        <v>913</v>
      </c>
      <c r="G185" s="66" t="s">
        <v>758</v>
      </c>
      <c r="H185" s="66" t="s">
        <v>764</v>
      </c>
      <c r="I185" s="32" t="s">
        <v>765</v>
      </c>
      <c r="J185" s="31">
        <v>1</v>
      </c>
      <c r="K185" s="68">
        <v>45659</v>
      </c>
      <c r="L185" s="68">
        <v>46022</v>
      </c>
      <c r="M185" s="42">
        <f t="shared" si="8"/>
        <v>53.85</v>
      </c>
      <c r="N185" s="4">
        <v>0</v>
      </c>
      <c r="O185" s="5" t="s">
        <v>917</v>
      </c>
      <c r="IX185">
        <f t="shared" si="9"/>
        <v>473</v>
      </c>
      <c r="IY185">
        <f t="shared" si="10"/>
        <v>354</v>
      </c>
      <c r="IZ185">
        <f t="shared" si="11"/>
        <v>148</v>
      </c>
    </row>
    <row r="186" spans="1:260" ht="232.5" thickBot="1">
      <c r="A186" s="35">
        <v>176</v>
      </c>
      <c r="B186" t="s">
        <v>918</v>
      </c>
      <c r="C186" s="1" t="s">
        <v>25</v>
      </c>
      <c r="D186" s="3" t="s">
        <v>919</v>
      </c>
      <c r="E186" s="66" t="s">
        <v>912</v>
      </c>
      <c r="F186" s="66" t="s">
        <v>913</v>
      </c>
      <c r="G186" s="66" t="s">
        <v>758</v>
      </c>
      <c r="H186" s="66" t="s">
        <v>920</v>
      </c>
      <c r="I186" s="32" t="s">
        <v>770</v>
      </c>
      <c r="J186" s="34">
        <v>4</v>
      </c>
      <c r="K186" s="68">
        <v>45659</v>
      </c>
      <c r="L186" s="68">
        <v>45688</v>
      </c>
      <c r="M186" s="42">
        <f t="shared" si="8"/>
        <v>4.3500000000000005</v>
      </c>
      <c r="N186" s="4">
        <v>1</v>
      </c>
      <c r="O186" s="5" t="s">
        <v>921</v>
      </c>
      <c r="IX186">
        <f t="shared" si="9"/>
        <v>473</v>
      </c>
      <c r="IY186">
        <f t="shared" si="10"/>
        <v>354</v>
      </c>
      <c r="IZ186">
        <f t="shared" si="11"/>
        <v>148</v>
      </c>
    </row>
    <row r="187" spans="1:260" ht="232.5" thickBot="1">
      <c r="A187" s="35">
        <v>177</v>
      </c>
      <c r="B187" t="s">
        <v>922</v>
      </c>
      <c r="C187" s="1" t="s">
        <v>25</v>
      </c>
      <c r="D187" s="3" t="s">
        <v>923</v>
      </c>
      <c r="E187" s="66" t="s">
        <v>912</v>
      </c>
      <c r="F187" s="66" t="s">
        <v>913</v>
      </c>
      <c r="G187" s="66" t="s">
        <v>703</v>
      </c>
      <c r="H187" s="66" t="s">
        <v>924</v>
      </c>
      <c r="I187" s="67" t="s">
        <v>705</v>
      </c>
      <c r="J187" s="32">
        <v>1</v>
      </c>
      <c r="K187" s="68">
        <v>45659</v>
      </c>
      <c r="L187" s="68">
        <v>45688</v>
      </c>
      <c r="M187" s="42">
        <f t="shared" si="8"/>
        <v>4.3500000000000005</v>
      </c>
      <c r="N187" s="4">
        <v>1</v>
      </c>
      <c r="O187" s="5" t="s">
        <v>925</v>
      </c>
      <c r="IX187">
        <f t="shared" si="9"/>
        <v>473</v>
      </c>
      <c r="IY187">
        <f t="shared" si="10"/>
        <v>354</v>
      </c>
      <c r="IZ187">
        <f t="shared" si="11"/>
        <v>113</v>
      </c>
    </row>
    <row r="188" spans="1:260" ht="234.75" thickBot="1">
      <c r="A188" s="35">
        <v>178</v>
      </c>
      <c r="B188" t="s">
        <v>926</v>
      </c>
      <c r="C188" s="1" t="s">
        <v>25</v>
      </c>
      <c r="D188" s="3" t="s">
        <v>927</v>
      </c>
      <c r="E188" s="66" t="s">
        <v>928</v>
      </c>
      <c r="F188" s="66" t="s">
        <v>929</v>
      </c>
      <c r="G188" s="66" t="s">
        <v>758</v>
      </c>
      <c r="H188" s="66" t="s">
        <v>759</v>
      </c>
      <c r="I188" s="32" t="s">
        <v>760</v>
      </c>
      <c r="J188" s="34">
        <v>1</v>
      </c>
      <c r="K188" s="68">
        <v>45659</v>
      </c>
      <c r="L188" s="68">
        <v>45746</v>
      </c>
      <c r="M188" s="42">
        <f t="shared" si="8"/>
        <v>13.2</v>
      </c>
      <c r="N188" s="4">
        <v>1</v>
      </c>
      <c r="O188" s="5" t="s">
        <v>779</v>
      </c>
      <c r="IX188">
        <f t="shared" si="9"/>
        <v>367</v>
      </c>
      <c r="IY188">
        <f t="shared" si="10"/>
        <v>370</v>
      </c>
      <c r="IZ188">
        <f t="shared" si="11"/>
        <v>148</v>
      </c>
    </row>
    <row r="189" spans="1:260" ht="214.5" thickBot="1">
      <c r="A189" s="35">
        <v>179</v>
      </c>
      <c r="B189" t="s">
        <v>930</v>
      </c>
      <c r="C189" s="1" t="s">
        <v>25</v>
      </c>
      <c r="D189" s="3" t="s">
        <v>931</v>
      </c>
      <c r="E189" s="66" t="s">
        <v>928</v>
      </c>
      <c r="F189" s="66" t="s">
        <v>929</v>
      </c>
      <c r="G189" s="66" t="s">
        <v>758</v>
      </c>
      <c r="H189" s="66" t="s">
        <v>764</v>
      </c>
      <c r="I189" s="32" t="s">
        <v>765</v>
      </c>
      <c r="J189" s="31">
        <v>1</v>
      </c>
      <c r="K189" s="68">
        <v>45659</v>
      </c>
      <c r="L189" s="68">
        <v>46022</v>
      </c>
      <c r="M189" s="42">
        <f t="shared" si="8"/>
        <v>53.85</v>
      </c>
      <c r="N189" s="4">
        <v>0</v>
      </c>
      <c r="O189" s="5" t="s">
        <v>932</v>
      </c>
      <c r="IX189">
        <f t="shared" si="9"/>
        <v>367</v>
      </c>
      <c r="IY189">
        <f t="shared" si="10"/>
        <v>370</v>
      </c>
      <c r="IZ189">
        <f t="shared" si="11"/>
        <v>148</v>
      </c>
    </row>
    <row r="190" spans="1:260" ht="222.75" thickBot="1">
      <c r="A190" s="35">
        <v>180</v>
      </c>
      <c r="B190" t="s">
        <v>933</v>
      </c>
      <c r="C190" s="1" t="s">
        <v>25</v>
      </c>
      <c r="D190" s="3" t="s">
        <v>934</v>
      </c>
      <c r="E190" s="66" t="s">
        <v>928</v>
      </c>
      <c r="F190" s="66" t="s">
        <v>929</v>
      </c>
      <c r="G190" s="66" t="s">
        <v>758</v>
      </c>
      <c r="H190" s="66" t="s">
        <v>935</v>
      </c>
      <c r="I190" s="32" t="s">
        <v>770</v>
      </c>
      <c r="J190" s="34">
        <v>3</v>
      </c>
      <c r="K190" s="68">
        <v>45659</v>
      </c>
      <c r="L190" s="68">
        <v>45688</v>
      </c>
      <c r="M190" s="42">
        <f t="shared" si="8"/>
        <v>4.3500000000000005</v>
      </c>
      <c r="N190" s="4">
        <v>1</v>
      </c>
      <c r="O190" s="5" t="s">
        <v>936</v>
      </c>
      <c r="IX190">
        <f t="shared" si="9"/>
        <v>367</v>
      </c>
      <c r="IY190">
        <f t="shared" si="10"/>
        <v>370</v>
      </c>
      <c r="IZ190">
        <f t="shared" si="11"/>
        <v>148</v>
      </c>
    </row>
    <row r="191" spans="1:260" ht="220.5" thickBot="1">
      <c r="A191" s="35">
        <v>181</v>
      </c>
      <c r="B191" t="s">
        <v>937</v>
      </c>
      <c r="C191" s="1" t="s">
        <v>25</v>
      </c>
      <c r="D191" s="3" t="s">
        <v>938</v>
      </c>
      <c r="E191" s="66" t="s">
        <v>928</v>
      </c>
      <c r="F191" s="66" t="s">
        <v>929</v>
      </c>
      <c r="G191" s="66" t="s">
        <v>703</v>
      </c>
      <c r="H191" s="66" t="s">
        <v>704</v>
      </c>
      <c r="I191" s="67" t="s">
        <v>705</v>
      </c>
      <c r="J191" s="32">
        <v>1</v>
      </c>
      <c r="K191" s="68">
        <v>45659</v>
      </c>
      <c r="L191" s="68">
        <v>45688</v>
      </c>
      <c r="M191" s="42">
        <f t="shared" si="8"/>
        <v>4.3500000000000005</v>
      </c>
      <c r="N191" s="4">
        <v>1</v>
      </c>
      <c r="O191" s="5" t="s">
        <v>939</v>
      </c>
      <c r="IX191">
        <f t="shared" si="9"/>
        <v>367</v>
      </c>
      <c r="IY191">
        <f t="shared" si="10"/>
        <v>370</v>
      </c>
      <c r="IZ191">
        <f t="shared" si="11"/>
        <v>113</v>
      </c>
    </row>
    <row r="192" spans="1:260" ht="254.25" thickBot="1">
      <c r="A192" s="35">
        <v>182</v>
      </c>
      <c r="B192" t="s">
        <v>940</v>
      </c>
      <c r="C192" s="1" t="s">
        <v>25</v>
      </c>
      <c r="D192" s="3" t="s">
        <v>941</v>
      </c>
      <c r="E192" s="66" t="s">
        <v>942</v>
      </c>
      <c r="F192" s="63" t="s">
        <v>943</v>
      </c>
      <c r="G192" s="66" t="s">
        <v>710</v>
      </c>
      <c r="H192" s="66" t="s">
        <v>728</v>
      </c>
      <c r="I192" s="67" t="s">
        <v>729</v>
      </c>
      <c r="J192" s="32">
        <v>1</v>
      </c>
      <c r="K192" s="68">
        <v>45689</v>
      </c>
      <c r="L192" s="68">
        <v>45746</v>
      </c>
      <c r="M192" s="42">
        <f t="shared" si="8"/>
        <v>8.85</v>
      </c>
      <c r="N192" s="4">
        <v>0</v>
      </c>
      <c r="O192" s="5" t="s">
        <v>944</v>
      </c>
      <c r="IX192">
        <f t="shared" si="9"/>
        <v>523</v>
      </c>
      <c r="IY192">
        <f t="shared" si="10"/>
        <v>335</v>
      </c>
      <c r="IZ192">
        <f t="shared" si="11"/>
        <v>232</v>
      </c>
    </row>
    <row r="193" spans="1:260" ht="238.5" thickBot="1">
      <c r="A193" s="35">
        <v>183</v>
      </c>
      <c r="B193" t="s">
        <v>945</v>
      </c>
      <c r="C193" s="1" t="s">
        <v>25</v>
      </c>
      <c r="D193" s="3" t="s">
        <v>946</v>
      </c>
      <c r="E193" s="66" t="s">
        <v>942</v>
      </c>
      <c r="F193" s="63" t="s">
        <v>943</v>
      </c>
      <c r="G193" s="66" t="s">
        <v>710</v>
      </c>
      <c r="H193" s="66" t="s">
        <v>733</v>
      </c>
      <c r="I193" s="67" t="s">
        <v>734</v>
      </c>
      <c r="J193" s="32">
        <v>12</v>
      </c>
      <c r="K193" s="68">
        <v>45659</v>
      </c>
      <c r="L193" s="68">
        <v>46022</v>
      </c>
      <c r="M193" s="42">
        <f t="shared" si="8"/>
        <v>53.85</v>
      </c>
      <c r="N193" s="4">
        <v>0</v>
      </c>
      <c r="O193" s="9" t="s">
        <v>947</v>
      </c>
      <c r="IX193">
        <f t="shared" si="9"/>
        <v>523</v>
      </c>
      <c r="IY193">
        <f t="shared" si="10"/>
        <v>335</v>
      </c>
      <c r="IZ193">
        <f t="shared" si="11"/>
        <v>232</v>
      </c>
    </row>
    <row r="194" spans="1:260" ht="306.75" thickBot="1">
      <c r="A194" s="35">
        <v>184</v>
      </c>
      <c r="B194" t="s">
        <v>948</v>
      </c>
      <c r="C194" s="1" t="s">
        <v>25</v>
      </c>
      <c r="D194" s="3" t="s">
        <v>26</v>
      </c>
      <c r="E194" s="66" t="s">
        <v>949</v>
      </c>
      <c r="F194" s="63" t="s">
        <v>950</v>
      </c>
      <c r="G194" s="66" t="s">
        <v>710</v>
      </c>
      <c r="H194" s="66" t="s">
        <v>951</v>
      </c>
      <c r="I194" s="67" t="s">
        <v>716</v>
      </c>
      <c r="J194" s="31">
        <v>1</v>
      </c>
      <c r="K194" s="68">
        <v>45659</v>
      </c>
      <c r="L194" s="68">
        <v>45746</v>
      </c>
      <c r="M194" s="42">
        <f t="shared" si="8"/>
        <v>13.2</v>
      </c>
      <c r="N194" s="4">
        <v>1</v>
      </c>
      <c r="O194" s="5" t="s">
        <v>952</v>
      </c>
      <c r="IX194">
        <f t="shared" si="9"/>
        <v>524</v>
      </c>
      <c r="IY194">
        <f t="shared" si="10"/>
        <v>245</v>
      </c>
      <c r="IZ194">
        <f t="shared" si="11"/>
        <v>232</v>
      </c>
    </row>
    <row r="195" spans="1:260" ht="269.25" thickBot="1">
      <c r="A195" s="35">
        <v>185</v>
      </c>
      <c r="B195" t="s">
        <v>953</v>
      </c>
      <c r="C195" s="1" t="s">
        <v>25</v>
      </c>
      <c r="D195" s="3" t="s">
        <v>34</v>
      </c>
      <c r="E195" s="66" t="s">
        <v>949</v>
      </c>
      <c r="F195" s="63" t="s">
        <v>950</v>
      </c>
      <c r="G195" s="66" t="s">
        <v>710</v>
      </c>
      <c r="H195" s="66" t="s">
        <v>711</v>
      </c>
      <c r="I195" s="67" t="s">
        <v>712</v>
      </c>
      <c r="J195" s="31">
        <v>1</v>
      </c>
      <c r="K195" s="68">
        <v>45659</v>
      </c>
      <c r="L195" s="68">
        <v>45838</v>
      </c>
      <c r="M195" s="42">
        <f t="shared" si="8"/>
        <v>26.700000000000003</v>
      </c>
      <c r="N195" s="4">
        <v>0</v>
      </c>
      <c r="O195" s="5" t="s">
        <v>954</v>
      </c>
      <c r="IX195">
        <f t="shared" si="9"/>
        <v>524</v>
      </c>
      <c r="IY195">
        <f t="shared" si="10"/>
        <v>245</v>
      </c>
      <c r="IZ195">
        <f t="shared" si="11"/>
        <v>232</v>
      </c>
    </row>
    <row r="196" spans="1:260" ht="306" thickBot="1">
      <c r="A196" s="35">
        <v>186</v>
      </c>
      <c r="B196" t="s">
        <v>955</v>
      </c>
      <c r="C196" s="1" t="s">
        <v>25</v>
      </c>
      <c r="D196" s="3" t="s">
        <v>956</v>
      </c>
      <c r="E196" s="66" t="s">
        <v>957</v>
      </c>
      <c r="F196" s="63" t="s">
        <v>958</v>
      </c>
      <c r="G196" s="66" t="s">
        <v>710</v>
      </c>
      <c r="H196" s="66" t="s">
        <v>951</v>
      </c>
      <c r="I196" s="67" t="s">
        <v>716</v>
      </c>
      <c r="J196" s="31">
        <v>1</v>
      </c>
      <c r="K196" s="68">
        <v>45659</v>
      </c>
      <c r="L196" s="68">
        <v>45746</v>
      </c>
      <c r="M196" s="42">
        <f t="shared" si="8"/>
        <v>13.2</v>
      </c>
      <c r="N196" s="4">
        <v>1</v>
      </c>
      <c r="O196" s="5" t="s">
        <v>959</v>
      </c>
      <c r="IX196">
        <f t="shared" si="9"/>
        <v>436</v>
      </c>
      <c r="IY196">
        <f t="shared" si="10"/>
        <v>224</v>
      </c>
      <c r="IZ196">
        <f t="shared" si="11"/>
        <v>232</v>
      </c>
    </row>
    <row r="197" spans="1:260" ht="255.75" thickBot="1">
      <c r="A197" s="35">
        <v>187</v>
      </c>
      <c r="B197" t="s">
        <v>960</v>
      </c>
      <c r="C197" s="1" t="s">
        <v>25</v>
      </c>
      <c r="D197" s="3" t="s">
        <v>961</v>
      </c>
      <c r="E197" s="69" t="s">
        <v>962</v>
      </c>
      <c r="F197" s="63" t="s">
        <v>963</v>
      </c>
      <c r="G197" s="66" t="s">
        <v>710</v>
      </c>
      <c r="H197" s="66" t="s">
        <v>711</v>
      </c>
      <c r="I197" s="67" t="s">
        <v>712</v>
      </c>
      <c r="J197" s="31">
        <v>1</v>
      </c>
      <c r="K197" s="68">
        <v>45659</v>
      </c>
      <c r="L197" s="68">
        <v>45838</v>
      </c>
      <c r="M197" s="42">
        <f t="shared" si="8"/>
        <v>26.700000000000003</v>
      </c>
      <c r="N197" s="4">
        <v>0</v>
      </c>
      <c r="O197" s="5" t="s">
        <v>964</v>
      </c>
      <c r="IX197">
        <f t="shared" si="9"/>
        <v>521</v>
      </c>
      <c r="IY197">
        <f t="shared" si="10"/>
        <v>376</v>
      </c>
      <c r="IZ197">
        <f t="shared" si="11"/>
        <v>232</v>
      </c>
    </row>
    <row r="198" spans="1:260" ht="253.5" thickBot="1">
      <c r="A198" s="35">
        <v>188</v>
      </c>
      <c r="B198" t="s">
        <v>965</v>
      </c>
      <c r="C198" s="1" t="s">
        <v>25</v>
      </c>
      <c r="D198" s="3" t="s">
        <v>966</v>
      </c>
      <c r="E198" s="69" t="s">
        <v>962</v>
      </c>
      <c r="F198" s="63" t="s">
        <v>963</v>
      </c>
      <c r="G198" s="66" t="s">
        <v>710</v>
      </c>
      <c r="H198" s="66" t="s">
        <v>728</v>
      </c>
      <c r="I198" s="67" t="s">
        <v>729</v>
      </c>
      <c r="J198" s="32">
        <v>1</v>
      </c>
      <c r="K198" s="68">
        <v>45689</v>
      </c>
      <c r="L198" s="68">
        <v>45746</v>
      </c>
      <c r="M198" s="42">
        <f t="shared" si="8"/>
        <v>8.85</v>
      </c>
      <c r="N198" s="4">
        <v>0</v>
      </c>
      <c r="O198" s="9" t="s">
        <v>967</v>
      </c>
      <c r="IX198">
        <f t="shared" si="9"/>
        <v>521</v>
      </c>
      <c r="IY198">
        <f t="shared" si="10"/>
        <v>376</v>
      </c>
      <c r="IZ198">
        <f t="shared" si="11"/>
        <v>232</v>
      </c>
    </row>
    <row r="199" spans="1:260" ht="243" thickBot="1">
      <c r="A199" s="35">
        <v>189</v>
      </c>
      <c r="B199" t="s">
        <v>968</v>
      </c>
      <c r="C199" s="1" t="s">
        <v>25</v>
      </c>
      <c r="D199" s="3" t="s">
        <v>969</v>
      </c>
      <c r="E199" s="69" t="s">
        <v>962</v>
      </c>
      <c r="F199" s="63" t="s">
        <v>963</v>
      </c>
      <c r="G199" s="66" t="s">
        <v>710</v>
      </c>
      <c r="H199" s="66" t="s">
        <v>733</v>
      </c>
      <c r="I199" s="67" t="s">
        <v>734</v>
      </c>
      <c r="J199" s="32">
        <v>12</v>
      </c>
      <c r="K199" s="68">
        <v>45659</v>
      </c>
      <c r="L199" s="68">
        <v>46022</v>
      </c>
      <c r="M199" s="42">
        <f t="shared" si="8"/>
        <v>53.85</v>
      </c>
      <c r="N199" s="4">
        <v>0</v>
      </c>
      <c r="O199" s="10" t="s">
        <v>970</v>
      </c>
      <c r="IX199">
        <f t="shared" si="9"/>
        <v>521</v>
      </c>
      <c r="IY199">
        <f t="shared" si="10"/>
        <v>376</v>
      </c>
      <c r="IZ199">
        <f t="shared" si="11"/>
        <v>232</v>
      </c>
    </row>
    <row r="200" spans="1:260" ht="253.5" thickBot="1">
      <c r="A200" s="35">
        <v>190</v>
      </c>
      <c r="B200" t="s">
        <v>971</v>
      </c>
      <c r="C200" s="1" t="s">
        <v>25</v>
      </c>
      <c r="D200" s="3" t="s">
        <v>972</v>
      </c>
      <c r="E200" s="69" t="s">
        <v>973</v>
      </c>
      <c r="F200" s="63" t="s">
        <v>974</v>
      </c>
      <c r="G200" s="66" t="s">
        <v>710</v>
      </c>
      <c r="H200" s="66" t="s">
        <v>711</v>
      </c>
      <c r="I200" s="67" t="s">
        <v>712</v>
      </c>
      <c r="J200" s="31">
        <v>1</v>
      </c>
      <c r="K200" s="68">
        <v>45659</v>
      </c>
      <c r="L200" s="68">
        <v>45838</v>
      </c>
      <c r="M200" s="42">
        <f t="shared" si="8"/>
        <v>26.700000000000003</v>
      </c>
      <c r="N200" s="4">
        <v>0</v>
      </c>
      <c r="O200" s="9" t="s">
        <v>975</v>
      </c>
      <c r="IX200">
        <f t="shared" si="9"/>
        <v>473</v>
      </c>
      <c r="IY200">
        <f t="shared" si="10"/>
        <v>347</v>
      </c>
      <c r="IZ200">
        <f t="shared" si="11"/>
        <v>232</v>
      </c>
    </row>
    <row r="201" spans="1:260" ht="253.5" thickBot="1">
      <c r="A201" s="35">
        <v>191</v>
      </c>
      <c r="B201" t="s">
        <v>976</v>
      </c>
      <c r="C201" s="1" t="s">
        <v>25</v>
      </c>
      <c r="D201" s="3" t="s">
        <v>977</v>
      </c>
      <c r="E201" s="69" t="s">
        <v>973</v>
      </c>
      <c r="F201" s="63" t="s">
        <v>974</v>
      </c>
      <c r="G201" s="66" t="s">
        <v>710</v>
      </c>
      <c r="H201" s="66" t="s">
        <v>728</v>
      </c>
      <c r="I201" s="67" t="s">
        <v>729</v>
      </c>
      <c r="J201" s="32">
        <v>1</v>
      </c>
      <c r="K201" s="68">
        <v>45689</v>
      </c>
      <c r="L201" s="68">
        <v>45746</v>
      </c>
      <c r="M201" s="42">
        <f t="shared" si="8"/>
        <v>8.85</v>
      </c>
      <c r="N201" s="4">
        <v>0</v>
      </c>
      <c r="O201" s="9" t="s">
        <v>978</v>
      </c>
      <c r="IX201">
        <f t="shared" si="9"/>
        <v>473</v>
      </c>
      <c r="IY201">
        <f t="shared" si="10"/>
        <v>347</v>
      </c>
      <c r="IZ201">
        <f t="shared" si="11"/>
        <v>232</v>
      </c>
    </row>
    <row r="202" spans="1:260" ht="253.5" thickBot="1">
      <c r="A202" s="35">
        <v>192</v>
      </c>
      <c r="B202" t="s">
        <v>979</v>
      </c>
      <c r="C202" s="1" t="s">
        <v>25</v>
      </c>
      <c r="D202" s="3" t="s">
        <v>980</v>
      </c>
      <c r="E202" s="69" t="s">
        <v>973</v>
      </c>
      <c r="F202" s="63" t="s">
        <v>974</v>
      </c>
      <c r="G202" s="66" t="s">
        <v>710</v>
      </c>
      <c r="H202" s="66" t="s">
        <v>733</v>
      </c>
      <c r="I202" s="67" t="s">
        <v>734</v>
      </c>
      <c r="J202" s="32">
        <v>12</v>
      </c>
      <c r="K202" s="68">
        <v>45659</v>
      </c>
      <c r="L202" s="68">
        <v>46022</v>
      </c>
      <c r="M202" s="42">
        <f t="shared" si="8"/>
        <v>53.85</v>
      </c>
      <c r="N202" s="4">
        <v>0</v>
      </c>
      <c r="O202" s="9" t="s">
        <v>981</v>
      </c>
      <c r="IX202">
        <f t="shared" si="9"/>
        <v>473</v>
      </c>
      <c r="IY202">
        <f t="shared" si="10"/>
        <v>347</v>
      </c>
      <c r="IZ202">
        <f t="shared" si="11"/>
        <v>232</v>
      </c>
    </row>
    <row r="351003" spans="1:1">
      <c r="A351003" t="s">
        <v>982</v>
      </c>
    </row>
    <row r="351004" spans="1:1">
      <c r="A351004" t="s">
        <v>25</v>
      </c>
    </row>
  </sheetData>
  <autoFilter ref="IX10:IZ202" xr:uid="{00000000-0001-0000-0000-000000000000}"/>
  <mergeCells count="1">
    <mergeCell ref="B8:O8"/>
  </mergeCells>
  <phoneticPr fontId="7" type="noConversion"/>
  <dataValidations count="17">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02"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02"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34:E138 E58:E92" xr:uid="{F01375C0-C782-4CAE-BE0C-812A223EFBEE}">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34:F138 F58:F92" xr:uid="{2AAE6030-2BA4-4D82-B062-CE44C494D46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91:G92 G83 G85 G87 G89 G145:H148 G152:H152 G156:H156 G160:H160 G166:H166 G170:H170 G173:H173 G179:H179 G183:H183 G187:H187 G191:H191 G134:H138 G58:G81" xr:uid="{90D768D4-1CA8-47CD-AB2D-E934E8A6078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G86 G90 G88 G84 G82 H71:H92 H58:H69"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71:I92 I145 I148 I152 I156 I160 I166 I170 I173 I179 I183 I187 I191 I134:I138 I58:I69" xr:uid="{BFC75FAC-CE06-4907-88B0-AC7D897ED88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71:J92 J145 J148 J152 J156 J160 J166 J170 J173 J179 J183 J187 J191 J134:J138 J58:J69" xr:uid="{FB98EF1A-3BCE-4CAE-AD4F-2DE652B01218}">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L92:L94 K43:L45 L49:L54 L76 L78 L82 L84 L86 L71:L73 L88 L90 L57 L47 L97:L100 K190:K191 K145:K149 K151:K153 K166:K167 K160 K176 K173 K178:K180 K182:K184 K155:K156 K169:K170 K186:K188 K134:K138 K71:K105 L102:L105 K106:L124 K32:L41 K58:L70 K19:L25 K11:L17" xr:uid="{98DE6D83-AE46-4489-AC79-DA74FB0AA18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74:L75 L91 L79:L81 L83 L77 L85 L87 L89 L190:L191 L145:L149 L151:L153 L166:L167 L160 L176 L173 L178:L180 L182:L184 L155:L156 L169:L170 L186:L188 L194:L197 L200 L134:L141" xr:uid="{00A449CF-D111-4409-8F63-F16C7A47617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2 J45" xr:uid="{783F3A96-555A-4AF4-BC64-48B0D62B9885}">
      <formula1>-9223372036854770000</formula1>
      <formula2>9223372036854770000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43:F45 F93:F94 F97:F102 F107:F121 F125:F133 F192:F202 F104:F105 F32:F41 F11:F25" xr:uid="{F5AC499A-DC3F-40A1-8457-766032F832FD}">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96 G111 G18 G13:G16" xr:uid="{085540AC-842B-42DA-945B-802A9B257D74}">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96 I111 I13:I15" xr:uid="{BF7718D5-16C1-4365-91A2-BC69D48811DC}">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96 H111 H13:H15" xr:uid="{30E0025C-A023-45B8-A06E-47AD8B3F85A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20 J17 J111:J113 J108:J109 J100:J102 J96:J97 J130:J131 J11:J15" xr:uid="{3584520A-7AC6-4D2A-9C30-EB6FB944DE35}">
      <formula1>-9223372036854770000</formula1>
      <formula2>9223372036854770000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93:E94 E44:E47 E125:E133 E107:E121 E192:E202 E97:E105 E11:E39" xr:uid="{603C7589-5C95-46B9-93A8-C7F556B0D735}">
      <formula1>0</formula1>
      <formula2>390</formula2>
    </dataValidation>
  </dataValidations>
  <pageMargins left="0.7" right="0.7" top="0.75" bottom="0.75" header="0.3" footer="0.3"/>
  <pageSetup paperSize="9" orientation="portrait" horizontalDpi="0" verticalDpi="0"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42BC1799C802840BC99CE75C25DF1D3" ma:contentTypeVersion="11" ma:contentTypeDescription="Crear nuevo documento." ma:contentTypeScope="" ma:versionID="f585cdad93108a01d20c4a9acadbeec9">
  <xsd:schema xmlns:xsd="http://www.w3.org/2001/XMLSchema" xmlns:xs="http://www.w3.org/2001/XMLSchema" xmlns:p="http://schemas.microsoft.com/office/2006/metadata/properties" xmlns:ns2="808818e4-84e7-4885-88b3-16ddd0acee33" xmlns:ns3="d9db8659-7e50-46ae-bb0f-38cd0038726a" targetNamespace="http://schemas.microsoft.com/office/2006/metadata/properties" ma:root="true" ma:fieldsID="e503caee6dcca7c2dee29a4e0e34285e" ns2:_="" ns3:_="">
    <xsd:import namespace="808818e4-84e7-4885-88b3-16ddd0acee33"/>
    <xsd:import namespace="d9db8659-7e50-46ae-bb0f-38cd0038726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8818e4-84e7-4885-88b3-16ddd0acee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34f6d023-ff5c-4f3a-9971-563334007f4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db8659-7e50-46ae-bb0f-38cd0038726a"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32b5046e-b50f-429b-82ae-32ee42b7b610}" ma:internalName="TaxCatchAll" ma:showField="CatchAllData" ma:web="d9db8659-7e50-46ae-bb0f-38cd003872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08818e4-84e7-4885-88b3-16ddd0acee33">
      <Terms xmlns="http://schemas.microsoft.com/office/infopath/2007/PartnerControls"/>
    </lcf76f155ced4ddcb4097134ff3c332f>
    <TaxCatchAll xmlns="d9db8659-7e50-46ae-bb0f-38cd0038726a" xsi:nil="true"/>
  </documentManagement>
</p:properties>
</file>

<file path=customXml/itemProps1.xml><?xml version="1.0" encoding="utf-8"?>
<ds:datastoreItem xmlns:ds="http://schemas.openxmlformats.org/officeDocument/2006/customXml" ds:itemID="{17BC95C1-51B0-4829-8528-C65506568504}"/>
</file>

<file path=customXml/itemProps2.xml><?xml version="1.0" encoding="utf-8"?>
<ds:datastoreItem xmlns:ds="http://schemas.openxmlformats.org/officeDocument/2006/customXml" ds:itemID="{985D0891-3402-4D3C-B8AC-7EC0619145AC}"/>
</file>

<file path=customXml/itemProps3.xml><?xml version="1.0" encoding="utf-8"?>
<ds:datastoreItem xmlns:ds="http://schemas.openxmlformats.org/officeDocument/2006/customXml" ds:itemID="{C8A1CC6C-93E2-46B5-A669-5F0ED417F5D9}"/>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2026-01-30T19:47:48Z</dcterms:created>
  <dcterms:modified xsi:type="dcterms:W3CDTF">2026-02-25T17:42:06Z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0x010100B42BC1799C802840BC99CE75C25DF1D3</vt:lpwstr>
  </property>
  <property fmtid="{D5CDD505-2E9C-101B-9397-08002B2CF9AE}" pid="3" name="MediaServiceImageTags">
    <vt:lpwstr/>
  </property>
</Properties>
</file>